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870" activeTab="3"/>
  </bookViews>
  <sheets>
    <sheet name="Comparisons" sheetId="1" r:id="rId1"/>
    <sheet name="Values Analysis" sheetId="4" r:id="rId2"/>
    <sheet name="Quality Function Deployment" sheetId="5" r:id="rId3"/>
    <sheet name="Customer Value Description" sheetId="2" r:id="rId4"/>
  </sheets>
  <definedNames>
    <definedName name="_xlnm._FilterDatabase" localSheetId="0" hidden="1">Comparisons!$A$1:$AY$15</definedName>
    <definedName name="_xlnm._FilterDatabase" localSheetId="1" hidden="1">'Values Analysis'!$A$3:$N$9</definedName>
  </definedNames>
  <calcPr calcId="145621"/>
</workbook>
</file>

<file path=xl/calcChain.xml><?xml version="1.0" encoding="utf-8"?>
<calcChain xmlns="http://schemas.openxmlformats.org/spreadsheetml/2006/main">
  <c r="J16" i="5" l="1"/>
  <c r="AD5" i="5" l="1"/>
  <c r="AD11" i="5"/>
  <c r="AD12" i="5"/>
  <c r="AD4" i="5"/>
  <c r="L18" i="5"/>
  <c r="K18" i="5"/>
  <c r="M18" i="5"/>
  <c r="N18" i="5"/>
  <c r="O18" i="5"/>
  <c r="F18" i="5"/>
  <c r="G18" i="5"/>
  <c r="H18" i="5"/>
  <c r="E18" i="5"/>
  <c r="J18" i="5"/>
  <c r="O16" i="5"/>
  <c r="AC8" i="5"/>
  <c r="AD8" i="5" s="1"/>
  <c r="AC7" i="5"/>
  <c r="AD7" i="5" s="1"/>
  <c r="AC6" i="5"/>
  <c r="AD6" i="5" s="1"/>
  <c r="AC5" i="5"/>
  <c r="AC9" i="5"/>
  <c r="AD9" i="5" s="1"/>
  <c r="AC10" i="5"/>
  <c r="AD10" i="5" s="1"/>
  <c r="AC11" i="5"/>
  <c r="AC12" i="5"/>
  <c r="AC13" i="5"/>
  <c r="AD13" i="5" s="1"/>
  <c r="AC14" i="5"/>
  <c r="AD14" i="5" s="1"/>
  <c r="AC4" i="5"/>
  <c r="E16" i="5"/>
  <c r="F16" i="5"/>
  <c r="K16" i="5"/>
  <c r="G16" i="5"/>
  <c r="H16" i="5"/>
  <c r="L16" i="5"/>
  <c r="M16" i="5"/>
  <c r="N16" i="5"/>
</calcChain>
</file>

<file path=xl/sharedStrings.xml><?xml version="1.0" encoding="utf-8"?>
<sst xmlns="http://schemas.openxmlformats.org/spreadsheetml/2006/main" count="684" uniqueCount="211">
  <si>
    <t>Name</t>
  </si>
  <si>
    <t>Year Founded</t>
  </si>
  <si>
    <t>Space</t>
  </si>
  <si>
    <t>Services</t>
  </si>
  <si>
    <t>Clients</t>
  </si>
  <si>
    <t>Target Population</t>
  </si>
  <si>
    <t>Type on startups</t>
  </si>
  <si>
    <t>Café</t>
  </si>
  <si>
    <t>Open desk space</t>
  </si>
  <si>
    <t>Private offices</t>
  </si>
  <si>
    <t>Conference rooms</t>
  </si>
  <si>
    <t xml:space="preserve">Technocopia </t>
  </si>
  <si>
    <t>Clean Tech Incubator</t>
  </si>
  <si>
    <t>Running Start</t>
  </si>
  <si>
    <t>Dream-G</t>
  </si>
  <si>
    <t>Star Plus</t>
  </si>
  <si>
    <t>LouYouHui</t>
  </si>
  <si>
    <t>Haoyuanqu</t>
  </si>
  <si>
    <t>Bioclub</t>
  </si>
  <si>
    <t>West Lake Makerspace</t>
  </si>
  <si>
    <t>SoloSea</t>
  </si>
  <si>
    <t>WeWork Yanping Lu</t>
  </si>
  <si>
    <t>ChuangChao Investments (old)</t>
  </si>
  <si>
    <t>Finances</t>
  </si>
  <si>
    <t>Investing</t>
  </si>
  <si>
    <t>Law</t>
  </si>
  <si>
    <t>Advisors</t>
  </si>
  <si>
    <t>Events</t>
  </si>
  <si>
    <t>Promotion</t>
  </si>
  <si>
    <t>Education</t>
  </si>
  <si>
    <t>Rapid prototyping tools</t>
  </si>
  <si>
    <t>X</t>
  </si>
  <si>
    <t>*Technocopia Access</t>
  </si>
  <si>
    <t>Memebership</t>
  </si>
  <si>
    <t>Number of Plans</t>
  </si>
  <si>
    <t>Monthly or Yearly Pay?</t>
  </si>
  <si>
    <t>Extra Costs</t>
  </si>
  <si>
    <t>Funding</t>
  </si>
  <si>
    <t>Government</t>
  </si>
  <si>
    <t>Associated Companies</t>
  </si>
  <si>
    <t>Past Startups</t>
  </si>
  <si>
    <t>Service Fees</t>
  </si>
  <si>
    <t>Rent Fees</t>
  </si>
  <si>
    <t>Angel Investors</t>
  </si>
  <si>
    <t>Format</t>
  </si>
  <si>
    <t>Makerspace</t>
  </si>
  <si>
    <t>Incubator</t>
  </si>
  <si>
    <t>Coworking</t>
  </si>
  <si>
    <t>Coworking, Incubator, Accelerator</t>
  </si>
  <si>
    <t>Coworking, Incubator</t>
  </si>
  <si>
    <t>Makerspace, Coworking, Incubator</t>
  </si>
  <si>
    <t>Background</t>
  </si>
  <si>
    <t>Y</t>
  </si>
  <si>
    <t>Notes</t>
  </si>
  <si>
    <t>Incubator for teams of 30 or less</t>
  </si>
  <si>
    <t>?</t>
  </si>
  <si>
    <t>Amount of Space</t>
  </si>
  <si>
    <t>2 floors</t>
  </si>
  <si>
    <t>Number of Locations</t>
  </si>
  <si>
    <t>1 floor</t>
  </si>
  <si>
    <t>Space was very quiet</t>
  </si>
  <si>
    <t>Provides clients with connections for help</t>
  </si>
  <si>
    <t>ChuangChao Investments (new building 1)</t>
  </si>
  <si>
    <t>100 private offices, 514 max capcity</t>
  </si>
  <si>
    <t>3 floors</t>
  </si>
  <si>
    <t>40 locations across China</t>
  </si>
  <si>
    <t>entire building</t>
  </si>
  <si>
    <t>no private spaces until incubator phase</t>
  </si>
  <si>
    <t>Many</t>
  </si>
  <si>
    <t>nonprofit</t>
  </si>
  <si>
    <t>part of a floor</t>
  </si>
  <si>
    <t>Shares space with 2 other companies</t>
  </si>
  <si>
    <t>Description</t>
  </si>
  <si>
    <t>considered the best</t>
  </si>
  <si>
    <t>Location</t>
  </si>
  <si>
    <t>United States, Worcester</t>
  </si>
  <si>
    <t>China, Hangzhou</t>
  </si>
  <si>
    <t>China, Shanghai</t>
  </si>
  <si>
    <t>Totals</t>
  </si>
  <si>
    <t>Rank</t>
  </si>
  <si>
    <t>Cost</t>
  </si>
  <si>
    <t>none</t>
  </si>
  <si>
    <t>Those that require rapid prototyping materials</t>
  </si>
  <si>
    <t>Month</t>
  </si>
  <si>
    <t>1 tech, 4 small professional businesses</t>
  </si>
  <si>
    <t>Individuals to full startups</t>
  </si>
  <si>
    <t>Any</t>
  </si>
  <si>
    <t>Stock from Companies</t>
  </si>
  <si>
    <t>developed startups</t>
  </si>
  <si>
    <t>mobile and web dev. Companies</t>
  </si>
  <si>
    <t>Technical</t>
  </si>
  <si>
    <t>new startups</t>
  </si>
  <si>
    <t>30 China, 2 in location</t>
  </si>
  <si>
    <t>Biomedical</t>
  </si>
  <si>
    <t>&gt;100</t>
  </si>
  <si>
    <t>creative/cultural</t>
  </si>
  <si>
    <t>Gov funded events</t>
  </si>
  <si>
    <t>Nonprofit</t>
  </si>
  <si>
    <t>Values</t>
  </si>
  <si>
    <t>ChuangChao Investments</t>
  </si>
  <si>
    <t>Incubation process</t>
  </si>
  <si>
    <t>creativity</t>
  </si>
  <si>
    <t>community</t>
  </si>
  <si>
    <t>high quality equipment</t>
  </si>
  <si>
    <t>education</t>
  </si>
  <si>
    <t>sharing</t>
  </si>
  <si>
    <t>culture</t>
  </si>
  <si>
    <t>services</t>
  </si>
  <si>
    <t>promotion</t>
  </si>
  <si>
    <t>mentorship</t>
  </si>
  <si>
    <t>collaboration</t>
  </si>
  <si>
    <t>privacy</t>
  </si>
  <si>
    <t>space</t>
  </si>
  <si>
    <t>constant improvements</t>
  </si>
  <si>
    <t>structure</t>
  </si>
  <si>
    <t>complete development</t>
  </si>
  <si>
    <t>early collaboration</t>
  </si>
  <si>
    <t>target population</t>
  </si>
  <si>
    <t>bringing talent</t>
  </si>
  <si>
    <t>incubation process</t>
  </si>
  <si>
    <t>silence</t>
  </si>
  <si>
    <t>events</t>
  </si>
  <si>
    <t>apprearance</t>
  </si>
  <si>
    <t>no added costs</t>
  </si>
  <si>
    <t>location</t>
  </si>
  <si>
    <t>investments</t>
  </si>
  <si>
    <t>recruitment</t>
  </si>
  <si>
    <t>investment</t>
  </si>
  <si>
    <t>List</t>
  </si>
  <si>
    <t>service</t>
  </si>
  <si>
    <t>slience</t>
  </si>
  <si>
    <t>apprearrance</t>
  </si>
  <si>
    <t>Customer Values</t>
  </si>
  <si>
    <t>Startups</t>
  </si>
  <si>
    <t>Sponsor</t>
  </si>
  <si>
    <t>Privacy</t>
  </si>
  <si>
    <t>Private Offices</t>
  </si>
  <si>
    <t xml:space="preserve">Events </t>
  </si>
  <si>
    <t>Coworking space</t>
  </si>
  <si>
    <t>Accelerator</t>
  </si>
  <si>
    <t>Startup Promotion</t>
  </si>
  <si>
    <t>Connections to industry experts</t>
  </si>
  <si>
    <t>Investment Acquisition</t>
  </si>
  <si>
    <t>Profit</t>
  </si>
  <si>
    <t>Customer Value</t>
  </si>
  <si>
    <t>Company Features (1, 3, 10)</t>
  </si>
  <si>
    <t>Total</t>
  </si>
  <si>
    <t>Absolute Importance</t>
  </si>
  <si>
    <t>Technocopia</t>
  </si>
  <si>
    <t>Customer Value Score (1 to 5)</t>
  </si>
  <si>
    <t>Competition Value Score (1 to 5)</t>
  </si>
  <si>
    <t>All features definitions are based off research and observations</t>
  </si>
  <si>
    <t>Formats (1, 3, 10)</t>
  </si>
  <si>
    <t>Comparative Analysis</t>
  </si>
  <si>
    <t>.</t>
  </si>
  <si>
    <t>Project Quality</t>
  </si>
  <si>
    <t>Shared Amenities</t>
  </si>
  <si>
    <t>All inclusive services</t>
  </si>
  <si>
    <t>Promotes Collaboration</t>
  </si>
  <si>
    <t>Without Sponsor and without Gov. Funded</t>
  </si>
  <si>
    <t>Average Rank</t>
  </si>
  <si>
    <t xml:space="preserve">Multiplier </t>
  </si>
  <si>
    <t>The amount of RMB a feature or format is for a startup</t>
  </si>
  <si>
    <t>Access to printing, wifi, conference rooms, a café, and other public resources offered to startups</t>
  </si>
  <si>
    <t>The amount financial help, investment help, promotional options or other similar service provided to startups</t>
  </si>
  <si>
    <t>The potential a project has to become a successful startup</t>
  </si>
  <si>
    <t>The amount of RMB our sponsor produces from recruiting startups</t>
  </si>
  <si>
    <t xml:space="preserve">The amount of privacy features such as private office space provided for a startup </t>
  </si>
  <si>
    <t>The amount of features such as open work spaces or networking events that encourage startups to interact with each other</t>
  </si>
  <si>
    <t>Total number of startups</t>
  </si>
  <si>
    <t>The amount of private offices and private services such as advisors our sponsor offers to startups</t>
  </si>
  <si>
    <t>The specific clientele our sponsor focuses on recruiting and helping</t>
  </si>
  <si>
    <t xml:space="preserve">The space our sponsor currently offers to startups is composed of private offices and conference rooms </t>
  </si>
  <si>
    <t>The services our sponsor provides to semi-developed startup such as  investment help and advisors</t>
  </si>
  <si>
    <t>Difference between ChuangChao and the average</t>
  </si>
  <si>
    <t>Average Score</t>
  </si>
  <si>
    <t>All terms come from our interviews with each location</t>
  </si>
  <si>
    <t>Contact Info</t>
  </si>
  <si>
    <t>Website</t>
  </si>
  <si>
    <t>Li Jiayuan(李佳媛）</t>
  </si>
  <si>
    <t>CEO of Hangzhou LooYoo Space</t>
  </si>
  <si>
    <t xml:space="preserve"> Li ming(李明）</t>
  </si>
  <si>
    <t>manager</t>
  </si>
  <si>
    <r>
      <rPr>
        <u/>
        <sz val="10"/>
        <color indexed="8"/>
        <rFont val="Helvetica"/>
      </rPr>
      <t>www.wework.com</t>
    </r>
  </si>
  <si>
    <t>Pan Shanshan(潘珊珊)</t>
  </si>
  <si>
    <t>Outstreach specialist</t>
  </si>
  <si>
    <t xml:space="preserve">Shan Wenlan(单闻澜) </t>
  </si>
  <si>
    <t>business manager</t>
  </si>
  <si>
    <t xml:space="preserve">Wu Anqi(邬安琪) </t>
  </si>
  <si>
    <t>CEO</t>
  </si>
  <si>
    <t>Chen Dandan(陈丹丹)</t>
  </si>
  <si>
    <t>Ge Wei(葛巍)</t>
  </si>
  <si>
    <t>Sponsor of We-link</t>
  </si>
  <si>
    <t xml:space="preserve">Cai JinYing(蔡锦营) </t>
  </si>
  <si>
    <t>Contact Name</t>
  </si>
  <si>
    <t>Contact Position</t>
  </si>
  <si>
    <t xml:space="preserve">T. +86 158-6818-0954  Email: qvepaljy@163.com    </t>
  </si>
  <si>
    <t xml:space="preserve">T. +86 186 1660 5160  Email: joshua.li@wework.com    WeChat: joshua_ming_li        </t>
  </si>
  <si>
    <t>www.bio4p.com</t>
  </si>
  <si>
    <t>www.solosea.com</t>
  </si>
  <si>
    <t>T. +86 135 8823 1447                   Email: shanwl@18weeks.com   WeChat: +86 135 8823 1447</t>
  </si>
  <si>
    <t>T. +86 137 5712 8786                 Email: waq@solosea.com           WeChat: 103576956</t>
  </si>
  <si>
    <t xml:space="preserve">sponsorship manager
</t>
  </si>
  <si>
    <t>None</t>
  </si>
  <si>
    <t>T. +86 137 5714 3258  Email: 771569734@qq.com</t>
  </si>
  <si>
    <t>T. +86 136 5667 8880  Email: cjyg@163.com</t>
  </si>
  <si>
    <t>T. +86 188 6885 8935  Email: chendandan@haoyuanqu.com   Wechat: CDD-1214</t>
  </si>
  <si>
    <t>T. +86 150 5718 6278  Email: PSS@cihumaker.com</t>
  </si>
  <si>
    <t>We-Link</t>
  </si>
  <si>
    <t>http://technocopia.org/</t>
  </si>
  <si>
    <t>http://runstartwork.com/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</si>
</sst>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8"/>
      <name val="Helvetica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</cellStyleXfs>
  <cellXfs count="131">
    <xf numFmtId="0" fontId="0" fillId="0" borderId="0" xfId="0"/>
    <xf numFmtId="0" fontId="6" fillId="0" borderId="0" xfId="0" applyFont="1"/>
    <xf numFmtId="0" fontId="3" fillId="3" borderId="2" xfId="2" applyBorder="1" applyAlignment="1">
      <alignment horizontal="center"/>
    </xf>
    <xf numFmtId="0" fontId="2" fillId="2" borderId="2" xfId="1" applyBorder="1" applyAlignment="1">
      <alignment horizontal="center"/>
    </xf>
    <xf numFmtId="0" fontId="4" fillId="4" borderId="2" xfId="3" applyBorder="1" applyAlignment="1">
      <alignment horizontal="center"/>
    </xf>
    <xf numFmtId="0" fontId="0" fillId="0" borderId="0" xfId="0" applyAlignment="1">
      <alignment horizontal="left"/>
    </xf>
    <xf numFmtId="0" fontId="1" fillId="7" borderId="0" xfId="6"/>
    <xf numFmtId="0" fontId="1" fillId="9" borderId="0" xfId="8"/>
    <xf numFmtId="0" fontId="1" fillId="11" borderId="0" xfId="10"/>
    <xf numFmtId="0" fontId="1" fillId="12" borderId="0" xfId="11"/>
    <xf numFmtId="0" fontId="1" fillId="13" borderId="0" xfId="12"/>
    <xf numFmtId="0" fontId="1" fillId="14" borderId="0" xfId="13"/>
    <xf numFmtId="0" fontId="6" fillId="7" borderId="0" xfId="6" applyFont="1"/>
    <xf numFmtId="0" fontId="6" fillId="9" borderId="0" xfId="8" applyFont="1"/>
    <xf numFmtId="0" fontId="6" fillId="11" borderId="0" xfId="10" applyFont="1"/>
    <xf numFmtId="0" fontId="6" fillId="12" borderId="0" xfId="11" applyFont="1"/>
    <xf numFmtId="0" fontId="6" fillId="13" borderId="0" xfId="12" applyFont="1"/>
    <xf numFmtId="0" fontId="6" fillId="14" borderId="0" xfId="13" applyFont="1"/>
    <xf numFmtId="0" fontId="6" fillId="0" borderId="2" xfId="0" applyFont="1" applyBorder="1"/>
    <xf numFmtId="0" fontId="0" fillId="0" borderId="2" xfId="0" applyBorder="1"/>
    <xf numFmtId="0" fontId="5" fillId="5" borderId="2" xfId="4" applyBorder="1"/>
    <xf numFmtId="0" fontId="5" fillId="5" borderId="0" xfId="4" applyBorder="1"/>
    <xf numFmtId="0" fontId="7" fillId="5" borderId="2" xfId="4" applyFont="1" applyBorder="1"/>
    <xf numFmtId="0" fontId="1" fillId="7" borderId="2" xfId="6" applyBorder="1"/>
    <xf numFmtId="0" fontId="3" fillId="3" borderId="3" xfId="2" applyBorder="1" applyAlignment="1">
      <alignment horizontal="center"/>
    </xf>
    <xf numFmtId="0" fontId="2" fillId="2" borderId="3" xfId="1" applyBorder="1" applyAlignment="1">
      <alignment horizontal="center"/>
    </xf>
    <xf numFmtId="0" fontId="1" fillId="9" borderId="2" xfId="8" applyBorder="1"/>
    <xf numFmtId="0" fontId="1" fillId="11" borderId="2" xfId="10" applyBorder="1"/>
    <xf numFmtId="0" fontId="1" fillId="12" borderId="2" xfId="11" applyBorder="1"/>
    <xf numFmtId="0" fontId="1" fillId="13" borderId="2" xfId="12" applyBorder="1"/>
    <xf numFmtId="0" fontId="1" fillId="14" borderId="2" xfId="13" applyBorder="1"/>
    <xf numFmtId="0" fontId="0" fillId="0" borderId="0" xfId="0" applyAlignment="1"/>
    <xf numFmtId="0" fontId="0" fillId="15" borderId="0" xfId="0" applyFill="1"/>
    <xf numFmtId="0" fontId="0" fillId="7" borderId="2" xfId="6" applyFont="1" applyBorder="1"/>
    <xf numFmtId="0" fontId="0" fillId="14" borderId="2" xfId="13" applyFont="1" applyBorder="1"/>
    <xf numFmtId="0" fontId="2" fillId="2" borderId="2" xfId="1" applyBorder="1"/>
    <xf numFmtId="0" fontId="0" fillId="0" borderId="4" xfId="0" applyFill="1" applyBorder="1"/>
    <xf numFmtId="0" fontId="1" fillId="8" borderId="6" xfId="7" applyBorder="1"/>
    <xf numFmtId="0" fontId="1" fillId="8" borderId="2" xfId="7" applyBorder="1"/>
    <xf numFmtId="0" fontId="1" fillId="6" borderId="6" xfId="5" applyBorder="1"/>
    <xf numFmtId="0" fontId="1" fillId="6" borderId="2" xfId="5" applyBorder="1"/>
    <xf numFmtId="0" fontId="5" fillId="5" borderId="1" xfId="4"/>
    <xf numFmtId="0" fontId="1" fillId="10" borderId="2" xfId="9" applyBorder="1"/>
    <xf numFmtId="0" fontId="0" fillId="6" borderId="2" xfId="5" quotePrefix="1" applyFont="1" applyBorder="1"/>
    <xf numFmtId="0" fontId="0" fillId="8" borderId="2" xfId="7" quotePrefix="1" applyFont="1" applyBorder="1"/>
    <xf numFmtId="0" fontId="0" fillId="6" borderId="6" xfId="5" applyFont="1" applyBorder="1"/>
    <xf numFmtId="0" fontId="0" fillId="0" borderId="2" xfId="0" applyFill="1" applyBorder="1"/>
    <xf numFmtId="0" fontId="4" fillId="4" borderId="2" xfId="3" applyBorder="1"/>
    <xf numFmtId="0" fontId="3" fillId="3" borderId="2" xfId="2" applyBorder="1"/>
    <xf numFmtId="0" fontId="0" fillId="8" borderId="6" xfId="7" applyFont="1" applyBorder="1"/>
    <xf numFmtId="0" fontId="1" fillId="6" borderId="3" xfId="5" applyBorder="1"/>
    <xf numFmtId="0" fontId="1" fillId="8" borderId="10" xfId="7" applyBorder="1"/>
    <xf numFmtId="0" fontId="1" fillId="8" borderId="11" xfId="7" applyBorder="1"/>
    <xf numFmtId="0" fontId="0" fillId="8" borderId="2" xfId="7" applyFont="1" applyBorder="1"/>
    <xf numFmtId="0" fontId="1" fillId="19" borderId="2" xfId="17" applyFont="1" applyBorder="1"/>
    <xf numFmtId="0" fontId="1" fillId="16" borderId="2" xfId="14" applyFont="1" applyBorder="1"/>
    <xf numFmtId="0" fontId="1" fillId="16" borderId="11" xfId="14" applyFont="1" applyBorder="1"/>
    <xf numFmtId="0" fontId="1" fillId="6" borderId="11" xfId="5" applyBorder="1"/>
    <xf numFmtId="0" fontId="1" fillId="6" borderId="8" xfId="5" applyBorder="1"/>
    <xf numFmtId="0" fontId="1" fillId="6" borderId="13" xfId="5" applyBorder="1"/>
    <xf numFmtId="0" fontId="1" fillId="8" borderId="13" xfId="7" applyBorder="1"/>
    <xf numFmtId="0" fontId="0" fillId="11" borderId="2" xfId="10" applyFont="1" applyBorder="1"/>
    <xf numFmtId="0" fontId="1" fillId="10" borderId="6" xfId="9" applyBorder="1"/>
    <xf numFmtId="0" fontId="0" fillId="0" borderId="0" xfId="0" applyFill="1"/>
    <xf numFmtId="0" fontId="0" fillId="19" borderId="2" xfId="17" applyFont="1" applyBorder="1"/>
    <xf numFmtId="2" fontId="1" fillId="8" borderId="4" xfId="7" applyNumberFormat="1" applyBorder="1"/>
    <xf numFmtId="2" fontId="1" fillId="8" borderId="8" xfId="7" applyNumberFormat="1" applyBorder="1"/>
    <xf numFmtId="0" fontId="1" fillId="10" borderId="9" xfId="9" applyBorder="1"/>
    <xf numFmtId="0" fontId="1" fillId="10" borderId="17" xfId="9" applyBorder="1"/>
    <xf numFmtId="0" fontId="1" fillId="6" borderId="2" xfId="5" applyBorder="1" applyAlignment="1">
      <alignment vertical="center"/>
    </xf>
    <xf numFmtId="0" fontId="0" fillId="6" borderId="2" xfId="5" applyFont="1" applyBorder="1" applyAlignment="1">
      <alignment vertical="center"/>
    </xf>
    <xf numFmtId="0" fontId="1" fillId="8" borderId="2" xfId="7" applyBorder="1" applyAlignment="1">
      <alignment vertical="center"/>
    </xf>
    <xf numFmtId="0" fontId="0" fillId="8" borderId="2" xfId="7" applyFont="1" applyBorder="1" applyAlignment="1">
      <alignment vertical="center"/>
    </xf>
    <xf numFmtId="0" fontId="1" fillId="6" borderId="2" xfId="5" applyBorder="1" applyAlignment="1">
      <alignment wrapText="1"/>
    </xf>
    <xf numFmtId="0" fontId="0" fillId="8" borderId="2" xfId="7" applyFont="1" applyBorder="1" applyAlignment="1">
      <alignment wrapText="1"/>
    </xf>
    <xf numFmtId="0" fontId="0" fillId="6" borderId="2" xfId="5" applyFont="1" applyBorder="1" applyAlignment="1">
      <alignment wrapText="1"/>
    </xf>
    <xf numFmtId="0" fontId="0" fillId="12" borderId="2" xfId="11" applyFont="1" applyBorder="1"/>
    <xf numFmtId="0" fontId="7" fillId="5" borderId="3" xfId="4" applyFont="1" applyBorder="1"/>
    <xf numFmtId="49" fontId="0" fillId="0" borderId="0" xfId="0" applyNumberFormat="1" applyFont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0" fontId="5" fillId="5" borderId="1" xfId="4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6" borderId="2" xfId="5" applyFont="1" applyBorder="1" applyAlignment="1">
      <alignment horizontal="center" vertical="center"/>
    </xf>
    <xf numFmtId="0" fontId="6" fillId="8" borderId="2" xfId="7" applyFont="1" applyBorder="1" applyAlignment="1">
      <alignment horizontal="center" vertical="center"/>
    </xf>
    <xf numFmtId="0" fontId="6" fillId="9" borderId="2" xfId="8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16" borderId="12" xfId="14" applyFont="1" applyBorder="1" applyAlignment="1">
      <alignment horizontal="center"/>
    </xf>
    <xf numFmtId="0" fontId="6" fillId="16" borderId="10" xfId="14" applyFont="1" applyBorder="1" applyAlignment="1">
      <alignment horizontal="center"/>
    </xf>
    <xf numFmtId="0" fontId="6" fillId="16" borderId="11" xfId="14" applyFont="1" applyBorder="1" applyAlignment="1">
      <alignment horizontal="center"/>
    </xf>
    <xf numFmtId="0" fontId="6" fillId="19" borderId="6" xfId="17" applyFont="1" applyBorder="1" applyAlignment="1">
      <alignment horizontal="center"/>
    </xf>
    <xf numFmtId="0" fontId="6" fillId="19" borderId="10" xfId="17" applyFont="1" applyBorder="1" applyAlignment="1">
      <alignment horizontal="center"/>
    </xf>
    <xf numFmtId="0" fontId="6" fillId="19" borderId="11" xfId="17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16" borderId="2" xfId="14" applyBorder="1" applyAlignment="1">
      <alignment horizontal="center"/>
    </xf>
    <xf numFmtId="0" fontId="8" fillId="19" borderId="6" xfId="17" applyBorder="1" applyAlignment="1">
      <alignment horizontal="center"/>
    </xf>
    <xf numFmtId="0" fontId="8" fillId="19" borderId="10" xfId="17" applyBorder="1" applyAlignment="1">
      <alignment horizontal="center"/>
    </xf>
    <xf numFmtId="0" fontId="8" fillId="19" borderId="11" xfId="17" applyBorder="1" applyAlignment="1">
      <alignment horizontal="center"/>
    </xf>
    <xf numFmtId="0" fontId="6" fillId="7" borderId="15" xfId="6" applyFont="1" applyBorder="1" applyAlignment="1">
      <alignment horizontal="center" vertical="center"/>
    </xf>
    <xf numFmtId="0" fontId="6" fillId="7" borderId="5" xfId="6" applyFont="1" applyBorder="1" applyAlignment="1">
      <alignment horizontal="center" vertical="center"/>
    </xf>
    <xf numFmtId="0" fontId="6" fillId="7" borderId="16" xfId="6" applyFont="1" applyBorder="1" applyAlignment="1">
      <alignment horizontal="center" vertical="center"/>
    </xf>
    <xf numFmtId="0" fontId="6" fillId="7" borderId="2" xfId="6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6" borderId="8" xfId="5" applyBorder="1" applyAlignment="1">
      <alignment horizontal="center"/>
    </xf>
    <xf numFmtId="0" fontId="1" fillId="6" borderId="3" xfId="5" applyBorder="1" applyAlignment="1">
      <alignment horizontal="center"/>
    </xf>
    <xf numFmtId="0" fontId="1" fillId="8" borderId="8" xfId="7" applyBorder="1" applyAlignment="1">
      <alignment horizontal="center"/>
    </xf>
    <xf numFmtId="0" fontId="1" fillId="8" borderId="3" xfId="7" applyBorder="1" applyAlignment="1">
      <alignment horizontal="center"/>
    </xf>
    <xf numFmtId="0" fontId="6" fillId="17" borderId="12" xfId="15" applyFont="1" applyBorder="1" applyAlignment="1">
      <alignment horizontal="center" vertical="center"/>
    </xf>
    <xf numFmtId="0" fontId="6" fillId="17" borderId="14" xfId="15" applyFont="1" applyBorder="1" applyAlignment="1">
      <alignment horizontal="center" vertical="center"/>
    </xf>
    <xf numFmtId="0" fontId="6" fillId="17" borderId="15" xfId="15" applyFont="1" applyBorder="1" applyAlignment="1">
      <alignment horizontal="center" vertical="center"/>
    </xf>
    <xf numFmtId="0" fontId="6" fillId="17" borderId="9" xfId="15" applyFont="1" applyBorder="1" applyAlignment="1">
      <alignment horizontal="center" vertical="center"/>
    </xf>
    <xf numFmtId="0" fontId="6" fillId="17" borderId="7" xfId="15" applyFont="1" applyBorder="1" applyAlignment="1">
      <alignment horizontal="center" vertical="center"/>
    </xf>
    <xf numFmtId="0" fontId="6" fillId="17" borderId="16" xfId="15" applyFont="1" applyBorder="1" applyAlignment="1">
      <alignment horizontal="center" vertical="center"/>
    </xf>
    <xf numFmtId="0" fontId="8" fillId="18" borderId="18" xfId="16" applyBorder="1" applyAlignment="1">
      <alignment horizontal="center" wrapText="1"/>
    </xf>
    <xf numFmtId="0" fontId="8" fillId="18" borderId="19" xfId="16" applyBorder="1" applyAlignment="1">
      <alignment horizontal="center" wrapText="1"/>
    </xf>
    <xf numFmtId="0" fontId="8" fillId="18" borderId="20" xfId="16" applyBorder="1" applyAlignment="1">
      <alignment horizontal="center" wrapText="1"/>
    </xf>
    <xf numFmtId="0" fontId="8" fillId="18" borderId="21" xfId="16" applyBorder="1" applyAlignment="1">
      <alignment horizontal="center" wrapText="1"/>
    </xf>
    <xf numFmtId="0" fontId="9" fillId="17" borderId="12" xfId="15" applyFont="1" applyBorder="1" applyAlignment="1">
      <alignment horizontal="center" wrapText="1"/>
    </xf>
    <xf numFmtId="0" fontId="9" fillId="17" borderId="14" xfId="15" applyFont="1" applyBorder="1" applyAlignment="1">
      <alignment horizontal="center" wrapText="1"/>
    </xf>
    <xf numFmtId="0" fontId="9" fillId="17" borderId="15" xfId="15" applyFont="1" applyBorder="1" applyAlignment="1">
      <alignment horizontal="center" wrapText="1"/>
    </xf>
    <xf numFmtId="0" fontId="9" fillId="17" borderId="9" xfId="15" applyFont="1" applyBorder="1" applyAlignment="1">
      <alignment horizontal="center" wrapText="1"/>
    </xf>
    <xf numFmtId="0" fontId="9" fillId="17" borderId="7" xfId="15" applyFont="1" applyBorder="1" applyAlignment="1">
      <alignment horizontal="center" wrapText="1"/>
    </xf>
    <xf numFmtId="0" fontId="9" fillId="17" borderId="16" xfId="15" applyFont="1" applyBorder="1" applyAlignment="1">
      <alignment horizontal="center" wrapText="1"/>
    </xf>
  </cellXfs>
  <cellStyles count="18">
    <cellStyle name="20% - Accent1" xfId="5" builtinId="30"/>
    <cellStyle name="20% - Accent2" xfId="7" builtinId="34"/>
    <cellStyle name="20% - Accent3" xfId="9" builtinId="38"/>
    <cellStyle name="40% - Accent1" xfId="6" builtinId="31"/>
    <cellStyle name="40% - Accent2" xfId="8" builtinId="35"/>
    <cellStyle name="40% - Accent3" xfId="10" builtinId="39"/>
    <cellStyle name="40% - Accent4" xfId="11" builtinId="43"/>
    <cellStyle name="40% - Accent5" xfId="12" builtinId="47"/>
    <cellStyle name="40% - Accent6" xfId="13" builtinId="51"/>
    <cellStyle name="60% - Accent3" xfId="15" builtinId="40"/>
    <cellStyle name="Accent1" xfId="14" builtinId="29"/>
    <cellStyle name="Accent4" xfId="16" builtinId="41"/>
    <cellStyle name="Accent6" xfId="17" builtinId="49"/>
    <cellStyle name="Bad" xfId="2" builtinId="27"/>
    <cellStyle name="Good" xfId="1" builtinId="26"/>
    <cellStyle name="Neutral" xfId="3" builtinId="28"/>
    <cellStyle name="Normal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work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zoomScale="90" zoomScaleNormal="90" workbookViewId="0">
      <pane xSplit="1" topLeftCell="B1" activePane="topRight" state="frozen"/>
      <selection pane="topRight" activeCell="I23" sqref="I23"/>
    </sheetView>
  </sheetViews>
  <sheetFormatPr defaultRowHeight="15" outlineLevelCol="1" x14ac:dyDescent="0.25"/>
  <cols>
    <col min="1" max="1" width="39.28515625" style="21" bestFit="1" customWidth="1"/>
    <col min="2" max="2" width="11.42578125" style="6" bestFit="1" customWidth="1"/>
    <col min="3" max="3" width="13.28515625" customWidth="1" outlineLevel="1"/>
    <col min="4" max="5" width="9.140625" customWidth="1" outlineLevel="1"/>
    <col min="6" max="10" width="20.42578125" customWidth="1" outlineLevel="1"/>
    <col min="11" max="11" width="9.140625" customWidth="1" outlineLevel="1"/>
    <col min="12" max="12" width="9.140625" customWidth="1"/>
    <col min="13" max="13" width="9.140625" style="7"/>
    <col min="14" max="18" width="9.140625" customWidth="1" outlineLevel="1"/>
    <col min="19" max="19" width="10.42578125" customWidth="1" outlineLevel="1"/>
    <col min="20" max="20" width="9.85546875" customWidth="1" outlineLevel="1"/>
    <col min="21" max="22" width="10.7109375" customWidth="1" outlineLevel="1"/>
    <col min="23" max="23" width="9.85546875" customWidth="1"/>
    <col min="24" max="24" width="9.140625" style="8"/>
    <col min="25" max="25" width="9.140625" customWidth="1" outlineLevel="1"/>
    <col min="26" max="26" width="16" customWidth="1" outlineLevel="1"/>
    <col min="27" max="27" width="17.5703125" customWidth="1" outlineLevel="1"/>
    <col min="28" max="28" width="13.85546875" customWidth="1" outlineLevel="1"/>
    <col min="29" max="29" width="21.7109375" customWidth="1" outlineLevel="1"/>
    <col min="30" max="31" width="21.7109375" style="5" customWidth="1" outlineLevel="1"/>
    <col min="33" max="33" width="9.140625" style="9"/>
    <col min="34" max="34" width="12.85546875" customWidth="1" outlineLevel="1"/>
    <col min="35" max="35" width="16.85546875" customWidth="1" outlineLevel="1"/>
    <col min="36" max="36" width="15.7109375" customWidth="1" outlineLevel="1"/>
    <col min="38" max="38" width="13.5703125" style="10" bestFit="1" customWidth="1"/>
    <col min="39" max="39" width="15.85546875" customWidth="1" outlineLevel="1"/>
    <col min="40" max="40" width="21.5703125" customWidth="1" outlineLevel="1"/>
    <col min="42" max="42" width="9.140625" style="11"/>
    <col min="43" max="44" width="12.140625" customWidth="1" outlineLevel="1"/>
    <col min="45" max="45" width="21.140625" customWidth="1" outlineLevel="1"/>
    <col min="46" max="46" width="12.7109375" customWidth="1" outlineLevel="1"/>
    <col min="47" max="47" width="12" customWidth="1" outlineLevel="1"/>
    <col min="48" max="48" width="9.140625" customWidth="1" outlineLevel="1"/>
    <col min="49" max="49" width="14.85546875" customWidth="1" outlineLevel="1"/>
    <col min="50" max="51" width="21" customWidth="1" outlineLevel="1"/>
  </cols>
  <sheetData>
    <row r="1" spans="1:51" x14ac:dyDescent="0.25">
      <c r="A1" s="20" t="s">
        <v>0</v>
      </c>
      <c r="B1" s="12" t="s">
        <v>51</v>
      </c>
      <c r="C1" s="23" t="s">
        <v>1</v>
      </c>
      <c r="D1" s="23" t="s">
        <v>44</v>
      </c>
      <c r="E1" s="23" t="s">
        <v>58</v>
      </c>
      <c r="F1" s="33" t="s">
        <v>74</v>
      </c>
      <c r="G1" s="33" t="s">
        <v>194</v>
      </c>
      <c r="H1" s="33" t="s">
        <v>195</v>
      </c>
      <c r="I1" s="33" t="s">
        <v>177</v>
      </c>
      <c r="J1" s="33" t="s">
        <v>178</v>
      </c>
      <c r="K1" s="23" t="s">
        <v>53</v>
      </c>
      <c r="M1" s="13" t="s">
        <v>3</v>
      </c>
      <c r="N1" s="26" t="s">
        <v>23</v>
      </c>
      <c r="O1" s="26" t="s">
        <v>24</v>
      </c>
      <c r="P1" s="26" t="s">
        <v>25</v>
      </c>
      <c r="Q1" s="26" t="s">
        <v>26</v>
      </c>
      <c r="R1" s="26" t="s">
        <v>27</v>
      </c>
      <c r="S1" s="26" t="s">
        <v>28</v>
      </c>
      <c r="T1" s="26" t="s">
        <v>29</v>
      </c>
      <c r="U1" s="26" t="s">
        <v>36</v>
      </c>
      <c r="V1" s="26" t="s">
        <v>53</v>
      </c>
      <c r="X1" s="14" t="s">
        <v>2</v>
      </c>
      <c r="Y1" s="27" t="s">
        <v>7</v>
      </c>
      <c r="Z1" s="27" t="s">
        <v>8</v>
      </c>
      <c r="AA1" s="27" t="s">
        <v>10</v>
      </c>
      <c r="AB1" s="27" t="s">
        <v>9</v>
      </c>
      <c r="AC1" s="27" t="s">
        <v>30</v>
      </c>
      <c r="AD1" s="27" t="s">
        <v>56</v>
      </c>
      <c r="AE1" s="27" t="s">
        <v>53</v>
      </c>
      <c r="AG1" s="15" t="s">
        <v>4</v>
      </c>
      <c r="AH1" s="76" t="s">
        <v>169</v>
      </c>
      <c r="AI1" s="28" t="s">
        <v>5</v>
      </c>
      <c r="AJ1" s="28" t="s">
        <v>6</v>
      </c>
      <c r="AL1" s="16" t="s">
        <v>33</v>
      </c>
      <c r="AM1" s="29" t="s">
        <v>34</v>
      </c>
      <c r="AN1" s="29" t="s">
        <v>35</v>
      </c>
      <c r="AP1" s="17" t="s">
        <v>37</v>
      </c>
      <c r="AQ1" s="30" t="s">
        <v>38</v>
      </c>
      <c r="AR1" s="34" t="s">
        <v>97</v>
      </c>
      <c r="AS1" s="30" t="s">
        <v>39</v>
      </c>
      <c r="AT1" s="30" t="s">
        <v>40</v>
      </c>
      <c r="AU1" s="30" t="s">
        <v>41</v>
      </c>
      <c r="AV1" s="30" t="s">
        <v>42</v>
      </c>
      <c r="AW1" s="30" t="s">
        <v>43</v>
      </c>
      <c r="AX1" s="34" t="s">
        <v>87</v>
      </c>
      <c r="AY1" s="34" t="s">
        <v>53</v>
      </c>
    </row>
    <row r="2" spans="1:51" x14ac:dyDescent="0.25">
      <c r="A2" s="22" t="s">
        <v>11</v>
      </c>
      <c r="D2" t="s">
        <v>45</v>
      </c>
      <c r="E2">
        <v>1</v>
      </c>
      <c r="F2" t="s">
        <v>75</v>
      </c>
      <c r="J2" t="s">
        <v>209</v>
      </c>
      <c r="N2" s="24" t="s">
        <v>31</v>
      </c>
      <c r="O2" s="24" t="s">
        <v>31</v>
      </c>
      <c r="P2" s="24" t="s">
        <v>31</v>
      </c>
      <c r="Q2" s="25" t="s">
        <v>52</v>
      </c>
      <c r="R2" s="25" t="s">
        <v>52</v>
      </c>
      <c r="S2" s="24" t="s">
        <v>31</v>
      </c>
      <c r="T2" s="25" t="s">
        <v>52</v>
      </c>
      <c r="U2" s="2" t="s">
        <v>31</v>
      </c>
      <c r="Y2" s="24" t="s">
        <v>31</v>
      </c>
      <c r="Z2" s="25" t="s">
        <v>52</v>
      </c>
      <c r="AA2" s="24" t="s">
        <v>31</v>
      </c>
      <c r="AB2" s="25" t="s">
        <v>52</v>
      </c>
      <c r="AC2" s="25" t="s">
        <v>52</v>
      </c>
      <c r="AD2" s="5" t="s">
        <v>59</v>
      </c>
      <c r="AH2" s="4" t="s">
        <v>55</v>
      </c>
      <c r="AI2" t="s">
        <v>81</v>
      </c>
      <c r="AJ2" t="s">
        <v>82</v>
      </c>
      <c r="AM2">
        <v>6</v>
      </c>
      <c r="AN2" t="s">
        <v>83</v>
      </c>
      <c r="AQ2" s="3" t="s">
        <v>52</v>
      </c>
      <c r="AR2" s="3" t="s">
        <v>52</v>
      </c>
      <c r="AS2" s="2" t="s">
        <v>31</v>
      </c>
      <c r="AT2" s="2" t="s">
        <v>31</v>
      </c>
      <c r="AU2" s="3" t="s">
        <v>52</v>
      </c>
      <c r="AV2" s="3" t="s">
        <v>52</v>
      </c>
      <c r="AW2" s="2" t="s">
        <v>31</v>
      </c>
      <c r="AX2" s="2" t="s">
        <v>31</v>
      </c>
    </row>
    <row r="3" spans="1:51" x14ac:dyDescent="0.25">
      <c r="A3" s="22" t="s">
        <v>12</v>
      </c>
      <c r="C3">
        <v>2016</v>
      </c>
      <c r="D3" t="s">
        <v>49</v>
      </c>
      <c r="E3">
        <v>1</v>
      </c>
      <c r="F3" t="s">
        <v>75</v>
      </c>
      <c r="J3" t="s">
        <v>203</v>
      </c>
      <c r="N3" s="2" t="s">
        <v>31</v>
      </c>
      <c r="O3" s="2" t="s">
        <v>31</v>
      </c>
      <c r="P3" s="2" t="s">
        <v>31</v>
      </c>
      <c r="Q3" s="3" t="s">
        <v>52</v>
      </c>
      <c r="R3" s="3" t="s">
        <v>52</v>
      </c>
      <c r="S3" s="3" t="s">
        <v>52</v>
      </c>
      <c r="T3" s="2" t="s">
        <v>31</v>
      </c>
      <c r="U3" s="25" t="s">
        <v>52</v>
      </c>
      <c r="Y3" s="3" t="s">
        <v>52</v>
      </c>
      <c r="Z3" s="3" t="s">
        <v>52</v>
      </c>
      <c r="AA3" s="3" t="s">
        <v>52</v>
      </c>
      <c r="AB3" s="3" t="s">
        <v>52</v>
      </c>
      <c r="AC3" s="35" t="s">
        <v>32</v>
      </c>
      <c r="AH3">
        <v>5</v>
      </c>
      <c r="AI3" t="s">
        <v>81</v>
      </c>
      <c r="AJ3" t="s">
        <v>84</v>
      </c>
      <c r="AM3">
        <v>3</v>
      </c>
      <c r="AN3" t="s">
        <v>83</v>
      </c>
      <c r="AQ3" s="3" t="s">
        <v>52</v>
      </c>
      <c r="AR3" s="2" t="s">
        <v>31</v>
      </c>
      <c r="AS3" s="2" t="s">
        <v>31</v>
      </c>
      <c r="AT3" s="2" t="s">
        <v>31</v>
      </c>
      <c r="AU3" s="3" t="s">
        <v>52</v>
      </c>
      <c r="AV3" s="3" t="s">
        <v>52</v>
      </c>
      <c r="AW3" s="2" t="s">
        <v>31</v>
      </c>
      <c r="AX3" s="2" t="s">
        <v>31</v>
      </c>
    </row>
    <row r="4" spans="1:51" x14ac:dyDescent="0.25">
      <c r="A4" s="22" t="s">
        <v>13</v>
      </c>
      <c r="C4">
        <v>2012</v>
      </c>
      <c r="D4" t="s">
        <v>47</v>
      </c>
      <c r="E4">
        <v>1</v>
      </c>
      <c r="F4" t="s">
        <v>75</v>
      </c>
      <c r="J4" t="s">
        <v>210</v>
      </c>
      <c r="N4" s="2" t="s">
        <v>31</v>
      </c>
      <c r="O4" s="2" t="s">
        <v>31</v>
      </c>
      <c r="P4" s="2" t="s">
        <v>31</v>
      </c>
      <c r="Q4" s="2" t="s">
        <v>31</v>
      </c>
      <c r="R4" s="3" t="s">
        <v>52</v>
      </c>
      <c r="S4" s="3" t="s">
        <v>52</v>
      </c>
      <c r="T4" s="2" t="s">
        <v>31</v>
      </c>
      <c r="U4" s="2" t="s">
        <v>31</v>
      </c>
      <c r="Y4" s="2" t="s">
        <v>31</v>
      </c>
      <c r="Z4" s="3" t="s">
        <v>52</v>
      </c>
      <c r="AA4" s="3" t="s">
        <v>52</v>
      </c>
      <c r="AB4" s="3" t="s">
        <v>52</v>
      </c>
      <c r="AC4" s="2" t="s">
        <v>31</v>
      </c>
      <c r="AH4" s="4" t="s">
        <v>55</v>
      </c>
      <c r="AI4" t="s">
        <v>81</v>
      </c>
      <c r="AJ4" t="s">
        <v>85</v>
      </c>
      <c r="AM4">
        <v>5</v>
      </c>
      <c r="AN4" t="s">
        <v>83</v>
      </c>
      <c r="AQ4" s="2" t="s">
        <v>31</v>
      </c>
      <c r="AR4" s="2" t="s">
        <v>31</v>
      </c>
      <c r="AS4" s="4" t="s">
        <v>55</v>
      </c>
      <c r="AT4" s="4" t="s">
        <v>55</v>
      </c>
      <c r="AU4" s="4" t="s">
        <v>55</v>
      </c>
      <c r="AV4" s="3" t="s">
        <v>52</v>
      </c>
      <c r="AW4" s="4" t="s">
        <v>55</v>
      </c>
      <c r="AX4" s="2" t="s">
        <v>31</v>
      </c>
    </row>
    <row r="5" spans="1:51" x14ac:dyDescent="0.25">
      <c r="A5" s="22" t="s">
        <v>208</v>
      </c>
      <c r="C5">
        <v>2006</v>
      </c>
      <c r="D5" t="s">
        <v>48</v>
      </c>
      <c r="F5" t="s">
        <v>76</v>
      </c>
      <c r="G5" t="s">
        <v>191</v>
      </c>
      <c r="H5" t="s">
        <v>192</v>
      </c>
      <c r="I5" t="s">
        <v>204</v>
      </c>
      <c r="J5" t="s">
        <v>203</v>
      </c>
      <c r="N5" s="3" t="s">
        <v>52</v>
      </c>
      <c r="O5" s="3" t="s">
        <v>52</v>
      </c>
      <c r="P5" s="3" t="s">
        <v>52</v>
      </c>
      <c r="Q5" s="3" t="s">
        <v>52</v>
      </c>
      <c r="R5" s="3" t="s">
        <v>52</v>
      </c>
      <c r="S5" s="3" t="s">
        <v>52</v>
      </c>
      <c r="T5" s="2" t="s">
        <v>31</v>
      </c>
      <c r="U5" s="3" t="s">
        <v>52</v>
      </c>
      <c r="Y5" s="3" t="s">
        <v>52</v>
      </c>
      <c r="Z5" s="3" t="s">
        <v>52</v>
      </c>
      <c r="AA5" s="3" t="s">
        <v>52</v>
      </c>
      <c r="AB5" s="3" t="s">
        <v>52</v>
      </c>
      <c r="AC5" s="2" t="s">
        <v>31</v>
      </c>
      <c r="AH5" s="4" t="s">
        <v>55</v>
      </c>
      <c r="AI5" t="s">
        <v>81</v>
      </c>
      <c r="AJ5" t="s">
        <v>86</v>
      </c>
      <c r="AM5">
        <v>3</v>
      </c>
      <c r="AN5" t="s">
        <v>83</v>
      </c>
      <c r="AQ5" s="3" t="s">
        <v>52</v>
      </c>
      <c r="AR5" s="3" t="s">
        <v>52</v>
      </c>
      <c r="AS5" s="4" t="s">
        <v>55</v>
      </c>
      <c r="AT5" s="4" t="s">
        <v>55</v>
      </c>
      <c r="AU5" s="3" t="s">
        <v>52</v>
      </c>
      <c r="AV5" s="3" t="s">
        <v>52</v>
      </c>
      <c r="AW5" s="4" t="s">
        <v>55</v>
      </c>
      <c r="AX5" s="3" t="s">
        <v>52</v>
      </c>
    </row>
    <row r="6" spans="1:51" x14ac:dyDescent="0.25">
      <c r="A6" s="22" t="s">
        <v>14</v>
      </c>
      <c r="D6" t="s">
        <v>48</v>
      </c>
      <c r="E6">
        <v>1</v>
      </c>
      <c r="F6" t="s">
        <v>76</v>
      </c>
      <c r="J6" t="s">
        <v>203</v>
      </c>
      <c r="N6" s="3" t="s">
        <v>52</v>
      </c>
      <c r="O6" s="3" t="s">
        <v>52</v>
      </c>
      <c r="P6" s="3" t="s">
        <v>52</v>
      </c>
      <c r="Q6" s="3" t="s">
        <v>52</v>
      </c>
      <c r="R6" s="3" t="s">
        <v>52</v>
      </c>
      <c r="S6" s="4" t="s">
        <v>55</v>
      </c>
      <c r="T6" s="25" t="s">
        <v>52</v>
      </c>
      <c r="U6" s="3" t="s">
        <v>52</v>
      </c>
      <c r="V6" t="s">
        <v>54</v>
      </c>
      <c r="Y6" s="3" t="s">
        <v>52</v>
      </c>
      <c r="Z6" s="3" t="s">
        <v>52</v>
      </c>
      <c r="AA6" s="3" t="s">
        <v>52</v>
      </c>
      <c r="AB6" s="3" t="s">
        <v>52</v>
      </c>
      <c r="AC6" s="2" t="s">
        <v>31</v>
      </c>
      <c r="AD6" s="5" t="s">
        <v>57</v>
      </c>
      <c r="AH6">
        <v>20</v>
      </c>
      <c r="AI6" t="s">
        <v>88</v>
      </c>
      <c r="AJ6" t="s">
        <v>89</v>
      </c>
      <c r="AM6" s="4" t="s">
        <v>55</v>
      </c>
      <c r="AN6" s="4" t="s">
        <v>55</v>
      </c>
      <c r="AQ6" s="2" t="s">
        <v>31</v>
      </c>
      <c r="AR6" s="2" t="s">
        <v>31</v>
      </c>
      <c r="AS6" s="2" t="s">
        <v>31</v>
      </c>
      <c r="AT6" s="2" t="s">
        <v>31</v>
      </c>
      <c r="AU6" s="3" t="s">
        <v>52</v>
      </c>
      <c r="AV6" s="3" t="s">
        <v>52</v>
      </c>
      <c r="AW6" s="2" t="s">
        <v>31</v>
      </c>
      <c r="AX6" s="2" t="s">
        <v>31</v>
      </c>
    </row>
    <row r="7" spans="1:51" x14ac:dyDescent="0.25">
      <c r="A7" s="22" t="s">
        <v>15</v>
      </c>
      <c r="C7">
        <v>2015</v>
      </c>
      <c r="D7" t="s">
        <v>49</v>
      </c>
      <c r="E7">
        <v>1</v>
      </c>
      <c r="F7" t="s">
        <v>76</v>
      </c>
      <c r="G7" t="s">
        <v>193</v>
      </c>
      <c r="H7" t="s">
        <v>189</v>
      </c>
      <c r="I7" t="s">
        <v>205</v>
      </c>
      <c r="J7" t="s">
        <v>203</v>
      </c>
      <c r="N7" s="3" t="s">
        <v>52</v>
      </c>
      <c r="O7" s="3" t="s">
        <v>52</v>
      </c>
      <c r="P7" s="3" t="s">
        <v>52</v>
      </c>
      <c r="Q7" s="3" t="s">
        <v>52</v>
      </c>
      <c r="R7" s="3" t="s">
        <v>52</v>
      </c>
      <c r="S7" s="3" t="s">
        <v>52</v>
      </c>
      <c r="T7" s="2" t="s">
        <v>31</v>
      </c>
      <c r="U7" s="2" t="s">
        <v>31</v>
      </c>
      <c r="Y7" s="2" t="s">
        <v>31</v>
      </c>
      <c r="Z7" s="3" t="s">
        <v>52</v>
      </c>
      <c r="AA7" s="3" t="s">
        <v>52</v>
      </c>
      <c r="AB7" s="3" t="s">
        <v>52</v>
      </c>
      <c r="AC7" s="2" t="s">
        <v>31</v>
      </c>
      <c r="AD7" s="5" t="s">
        <v>59</v>
      </c>
      <c r="AE7" s="5" t="s">
        <v>60</v>
      </c>
      <c r="AH7">
        <v>10</v>
      </c>
      <c r="AI7" t="s">
        <v>88</v>
      </c>
      <c r="AJ7" t="s">
        <v>90</v>
      </c>
      <c r="AM7" s="4" t="s">
        <v>55</v>
      </c>
      <c r="AN7" s="4" t="s">
        <v>55</v>
      </c>
      <c r="AQ7" s="2" t="s">
        <v>31</v>
      </c>
      <c r="AR7" s="2" t="s">
        <v>31</v>
      </c>
      <c r="AS7" s="2" t="s">
        <v>31</v>
      </c>
      <c r="AT7" s="2" t="s">
        <v>31</v>
      </c>
      <c r="AU7" s="2" t="s">
        <v>31</v>
      </c>
      <c r="AV7" s="3" t="s">
        <v>52</v>
      </c>
      <c r="AW7" s="2" t="s">
        <v>31</v>
      </c>
      <c r="AX7" s="2" t="s">
        <v>31</v>
      </c>
    </row>
    <row r="8" spans="1:51" x14ac:dyDescent="0.25">
      <c r="A8" s="22" t="s">
        <v>16</v>
      </c>
      <c r="C8">
        <v>2014</v>
      </c>
      <c r="D8" t="s">
        <v>49</v>
      </c>
      <c r="E8" t="s">
        <v>65</v>
      </c>
      <c r="F8" t="s">
        <v>76</v>
      </c>
      <c r="G8" s="78" t="s">
        <v>179</v>
      </c>
      <c r="H8" s="78" t="s">
        <v>180</v>
      </c>
      <c r="I8" s="78" t="s">
        <v>196</v>
      </c>
      <c r="K8" s="32" t="s">
        <v>73</v>
      </c>
      <c r="N8" s="3" t="s">
        <v>52</v>
      </c>
      <c r="O8" s="3" t="s">
        <v>52</v>
      </c>
      <c r="P8" s="3" t="s">
        <v>52</v>
      </c>
      <c r="Q8" s="3" t="s">
        <v>52</v>
      </c>
      <c r="R8" s="3" t="s">
        <v>52</v>
      </c>
      <c r="S8" s="3" t="s">
        <v>52</v>
      </c>
      <c r="T8" s="2" t="s">
        <v>31</v>
      </c>
      <c r="U8" s="3" t="s">
        <v>52</v>
      </c>
      <c r="Y8" s="3" t="s">
        <v>52</v>
      </c>
      <c r="Z8" s="3" t="s">
        <v>52</v>
      </c>
      <c r="AA8" s="3" t="s">
        <v>52</v>
      </c>
      <c r="AB8" s="3" t="s">
        <v>52</v>
      </c>
      <c r="AC8" s="2" t="s">
        <v>31</v>
      </c>
      <c r="AD8" s="5" t="s">
        <v>66</v>
      </c>
      <c r="AE8" s="5" t="s">
        <v>67</v>
      </c>
      <c r="AH8">
        <v>50</v>
      </c>
      <c r="AI8" t="s">
        <v>81</v>
      </c>
      <c r="AJ8" t="s">
        <v>86</v>
      </c>
      <c r="AM8">
        <v>2</v>
      </c>
      <c r="AN8" t="s">
        <v>83</v>
      </c>
      <c r="AQ8" s="2" t="s">
        <v>31</v>
      </c>
      <c r="AR8" s="2" t="s">
        <v>31</v>
      </c>
      <c r="AS8" s="3" t="s">
        <v>52</v>
      </c>
      <c r="AT8" s="3" t="s">
        <v>52</v>
      </c>
      <c r="AU8" s="3" t="s">
        <v>52</v>
      </c>
      <c r="AV8" s="3" t="s">
        <v>52</v>
      </c>
      <c r="AW8" s="3" t="s">
        <v>52</v>
      </c>
      <c r="AX8" s="2" t="s">
        <v>31</v>
      </c>
    </row>
    <row r="9" spans="1:51" x14ac:dyDescent="0.25">
      <c r="A9" s="22" t="s">
        <v>17</v>
      </c>
      <c r="C9">
        <v>2013</v>
      </c>
      <c r="D9" t="s">
        <v>47</v>
      </c>
      <c r="E9">
        <v>5</v>
      </c>
      <c r="F9" t="s">
        <v>76</v>
      </c>
      <c r="G9" t="s">
        <v>190</v>
      </c>
      <c r="H9" t="s">
        <v>202</v>
      </c>
      <c r="I9" t="s">
        <v>206</v>
      </c>
      <c r="J9" t="s">
        <v>203</v>
      </c>
      <c r="N9" s="3" t="s">
        <v>52</v>
      </c>
      <c r="O9" s="3" t="s">
        <v>52</v>
      </c>
      <c r="P9" s="2" t="s">
        <v>31</v>
      </c>
      <c r="Q9" s="2" t="s">
        <v>31</v>
      </c>
      <c r="R9" s="3" t="s">
        <v>52</v>
      </c>
      <c r="S9" s="2" t="s">
        <v>31</v>
      </c>
      <c r="T9" s="2" t="s">
        <v>31</v>
      </c>
      <c r="U9" s="3" t="s">
        <v>52</v>
      </c>
      <c r="Y9" s="2" t="s">
        <v>31</v>
      </c>
      <c r="Z9" s="2" t="s">
        <v>31</v>
      </c>
      <c r="AA9" s="3" t="s">
        <v>52</v>
      </c>
      <c r="AB9" s="3" t="s">
        <v>52</v>
      </c>
      <c r="AC9" s="2" t="s">
        <v>31</v>
      </c>
      <c r="AH9">
        <v>32</v>
      </c>
      <c r="AI9" t="s">
        <v>91</v>
      </c>
      <c r="AJ9" t="s">
        <v>86</v>
      </c>
      <c r="AM9">
        <v>2</v>
      </c>
      <c r="AN9" t="s">
        <v>83</v>
      </c>
      <c r="AQ9" s="2" t="s">
        <v>31</v>
      </c>
      <c r="AR9" s="2" t="s">
        <v>31</v>
      </c>
      <c r="AS9" s="2" t="s">
        <v>31</v>
      </c>
      <c r="AT9" s="3" t="s">
        <v>52</v>
      </c>
      <c r="AU9" s="2" t="s">
        <v>31</v>
      </c>
      <c r="AV9" s="3" t="s">
        <v>52</v>
      </c>
      <c r="AW9" s="2" t="s">
        <v>31</v>
      </c>
      <c r="AX9" s="2" t="s">
        <v>31</v>
      </c>
    </row>
    <row r="10" spans="1:51" x14ac:dyDescent="0.25">
      <c r="A10" s="22" t="s">
        <v>18</v>
      </c>
      <c r="D10" t="s">
        <v>46</v>
      </c>
      <c r="E10">
        <v>10</v>
      </c>
      <c r="F10" t="s">
        <v>76</v>
      </c>
      <c r="G10" t="s">
        <v>186</v>
      </c>
      <c r="H10" t="s">
        <v>187</v>
      </c>
      <c r="I10" t="s">
        <v>200</v>
      </c>
      <c r="J10" t="s">
        <v>198</v>
      </c>
      <c r="N10" s="3" t="s">
        <v>52</v>
      </c>
      <c r="O10" s="3" t="s">
        <v>52</v>
      </c>
      <c r="P10" s="3" t="s">
        <v>52</v>
      </c>
      <c r="Q10" s="4" t="s">
        <v>55</v>
      </c>
      <c r="R10" s="3" t="s">
        <v>52</v>
      </c>
      <c r="S10" s="3" t="s">
        <v>52</v>
      </c>
      <c r="T10" s="2" t="s">
        <v>31</v>
      </c>
      <c r="U10" s="3" t="s">
        <v>52</v>
      </c>
      <c r="Y10" s="2" t="s">
        <v>31</v>
      </c>
      <c r="Z10" s="3" t="s">
        <v>52</v>
      </c>
      <c r="AA10" s="3" t="s">
        <v>52</v>
      </c>
      <c r="AB10" s="3" t="s">
        <v>52</v>
      </c>
      <c r="AC10" s="2" t="s">
        <v>31</v>
      </c>
      <c r="AD10" s="5" t="s">
        <v>66</v>
      </c>
      <c r="AH10" t="s">
        <v>92</v>
      </c>
      <c r="AI10" t="s">
        <v>93</v>
      </c>
      <c r="AJ10" t="s">
        <v>93</v>
      </c>
      <c r="AM10" s="4" t="s">
        <v>55</v>
      </c>
      <c r="AN10" t="s">
        <v>83</v>
      </c>
      <c r="AQ10" s="2" t="s">
        <v>31</v>
      </c>
      <c r="AR10" s="2" t="s">
        <v>31</v>
      </c>
      <c r="AS10" s="2" t="s">
        <v>31</v>
      </c>
      <c r="AT10" s="3" t="s">
        <v>52</v>
      </c>
      <c r="AU10" s="3" t="s">
        <v>52</v>
      </c>
      <c r="AV10" s="3" t="s">
        <v>52</v>
      </c>
      <c r="AW10" s="2" t="s">
        <v>31</v>
      </c>
      <c r="AX10" s="2" t="s">
        <v>31</v>
      </c>
    </row>
    <row r="11" spans="1:51" x14ac:dyDescent="0.25">
      <c r="A11" s="22" t="s">
        <v>19</v>
      </c>
      <c r="C11">
        <v>2013</v>
      </c>
      <c r="D11" t="s">
        <v>50</v>
      </c>
      <c r="E11" t="s">
        <v>68</v>
      </c>
      <c r="F11" t="s">
        <v>76</v>
      </c>
      <c r="G11" t="s">
        <v>184</v>
      </c>
      <c r="H11" t="s">
        <v>185</v>
      </c>
      <c r="I11" t="s">
        <v>207</v>
      </c>
      <c r="J11" t="s">
        <v>203</v>
      </c>
      <c r="N11" s="3" t="s">
        <v>52</v>
      </c>
      <c r="O11" s="3" t="s">
        <v>52</v>
      </c>
      <c r="P11" s="3" t="s">
        <v>52</v>
      </c>
      <c r="Q11" s="3" t="s">
        <v>52</v>
      </c>
      <c r="R11" s="3" t="s">
        <v>52</v>
      </c>
      <c r="S11" s="3" t="s">
        <v>52</v>
      </c>
      <c r="T11" s="2" t="s">
        <v>31</v>
      </c>
      <c r="U11" s="2" t="s">
        <v>31</v>
      </c>
      <c r="V11" t="s">
        <v>69</v>
      </c>
      <c r="Y11" s="2" t="s">
        <v>31</v>
      </c>
      <c r="Z11" s="3" t="s">
        <v>52</v>
      </c>
      <c r="AA11" s="3" t="s">
        <v>52</v>
      </c>
      <c r="AB11" s="3" t="s">
        <v>52</v>
      </c>
      <c r="AC11" s="3" t="s">
        <v>52</v>
      </c>
      <c r="AD11" s="5" t="s">
        <v>70</v>
      </c>
      <c r="AE11" s="5" t="s">
        <v>71</v>
      </c>
      <c r="AH11">
        <v>20</v>
      </c>
      <c r="AI11" t="s">
        <v>81</v>
      </c>
      <c r="AJ11" t="s">
        <v>86</v>
      </c>
      <c r="AM11">
        <v>2</v>
      </c>
      <c r="AN11" t="s">
        <v>83</v>
      </c>
      <c r="AQ11" s="3" t="s">
        <v>52</v>
      </c>
      <c r="AR11" s="3" t="s">
        <v>52</v>
      </c>
      <c r="AS11" s="2" t="s">
        <v>31</v>
      </c>
      <c r="AT11" s="2" t="s">
        <v>31</v>
      </c>
      <c r="AU11" s="2" t="s">
        <v>31</v>
      </c>
      <c r="AV11" s="3" t="s">
        <v>52</v>
      </c>
      <c r="AW11" s="2" t="s">
        <v>31</v>
      </c>
      <c r="AX11" s="2" t="s">
        <v>31</v>
      </c>
    </row>
    <row r="12" spans="1:51" x14ac:dyDescent="0.25">
      <c r="A12" s="22" t="s">
        <v>20</v>
      </c>
      <c r="D12" t="s">
        <v>47</v>
      </c>
      <c r="E12">
        <v>1</v>
      </c>
      <c r="F12" t="s">
        <v>76</v>
      </c>
      <c r="G12" t="s">
        <v>188</v>
      </c>
      <c r="H12" t="s">
        <v>189</v>
      </c>
      <c r="I12" t="s">
        <v>201</v>
      </c>
      <c r="J12" t="s">
        <v>199</v>
      </c>
      <c r="N12" s="2" t="s">
        <v>31</v>
      </c>
      <c r="O12" s="2" t="s">
        <v>31</v>
      </c>
      <c r="P12" s="2" t="s">
        <v>31</v>
      </c>
      <c r="Q12" s="4" t="s">
        <v>55</v>
      </c>
      <c r="R12" s="3" t="s">
        <v>52</v>
      </c>
      <c r="S12" s="3" t="s">
        <v>52</v>
      </c>
      <c r="T12" s="2" t="s">
        <v>31</v>
      </c>
      <c r="U12" s="4" t="s">
        <v>55</v>
      </c>
      <c r="Y12" s="3" t="s">
        <v>52</v>
      </c>
      <c r="Z12" s="3" t="s">
        <v>52</v>
      </c>
      <c r="AA12" s="3" t="s">
        <v>52</v>
      </c>
      <c r="AB12" s="3" t="s">
        <v>52</v>
      </c>
      <c r="AC12" s="2" t="s">
        <v>31</v>
      </c>
      <c r="AD12" s="5" t="s">
        <v>59</v>
      </c>
      <c r="AH12" s="4" t="s">
        <v>55</v>
      </c>
      <c r="AI12" t="s">
        <v>95</v>
      </c>
      <c r="AJ12" t="s">
        <v>95</v>
      </c>
      <c r="AM12">
        <v>2</v>
      </c>
      <c r="AN12" t="s">
        <v>83</v>
      </c>
      <c r="AQ12" s="3" t="s">
        <v>52</v>
      </c>
      <c r="AR12" s="2" t="s">
        <v>31</v>
      </c>
      <c r="AS12" s="2" t="s">
        <v>31</v>
      </c>
      <c r="AT12" s="2" t="s">
        <v>31</v>
      </c>
      <c r="AU12" s="4" t="s">
        <v>55</v>
      </c>
      <c r="AV12" s="3" t="s">
        <v>52</v>
      </c>
      <c r="AW12" s="2" t="s">
        <v>31</v>
      </c>
      <c r="AX12" s="2" t="s">
        <v>31</v>
      </c>
      <c r="AY12" t="s">
        <v>96</v>
      </c>
    </row>
    <row r="13" spans="1:51" x14ac:dyDescent="0.25">
      <c r="A13" s="22" t="s">
        <v>21</v>
      </c>
      <c r="D13" t="s">
        <v>47</v>
      </c>
      <c r="E13">
        <v>1</v>
      </c>
      <c r="F13" t="s">
        <v>77</v>
      </c>
      <c r="G13" s="79" t="s">
        <v>181</v>
      </c>
      <c r="H13" s="79" t="s">
        <v>182</v>
      </c>
      <c r="I13" s="79" t="s">
        <v>197</v>
      </c>
      <c r="J13" s="79" t="s">
        <v>183</v>
      </c>
      <c r="N13" s="2" t="s">
        <v>31</v>
      </c>
      <c r="O13" s="2" t="s">
        <v>31</v>
      </c>
      <c r="P13" s="2" t="s">
        <v>31</v>
      </c>
      <c r="Q13" s="3" t="s">
        <v>52</v>
      </c>
      <c r="R13" s="3" t="s">
        <v>52</v>
      </c>
      <c r="S13" s="3" t="s">
        <v>52</v>
      </c>
      <c r="T13" s="2" t="s">
        <v>31</v>
      </c>
      <c r="U13" s="2" t="s">
        <v>31</v>
      </c>
      <c r="V13" t="s">
        <v>61</v>
      </c>
      <c r="Y13" s="3" t="s">
        <v>52</v>
      </c>
      <c r="Z13" s="3" t="s">
        <v>52</v>
      </c>
      <c r="AA13" s="3" t="s">
        <v>52</v>
      </c>
      <c r="AB13" s="3" t="s">
        <v>52</v>
      </c>
      <c r="AC13" s="2" t="s">
        <v>31</v>
      </c>
      <c r="AD13" s="5" t="s">
        <v>57</v>
      </c>
      <c r="AE13" s="5" t="s">
        <v>63</v>
      </c>
      <c r="AH13" t="s">
        <v>94</v>
      </c>
      <c r="AI13" t="s">
        <v>81</v>
      </c>
      <c r="AJ13" t="s">
        <v>86</v>
      </c>
      <c r="AM13">
        <v>4</v>
      </c>
      <c r="AN13" t="s">
        <v>83</v>
      </c>
      <c r="AQ13" s="2" t="s">
        <v>31</v>
      </c>
      <c r="AR13" s="2" t="s">
        <v>31</v>
      </c>
      <c r="AS13" s="2" t="s">
        <v>31</v>
      </c>
      <c r="AT13" s="2" t="s">
        <v>31</v>
      </c>
      <c r="AU13" s="2" t="s">
        <v>31</v>
      </c>
      <c r="AV13" s="3" t="s">
        <v>52</v>
      </c>
      <c r="AW13" s="2" t="s">
        <v>31</v>
      </c>
      <c r="AX13" s="2" t="s">
        <v>31</v>
      </c>
    </row>
    <row r="14" spans="1:51" x14ac:dyDescent="0.25">
      <c r="A14" s="22" t="s">
        <v>22</v>
      </c>
      <c r="D14" t="s">
        <v>49</v>
      </c>
      <c r="E14">
        <v>1</v>
      </c>
      <c r="F14" t="s">
        <v>76</v>
      </c>
      <c r="N14" s="3" t="s">
        <v>52</v>
      </c>
      <c r="O14" s="3" t="s">
        <v>52</v>
      </c>
      <c r="P14" s="3" t="s">
        <v>52</v>
      </c>
      <c r="Q14" s="3" t="s">
        <v>52</v>
      </c>
      <c r="R14" s="3" t="s">
        <v>52</v>
      </c>
      <c r="S14" s="3" t="s">
        <v>52</v>
      </c>
      <c r="T14" s="2" t="s">
        <v>31</v>
      </c>
      <c r="U14" s="2" t="s">
        <v>31</v>
      </c>
      <c r="Y14" s="2" t="s">
        <v>31</v>
      </c>
      <c r="Z14" s="2" t="s">
        <v>31</v>
      </c>
      <c r="AA14" s="3" t="s">
        <v>52</v>
      </c>
      <c r="AB14" s="3" t="s">
        <v>52</v>
      </c>
      <c r="AC14" s="2" t="s">
        <v>31</v>
      </c>
      <c r="AD14" s="5" t="s">
        <v>64</v>
      </c>
      <c r="AH14">
        <v>48</v>
      </c>
      <c r="AI14" t="s">
        <v>91</v>
      </c>
      <c r="AJ14" t="s">
        <v>86</v>
      </c>
      <c r="AM14">
        <v>1</v>
      </c>
      <c r="AN14" t="s">
        <v>83</v>
      </c>
      <c r="AQ14" s="2" t="s">
        <v>31</v>
      </c>
      <c r="AR14" s="2" t="s">
        <v>31</v>
      </c>
      <c r="AS14" s="2" t="s">
        <v>31</v>
      </c>
      <c r="AT14" s="2" t="s">
        <v>31</v>
      </c>
      <c r="AU14" s="2" t="s">
        <v>31</v>
      </c>
      <c r="AV14" s="3" t="s">
        <v>52</v>
      </c>
      <c r="AW14" s="2" t="s">
        <v>31</v>
      </c>
      <c r="AX14" s="2" t="s">
        <v>31</v>
      </c>
    </row>
    <row r="15" spans="1:51" x14ac:dyDescent="0.25">
      <c r="A15" s="22" t="s">
        <v>62</v>
      </c>
      <c r="D15" t="s">
        <v>49</v>
      </c>
      <c r="E15">
        <v>1</v>
      </c>
      <c r="F15" t="s">
        <v>76</v>
      </c>
      <c r="N15" s="3" t="s">
        <v>52</v>
      </c>
      <c r="O15" s="3" t="s">
        <v>52</v>
      </c>
      <c r="P15" s="3" t="s">
        <v>52</v>
      </c>
      <c r="Q15" s="3" t="s">
        <v>52</v>
      </c>
      <c r="R15" s="3" t="s">
        <v>52</v>
      </c>
      <c r="S15" s="3" t="s">
        <v>52</v>
      </c>
      <c r="T15" s="2" t="s">
        <v>31</v>
      </c>
      <c r="U15" s="2" t="s">
        <v>31</v>
      </c>
      <c r="Y15" s="2" t="s">
        <v>31</v>
      </c>
      <c r="Z15" s="2" t="s">
        <v>31</v>
      </c>
      <c r="AA15" s="3" t="s">
        <v>52</v>
      </c>
      <c r="AB15" s="3" t="s">
        <v>52</v>
      </c>
      <c r="AC15" s="2" t="s">
        <v>31</v>
      </c>
      <c r="AD15" s="5" t="s">
        <v>59</v>
      </c>
      <c r="AH15">
        <v>48</v>
      </c>
      <c r="AI15" t="s">
        <v>91</v>
      </c>
      <c r="AJ15" t="s">
        <v>86</v>
      </c>
      <c r="AM15">
        <v>1</v>
      </c>
      <c r="AN15" t="s">
        <v>83</v>
      </c>
      <c r="AQ15" s="2" t="s">
        <v>31</v>
      </c>
      <c r="AR15" s="2" t="s">
        <v>31</v>
      </c>
      <c r="AS15" s="2" t="s">
        <v>31</v>
      </c>
      <c r="AT15" s="2" t="s">
        <v>31</v>
      </c>
      <c r="AU15" s="3" t="s">
        <v>52</v>
      </c>
      <c r="AV15" s="3" t="s">
        <v>52</v>
      </c>
      <c r="AW15" s="2" t="s">
        <v>31</v>
      </c>
      <c r="AX15" s="2" t="s">
        <v>31</v>
      </c>
    </row>
    <row r="19" spans="4:41" x14ac:dyDescent="0.25">
      <c r="AO19" t="s">
        <v>154</v>
      </c>
    </row>
    <row r="23" spans="4:41" x14ac:dyDescent="0.25">
      <c r="D23" s="63"/>
    </row>
  </sheetData>
  <autoFilter ref="A1:AY15"/>
  <hyperlinks>
    <hyperlink ref="J1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D26" sqref="D26"/>
    </sheetView>
  </sheetViews>
  <sheetFormatPr defaultRowHeight="15" x14ac:dyDescent="0.25"/>
  <cols>
    <col min="1" max="1" width="10.7109375" customWidth="1"/>
    <col min="2" max="2" width="12.5703125" bestFit="1" customWidth="1"/>
    <col min="3" max="3" width="19.7109375" bestFit="1" customWidth="1"/>
    <col min="4" max="4" width="12.85546875" bestFit="1" customWidth="1"/>
    <col min="5" max="5" width="37" bestFit="1" customWidth="1"/>
    <col min="6" max="6" width="8.85546875" bestFit="1" customWidth="1"/>
    <col min="7" max="7" width="8.5703125" bestFit="1" customWidth="1"/>
    <col min="8" max="8" width="10.42578125" bestFit="1" customWidth="1"/>
    <col min="9" max="9" width="11" bestFit="1" customWidth="1"/>
    <col min="11" max="11" width="21.42578125" bestFit="1" customWidth="1"/>
    <col min="13" max="13" width="18.85546875" bestFit="1" customWidth="1"/>
    <col min="14" max="14" width="23.85546875" bestFit="1" customWidth="1"/>
  </cols>
  <sheetData>
    <row r="1" spans="1:14" ht="15.75" thickBot="1" x14ac:dyDescent="0.3">
      <c r="B1" s="81" t="s">
        <v>176</v>
      </c>
      <c r="C1" s="82"/>
      <c r="D1" s="82"/>
      <c r="E1" s="83"/>
    </row>
    <row r="2" spans="1:14" x14ac:dyDescent="0.25">
      <c r="B2" s="77" t="s">
        <v>11</v>
      </c>
      <c r="C2" s="77" t="s">
        <v>12</v>
      </c>
      <c r="D2" s="77" t="s">
        <v>13</v>
      </c>
      <c r="E2" s="77" t="s">
        <v>208</v>
      </c>
      <c r="F2" s="22" t="s">
        <v>14</v>
      </c>
      <c r="G2" s="22" t="s">
        <v>15</v>
      </c>
      <c r="H2" s="22" t="s">
        <v>16</v>
      </c>
      <c r="I2" s="22" t="s">
        <v>17</v>
      </c>
      <c r="J2" s="22" t="s">
        <v>18</v>
      </c>
      <c r="K2" s="22" t="s">
        <v>19</v>
      </c>
      <c r="L2" s="22" t="s">
        <v>20</v>
      </c>
      <c r="M2" s="22" t="s">
        <v>21</v>
      </c>
      <c r="N2" s="22" t="s">
        <v>99</v>
      </c>
    </row>
    <row r="3" spans="1:14" x14ac:dyDescent="0.25">
      <c r="A3" s="80" t="s">
        <v>98</v>
      </c>
      <c r="B3" s="19" t="s">
        <v>110</v>
      </c>
      <c r="C3" s="19" t="s">
        <v>119</v>
      </c>
      <c r="D3" s="19" t="s">
        <v>108</v>
      </c>
      <c r="E3" s="19" t="s">
        <v>114</v>
      </c>
      <c r="F3" s="19" t="s">
        <v>117</v>
      </c>
      <c r="G3" s="19" t="s">
        <v>111</v>
      </c>
      <c r="H3" s="19" t="s">
        <v>121</v>
      </c>
      <c r="I3" s="19" t="s">
        <v>117</v>
      </c>
      <c r="J3" s="19" t="s">
        <v>119</v>
      </c>
      <c r="K3" s="19" t="s">
        <v>119</v>
      </c>
      <c r="L3" s="36" t="s">
        <v>121</v>
      </c>
      <c r="M3" s="19" t="s">
        <v>110</v>
      </c>
      <c r="N3" s="19" t="s">
        <v>119</v>
      </c>
    </row>
    <row r="4" spans="1:14" x14ac:dyDescent="0.25">
      <c r="A4" s="80"/>
      <c r="B4" s="19" t="s">
        <v>101</v>
      </c>
      <c r="C4" s="19" t="s">
        <v>106</v>
      </c>
      <c r="D4" s="19" t="s">
        <v>102</v>
      </c>
      <c r="E4" s="19" t="s">
        <v>115</v>
      </c>
      <c r="F4" s="19" t="s">
        <v>110</v>
      </c>
      <c r="G4" s="19" t="s">
        <v>119</v>
      </c>
      <c r="H4" s="19" t="s">
        <v>109</v>
      </c>
      <c r="I4" s="19" t="s">
        <v>125</v>
      </c>
      <c r="J4" s="19" t="s">
        <v>126</v>
      </c>
      <c r="K4" s="19" t="s">
        <v>121</v>
      </c>
      <c r="L4" s="19" t="s">
        <v>108</v>
      </c>
      <c r="M4" s="19" t="s">
        <v>111</v>
      </c>
      <c r="N4" s="19" t="s">
        <v>112</v>
      </c>
    </row>
    <row r="5" spans="1:14" x14ac:dyDescent="0.25">
      <c r="A5" s="80"/>
      <c r="B5" s="19" t="s">
        <v>102</v>
      </c>
      <c r="C5" s="19" t="s">
        <v>107</v>
      </c>
      <c r="D5" s="19" t="s">
        <v>110</v>
      </c>
      <c r="E5" s="19" t="s">
        <v>116</v>
      </c>
      <c r="F5" s="19" t="s">
        <v>118</v>
      </c>
      <c r="G5" s="19" t="s">
        <v>120</v>
      </c>
      <c r="H5" s="19" t="s">
        <v>125</v>
      </c>
      <c r="I5" s="19" t="s">
        <v>111</v>
      </c>
      <c r="J5" s="19" t="s">
        <v>121</v>
      </c>
      <c r="K5" s="19" t="s">
        <v>110</v>
      </c>
      <c r="L5" s="19" t="s">
        <v>117</v>
      </c>
      <c r="M5" s="19" t="s">
        <v>121</v>
      </c>
      <c r="N5" s="19" t="s">
        <v>111</v>
      </c>
    </row>
    <row r="6" spans="1:14" x14ac:dyDescent="0.25">
      <c r="A6" s="80"/>
      <c r="B6" s="19" t="s">
        <v>103</v>
      </c>
      <c r="C6" s="19" t="s">
        <v>108</v>
      </c>
      <c r="D6" s="19" t="s">
        <v>111</v>
      </c>
      <c r="E6" s="19" t="s">
        <v>111</v>
      </c>
      <c r="F6" s="19"/>
      <c r="G6" s="19" t="s">
        <v>117</v>
      </c>
      <c r="H6" s="19" t="s">
        <v>119</v>
      </c>
      <c r="I6" s="19" t="s">
        <v>121</v>
      </c>
      <c r="J6" s="19" t="s">
        <v>127</v>
      </c>
      <c r="K6" s="19" t="s">
        <v>101</v>
      </c>
      <c r="L6" s="19" t="s">
        <v>112</v>
      </c>
      <c r="M6" s="19" t="s">
        <v>122</v>
      </c>
      <c r="N6" s="19" t="s">
        <v>117</v>
      </c>
    </row>
    <row r="7" spans="1:14" x14ac:dyDescent="0.25">
      <c r="A7" s="80"/>
      <c r="B7" s="19" t="s">
        <v>104</v>
      </c>
      <c r="C7" s="19" t="s">
        <v>109</v>
      </c>
      <c r="D7" s="19" t="s">
        <v>112</v>
      </c>
      <c r="E7" s="19"/>
      <c r="F7" s="19"/>
      <c r="G7" s="19"/>
      <c r="H7" s="19" t="s">
        <v>111</v>
      </c>
      <c r="I7" s="19"/>
      <c r="J7" s="19" t="s">
        <v>108</v>
      </c>
      <c r="K7" s="19"/>
      <c r="L7" s="19" t="s">
        <v>101</v>
      </c>
      <c r="M7" s="19" t="s">
        <v>123</v>
      </c>
      <c r="N7" s="19"/>
    </row>
    <row r="8" spans="1:14" x14ac:dyDescent="0.25">
      <c r="A8" s="80"/>
      <c r="B8" s="19" t="s">
        <v>105</v>
      </c>
      <c r="C8" s="19"/>
      <c r="D8" s="19" t="s">
        <v>113</v>
      </c>
      <c r="E8" s="19"/>
      <c r="F8" s="19"/>
      <c r="G8" s="19"/>
      <c r="H8" s="19"/>
      <c r="I8" s="19"/>
      <c r="J8" s="19"/>
      <c r="K8" s="19"/>
      <c r="L8" s="19"/>
      <c r="M8" s="19" t="s">
        <v>102</v>
      </c>
      <c r="N8" s="19"/>
    </row>
    <row r="9" spans="1:14" x14ac:dyDescent="0.25">
      <c r="A9" s="80"/>
      <c r="B9" s="19" t="s">
        <v>106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 t="s">
        <v>124</v>
      </c>
      <c r="N9" s="19"/>
    </row>
    <row r="10" spans="1:14" x14ac:dyDescent="0.25">
      <c r="A10" s="8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 t="s">
        <v>112</v>
      </c>
      <c r="N10" s="19"/>
    </row>
    <row r="11" spans="1:14" x14ac:dyDescent="0.25">
      <c r="A11" s="8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3" spans="1:14" x14ac:dyDescent="0.25">
      <c r="A13" s="41" t="s">
        <v>128</v>
      </c>
      <c r="B13" s="19" t="s">
        <v>110</v>
      </c>
      <c r="C13" s="19" t="s">
        <v>101</v>
      </c>
      <c r="D13" s="19" t="s">
        <v>102</v>
      </c>
      <c r="E13" s="19" t="s">
        <v>103</v>
      </c>
      <c r="F13" s="19" t="s">
        <v>104</v>
      </c>
      <c r="G13" s="19" t="s">
        <v>105</v>
      </c>
      <c r="H13" s="19" t="s">
        <v>106</v>
      </c>
      <c r="I13" s="19" t="s">
        <v>119</v>
      </c>
      <c r="J13" s="19" t="s">
        <v>129</v>
      </c>
      <c r="K13" s="19" t="s">
        <v>108</v>
      </c>
      <c r="L13" s="19" t="s">
        <v>109</v>
      </c>
      <c r="M13" s="19" t="s">
        <v>111</v>
      </c>
      <c r="N13" s="19" t="s">
        <v>112</v>
      </c>
    </row>
    <row r="14" spans="1:14" x14ac:dyDescent="0.25">
      <c r="A14" s="41" t="s">
        <v>78</v>
      </c>
      <c r="B14" s="19">
        <v>5</v>
      </c>
      <c r="C14" s="19">
        <v>3</v>
      </c>
      <c r="D14" s="19">
        <v>3</v>
      </c>
      <c r="E14" s="19">
        <v>1</v>
      </c>
      <c r="F14" s="19">
        <v>1</v>
      </c>
      <c r="G14" s="19">
        <v>1</v>
      </c>
      <c r="H14" s="19">
        <v>2</v>
      </c>
      <c r="I14" s="19">
        <v>4</v>
      </c>
      <c r="J14" s="19">
        <v>1</v>
      </c>
      <c r="K14" s="19">
        <v>4</v>
      </c>
      <c r="L14" s="19">
        <v>2</v>
      </c>
      <c r="M14" s="19">
        <v>7</v>
      </c>
      <c r="N14" s="19">
        <v>4</v>
      </c>
    </row>
    <row r="15" spans="1:14" x14ac:dyDescent="0.25">
      <c r="A15" s="41" t="s">
        <v>79</v>
      </c>
      <c r="B15" s="48">
        <v>3</v>
      </c>
      <c r="C15" s="19">
        <v>5</v>
      </c>
      <c r="D15" s="19">
        <v>5</v>
      </c>
      <c r="E15" s="19">
        <v>7</v>
      </c>
      <c r="F15" s="19">
        <v>7</v>
      </c>
      <c r="G15" s="19">
        <v>7</v>
      </c>
      <c r="H15" s="19">
        <v>6</v>
      </c>
      <c r="I15" s="19">
        <v>4</v>
      </c>
      <c r="J15" s="19">
        <v>7</v>
      </c>
      <c r="K15" s="19">
        <v>4</v>
      </c>
      <c r="L15" s="19">
        <v>6</v>
      </c>
      <c r="M15" s="35">
        <v>1</v>
      </c>
      <c r="N15" s="19">
        <v>4</v>
      </c>
    </row>
    <row r="17" spans="1:14" x14ac:dyDescent="0.25">
      <c r="A17" s="41" t="s">
        <v>128</v>
      </c>
      <c r="B17" s="19" t="s">
        <v>113</v>
      </c>
      <c r="C17" s="19" t="s">
        <v>114</v>
      </c>
      <c r="D17" s="19" t="s">
        <v>115</v>
      </c>
      <c r="E17" s="19" t="s">
        <v>116</v>
      </c>
      <c r="F17" s="46" t="s">
        <v>5</v>
      </c>
      <c r="G17" s="19" t="s">
        <v>118</v>
      </c>
      <c r="H17" s="46" t="s">
        <v>130</v>
      </c>
      <c r="I17" s="46" t="s">
        <v>121</v>
      </c>
      <c r="J17" s="46" t="s">
        <v>125</v>
      </c>
      <c r="K17" s="46" t="s">
        <v>126</v>
      </c>
      <c r="L17" s="46" t="s">
        <v>131</v>
      </c>
      <c r="M17" s="46" t="s">
        <v>123</v>
      </c>
      <c r="N17" s="46" t="s">
        <v>124</v>
      </c>
    </row>
    <row r="18" spans="1:14" x14ac:dyDescent="0.25">
      <c r="A18" s="41" t="s">
        <v>78</v>
      </c>
      <c r="B18" s="19">
        <v>1</v>
      </c>
      <c r="C18" s="19">
        <v>1</v>
      </c>
      <c r="D18" s="19">
        <v>1</v>
      </c>
      <c r="E18" s="19">
        <v>1</v>
      </c>
      <c r="F18" s="19">
        <v>5</v>
      </c>
      <c r="G18" s="19">
        <v>1</v>
      </c>
      <c r="H18" s="19">
        <v>1</v>
      </c>
      <c r="I18" s="19">
        <v>6</v>
      </c>
      <c r="J18" s="19">
        <v>3</v>
      </c>
      <c r="K18" s="19">
        <v>1</v>
      </c>
      <c r="L18" s="19">
        <v>1</v>
      </c>
      <c r="M18" s="19">
        <v>1</v>
      </c>
      <c r="N18" s="19">
        <v>1</v>
      </c>
    </row>
    <row r="19" spans="1:14" x14ac:dyDescent="0.25">
      <c r="A19" s="41" t="s">
        <v>79</v>
      </c>
      <c r="B19" s="19">
        <v>7</v>
      </c>
      <c r="C19" s="19">
        <v>7</v>
      </c>
      <c r="D19" s="19">
        <v>7</v>
      </c>
      <c r="E19" s="19">
        <v>7</v>
      </c>
      <c r="F19" s="48">
        <v>3</v>
      </c>
      <c r="G19" s="19">
        <v>7</v>
      </c>
      <c r="H19" s="19">
        <v>7</v>
      </c>
      <c r="I19" s="47">
        <v>2</v>
      </c>
      <c r="J19" s="19">
        <v>5</v>
      </c>
      <c r="K19" s="19">
        <v>7</v>
      </c>
      <c r="L19" s="19">
        <v>7</v>
      </c>
      <c r="M19" s="19">
        <v>7</v>
      </c>
      <c r="N19" s="19">
        <v>7</v>
      </c>
    </row>
  </sheetData>
  <mergeCells count="2">
    <mergeCell ref="A3:A11"/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B11" sqref="AB11"/>
    </sheetView>
  </sheetViews>
  <sheetFormatPr defaultRowHeight="15" outlineLevelCol="1" x14ac:dyDescent="0.25"/>
  <cols>
    <col min="1" max="1" width="11.28515625" customWidth="1"/>
    <col min="3" max="3" width="22.42578125" bestFit="1" customWidth="1"/>
    <col min="4" max="4" width="15.140625" customWidth="1"/>
    <col min="5" max="5" width="9.140625" customWidth="1" outlineLevel="1"/>
    <col min="6" max="6" width="15.7109375" customWidth="1" outlineLevel="1"/>
    <col min="7" max="7" width="11.140625" customWidth="1" outlineLevel="1"/>
    <col min="8" max="9" width="11.5703125" customWidth="1" outlineLevel="1"/>
    <col min="10" max="10" width="14.140625" bestFit="1" customWidth="1"/>
    <col min="12" max="12" width="17.5703125" bestFit="1" customWidth="1"/>
    <col min="13" max="13" width="29.85546875" bestFit="1" customWidth="1"/>
    <col min="14" max="14" width="22" bestFit="1" customWidth="1"/>
    <col min="15" max="15" width="31.7109375" bestFit="1" customWidth="1"/>
    <col min="30" max="30" width="10.42578125" bestFit="1" customWidth="1"/>
    <col min="31" max="31" width="12.42578125" customWidth="1"/>
    <col min="35" max="35" width="10.85546875" customWidth="1"/>
  </cols>
  <sheetData>
    <row r="1" spans="1:32" ht="15" customHeight="1" x14ac:dyDescent="0.25">
      <c r="D1" s="90" t="s">
        <v>149</v>
      </c>
      <c r="E1" s="99" t="s">
        <v>153</v>
      </c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15" t="s">
        <v>150</v>
      </c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7"/>
      <c r="AC1" s="125" t="s">
        <v>159</v>
      </c>
      <c r="AD1" s="126"/>
      <c r="AE1" s="127"/>
    </row>
    <row r="2" spans="1:32" x14ac:dyDescent="0.25">
      <c r="D2" s="91"/>
      <c r="E2" s="93" t="s">
        <v>152</v>
      </c>
      <c r="F2" s="94"/>
      <c r="G2" s="94"/>
      <c r="H2" s="95"/>
      <c r="J2" s="96" t="s">
        <v>145</v>
      </c>
      <c r="K2" s="97"/>
      <c r="L2" s="97"/>
      <c r="M2" s="97"/>
      <c r="N2" s="97"/>
      <c r="O2" s="98"/>
      <c r="P2" s="118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28"/>
      <c r="AD2" s="129"/>
      <c r="AE2" s="130"/>
    </row>
    <row r="3" spans="1:32" x14ac:dyDescent="0.25">
      <c r="D3" s="92"/>
      <c r="E3" s="55" t="s">
        <v>46</v>
      </c>
      <c r="F3" s="56" t="s">
        <v>138</v>
      </c>
      <c r="G3" s="55" t="s">
        <v>139</v>
      </c>
      <c r="H3" s="55" t="s">
        <v>45</v>
      </c>
      <c r="J3" s="54" t="s">
        <v>136</v>
      </c>
      <c r="K3" s="54" t="s">
        <v>137</v>
      </c>
      <c r="L3" s="54" t="s">
        <v>140</v>
      </c>
      <c r="M3" s="54" t="s">
        <v>141</v>
      </c>
      <c r="N3" s="54" t="s">
        <v>142</v>
      </c>
      <c r="O3" s="64" t="s">
        <v>157</v>
      </c>
      <c r="P3" s="27" t="s">
        <v>148</v>
      </c>
      <c r="Q3" s="27" t="s">
        <v>12</v>
      </c>
      <c r="R3" s="27" t="s">
        <v>13</v>
      </c>
      <c r="S3" s="61" t="s">
        <v>208</v>
      </c>
      <c r="T3" s="27" t="s">
        <v>14</v>
      </c>
      <c r="U3" s="27" t="s">
        <v>15</v>
      </c>
      <c r="V3" s="27" t="s">
        <v>16</v>
      </c>
      <c r="W3" s="27" t="s">
        <v>17</v>
      </c>
      <c r="X3" s="27" t="s">
        <v>18</v>
      </c>
      <c r="Y3" s="27" t="s">
        <v>19</v>
      </c>
      <c r="Z3" s="27" t="s">
        <v>20</v>
      </c>
      <c r="AA3" s="27" t="s">
        <v>21</v>
      </c>
      <c r="AB3" s="27" t="s">
        <v>99</v>
      </c>
      <c r="AC3" s="61" t="s">
        <v>175</v>
      </c>
      <c r="AD3" s="61" t="s">
        <v>174</v>
      </c>
      <c r="AE3" s="61" t="s">
        <v>160</v>
      </c>
    </row>
    <row r="4" spans="1:32" ht="15" customHeight="1" x14ac:dyDescent="0.25">
      <c r="A4" s="110" t="s">
        <v>132</v>
      </c>
      <c r="B4" s="106" t="s">
        <v>133</v>
      </c>
      <c r="C4" s="39" t="s">
        <v>80</v>
      </c>
      <c r="D4" s="39">
        <v>5</v>
      </c>
      <c r="E4" s="50">
        <v>10</v>
      </c>
      <c r="F4" s="40">
        <v>3</v>
      </c>
      <c r="G4" s="40">
        <v>1</v>
      </c>
      <c r="H4" s="40">
        <v>3</v>
      </c>
      <c r="J4" s="43">
        <v>10</v>
      </c>
      <c r="K4" s="40">
        <v>1</v>
      </c>
      <c r="L4" s="40">
        <v>1</v>
      </c>
      <c r="M4" s="40">
        <v>1</v>
      </c>
      <c r="N4" s="40">
        <v>3</v>
      </c>
      <c r="O4" s="40">
        <v>10</v>
      </c>
      <c r="P4" s="42">
        <v>2</v>
      </c>
      <c r="Q4" s="42">
        <v>3</v>
      </c>
      <c r="R4" s="42">
        <v>2</v>
      </c>
      <c r="S4" s="42">
        <v>2</v>
      </c>
      <c r="T4" s="42">
        <v>3</v>
      </c>
      <c r="U4" s="42">
        <v>3</v>
      </c>
      <c r="V4" s="42">
        <v>2</v>
      </c>
      <c r="W4" s="42">
        <v>3</v>
      </c>
      <c r="X4" s="42">
        <v>2</v>
      </c>
      <c r="Y4" s="42">
        <v>1</v>
      </c>
      <c r="Z4" s="42">
        <v>3</v>
      </c>
      <c r="AA4" s="42">
        <v>4</v>
      </c>
      <c r="AB4" s="42">
        <v>5</v>
      </c>
      <c r="AC4" s="42">
        <f>AVERAGE(R4,T4:X4,Z4:AA4)</f>
        <v>2.75</v>
      </c>
      <c r="AD4" s="42">
        <f>AB4-AC4</f>
        <v>2.25</v>
      </c>
      <c r="AE4" s="62">
        <v>5</v>
      </c>
      <c r="AF4" s="84" t="s">
        <v>133</v>
      </c>
    </row>
    <row r="5" spans="1:32" x14ac:dyDescent="0.25">
      <c r="A5" s="110"/>
      <c r="B5" s="107"/>
      <c r="C5" s="39" t="s">
        <v>135</v>
      </c>
      <c r="D5" s="45">
        <v>4</v>
      </c>
      <c r="E5" s="40">
        <v>3</v>
      </c>
      <c r="F5" s="40">
        <v>1</v>
      </c>
      <c r="G5" s="40">
        <v>10</v>
      </c>
      <c r="H5" s="40">
        <v>1</v>
      </c>
      <c r="J5" s="40">
        <v>10</v>
      </c>
      <c r="K5" s="43">
        <v>0</v>
      </c>
      <c r="L5" s="40">
        <v>0</v>
      </c>
      <c r="M5" s="40">
        <v>0</v>
      </c>
      <c r="N5" s="40">
        <v>0</v>
      </c>
      <c r="O5" s="40">
        <v>0</v>
      </c>
      <c r="P5" s="42">
        <v>1</v>
      </c>
      <c r="Q5" s="42">
        <v>2</v>
      </c>
      <c r="R5" s="42">
        <v>2</v>
      </c>
      <c r="S5" s="42">
        <v>2</v>
      </c>
      <c r="T5" s="42">
        <v>2</v>
      </c>
      <c r="U5" s="42">
        <v>4</v>
      </c>
      <c r="V5" s="42">
        <v>4</v>
      </c>
      <c r="W5" s="42">
        <v>3</v>
      </c>
      <c r="X5" s="42">
        <v>2</v>
      </c>
      <c r="Y5" s="42">
        <v>1</v>
      </c>
      <c r="Z5" s="42">
        <v>2</v>
      </c>
      <c r="AA5" s="42">
        <v>4</v>
      </c>
      <c r="AB5" s="42">
        <v>4</v>
      </c>
      <c r="AC5" s="42">
        <f>AVERAGE(R5,T5:X5,Z5:AA5)</f>
        <v>2.875</v>
      </c>
      <c r="AD5" s="42">
        <f t="shared" ref="AD5:AD14" si="0">AB5-AC5</f>
        <v>1.125</v>
      </c>
      <c r="AE5" s="62">
        <v>4</v>
      </c>
      <c r="AF5" s="84"/>
    </row>
    <row r="6" spans="1:32" x14ac:dyDescent="0.25">
      <c r="A6" s="110"/>
      <c r="B6" s="107"/>
      <c r="C6" s="45" t="s">
        <v>156</v>
      </c>
      <c r="D6" s="45">
        <v>3</v>
      </c>
      <c r="E6" s="40">
        <v>3</v>
      </c>
      <c r="F6" s="40">
        <v>10</v>
      </c>
      <c r="G6" s="40">
        <v>3</v>
      </c>
      <c r="H6" s="40">
        <v>10</v>
      </c>
      <c r="J6" s="43">
        <v>0</v>
      </c>
      <c r="K6" s="40">
        <v>0</v>
      </c>
      <c r="L6" s="40">
        <v>0</v>
      </c>
      <c r="M6" s="40">
        <v>0</v>
      </c>
      <c r="N6" s="40">
        <v>0</v>
      </c>
      <c r="O6" s="40">
        <v>10</v>
      </c>
      <c r="P6" s="42">
        <v>5</v>
      </c>
      <c r="Q6" s="42">
        <v>3</v>
      </c>
      <c r="R6" s="42">
        <v>2</v>
      </c>
      <c r="S6" s="42">
        <v>3</v>
      </c>
      <c r="T6" s="42">
        <v>3</v>
      </c>
      <c r="U6" s="42">
        <v>2</v>
      </c>
      <c r="V6" s="42">
        <v>3</v>
      </c>
      <c r="W6" s="42">
        <v>3</v>
      </c>
      <c r="X6" s="42">
        <v>3</v>
      </c>
      <c r="Y6" s="42">
        <v>3</v>
      </c>
      <c r="Z6" s="42">
        <v>3</v>
      </c>
      <c r="AA6" s="42">
        <v>4</v>
      </c>
      <c r="AB6" s="42">
        <v>3</v>
      </c>
      <c r="AC6" s="42">
        <f>AVERAGE(R6,T6:X6,Z6:AA6)</f>
        <v>2.875</v>
      </c>
      <c r="AD6" s="42">
        <f t="shared" si="0"/>
        <v>0.125</v>
      </c>
      <c r="AE6" s="62">
        <v>4</v>
      </c>
      <c r="AF6" s="84"/>
    </row>
    <row r="7" spans="1:32" x14ac:dyDescent="0.25">
      <c r="A7" s="110"/>
      <c r="B7" s="107"/>
      <c r="C7" s="45" t="s">
        <v>158</v>
      </c>
      <c r="D7" s="45">
        <v>2</v>
      </c>
      <c r="E7" s="40">
        <v>3</v>
      </c>
      <c r="F7" s="40">
        <v>10</v>
      </c>
      <c r="G7" s="40">
        <v>1</v>
      </c>
      <c r="H7" s="40">
        <v>3</v>
      </c>
      <c r="J7" s="40">
        <v>1</v>
      </c>
      <c r="K7" s="40">
        <v>3</v>
      </c>
      <c r="L7" s="40">
        <v>1</v>
      </c>
      <c r="M7" s="40">
        <v>1</v>
      </c>
      <c r="N7" s="40">
        <v>0</v>
      </c>
      <c r="O7" s="40">
        <v>0</v>
      </c>
      <c r="P7" s="42">
        <v>5</v>
      </c>
      <c r="Q7" s="42">
        <v>2</v>
      </c>
      <c r="R7" s="42">
        <v>3</v>
      </c>
      <c r="S7" s="42">
        <v>3</v>
      </c>
      <c r="T7" s="42">
        <v>3</v>
      </c>
      <c r="U7" s="42">
        <v>1</v>
      </c>
      <c r="V7" s="42">
        <v>3</v>
      </c>
      <c r="W7" s="42">
        <v>2</v>
      </c>
      <c r="X7" s="42">
        <v>1</v>
      </c>
      <c r="Y7" s="42">
        <v>4</v>
      </c>
      <c r="Z7" s="42">
        <v>3</v>
      </c>
      <c r="AA7" s="42">
        <v>3</v>
      </c>
      <c r="AB7" s="42">
        <v>2</v>
      </c>
      <c r="AC7" s="42">
        <f>AVERAGE(R7,T7:X7,Z7:AA7)</f>
        <v>2.375</v>
      </c>
      <c r="AD7" s="42">
        <f t="shared" si="0"/>
        <v>-0.375</v>
      </c>
      <c r="AE7" s="62">
        <v>7</v>
      </c>
      <c r="AF7" s="84"/>
    </row>
    <row r="8" spans="1:32" x14ac:dyDescent="0.25">
      <c r="A8" s="110"/>
      <c r="B8" s="108"/>
      <c r="C8" s="39" t="s">
        <v>3</v>
      </c>
      <c r="D8" s="45">
        <v>3</v>
      </c>
      <c r="E8" s="40">
        <v>10</v>
      </c>
      <c r="F8" s="40">
        <v>3</v>
      </c>
      <c r="G8" s="40">
        <v>10</v>
      </c>
      <c r="H8" s="40">
        <v>3</v>
      </c>
      <c r="J8" s="40">
        <v>0</v>
      </c>
      <c r="K8" s="40">
        <v>10</v>
      </c>
      <c r="L8" s="40">
        <v>10</v>
      </c>
      <c r="M8" s="40">
        <v>10</v>
      </c>
      <c r="N8" s="40">
        <v>10</v>
      </c>
      <c r="O8" s="40">
        <v>10</v>
      </c>
      <c r="P8" s="42">
        <v>2</v>
      </c>
      <c r="Q8" s="42">
        <v>5</v>
      </c>
      <c r="R8" s="42">
        <v>1</v>
      </c>
      <c r="S8" s="42">
        <v>4</v>
      </c>
      <c r="T8" s="42">
        <v>4</v>
      </c>
      <c r="U8" s="42">
        <v>3</v>
      </c>
      <c r="V8" s="42">
        <v>4</v>
      </c>
      <c r="W8" s="42">
        <v>1</v>
      </c>
      <c r="X8" s="42">
        <v>5</v>
      </c>
      <c r="Y8" s="42">
        <v>2</v>
      </c>
      <c r="Z8" s="42">
        <v>1</v>
      </c>
      <c r="AA8" s="42">
        <v>2</v>
      </c>
      <c r="AB8" s="42">
        <v>3</v>
      </c>
      <c r="AC8" s="42">
        <f>AVERAGE(R8,T8:X8,Z8:AA8)</f>
        <v>2.625</v>
      </c>
      <c r="AD8" s="42">
        <f t="shared" si="0"/>
        <v>0.375</v>
      </c>
      <c r="AE8" s="62">
        <v>6</v>
      </c>
      <c r="AF8" s="84"/>
    </row>
    <row r="9" spans="1:32" x14ac:dyDescent="0.25">
      <c r="A9" s="110"/>
      <c r="B9" s="86" t="s">
        <v>134</v>
      </c>
      <c r="C9" s="37" t="s">
        <v>100</v>
      </c>
      <c r="D9" s="37">
        <v>5</v>
      </c>
      <c r="E9" s="38">
        <v>10</v>
      </c>
      <c r="F9" s="38">
        <v>0</v>
      </c>
      <c r="G9" s="38">
        <v>0</v>
      </c>
      <c r="H9" s="38">
        <v>0</v>
      </c>
      <c r="J9" s="44">
        <v>10</v>
      </c>
      <c r="K9" s="44">
        <v>1</v>
      </c>
      <c r="L9" s="38">
        <v>0</v>
      </c>
      <c r="M9" s="38">
        <v>10</v>
      </c>
      <c r="N9" s="38">
        <v>3</v>
      </c>
      <c r="O9" s="38">
        <v>3</v>
      </c>
      <c r="P9" s="42">
        <v>1</v>
      </c>
      <c r="Q9" s="42">
        <v>4</v>
      </c>
      <c r="R9" s="42">
        <v>1</v>
      </c>
      <c r="S9" s="42">
        <v>4</v>
      </c>
      <c r="T9" s="42">
        <v>4</v>
      </c>
      <c r="U9" s="42">
        <v>4</v>
      </c>
      <c r="V9" s="42">
        <v>5</v>
      </c>
      <c r="W9" s="42">
        <v>1</v>
      </c>
      <c r="X9" s="42">
        <v>5</v>
      </c>
      <c r="Y9" s="42">
        <v>3</v>
      </c>
      <c r="Z9" s="42">
        <v>1</v>
      </c>
      <c r="AA9" s="42">
        <v>1</v>
      </c>
      <c r="AB9" s="42">
        <v>5</v>
      </c>
      <c r="AC9" s="42">
        <f t="shared" ref="AC9:AC14" si="1">AVERAGE(R9,T9:X9,Z9:AA9)</f>
        <v>2.75</v>
      </c>
      <c r="AD9" s="42">
        <f t="shared" si="0"/>
        <v>2.25</v>
      </c>
      <c r="AE9" s="62">
        <v>5</v>
      </c>
      <c r="AF9" s="85" t="s">
        <v>134</v>
      </c>
    </row>
    <row r="10" spans="1:32" x14ac:dyDescent="0.25">
      <c r="A10" s="110"/>
      <c r="B10" s="86"/>
      <c r="C10" s="49" t="s">
        <v>2</v>
      </c>
      <c r="D10" s="37">
        <v>3</v>
      </c>
      <c r="E10" s="38">
        <v>10</v>
      </c>
      <c r="F10" s="38">
        <v>10</v>
      </c>
      <c r="G10" s="38">
        <v>10</v>
      </c>
      <c r="H10" s="38">
        <v>10</v>
      </c>
      <c r="J10" s="44">
        <v>10</v>
      </c>
      <c r="K10" s="44">
        <v>1</v>
      </c>
      <c r="L10" s="38">
        <v>0</v>
      </c>
      <c r="M10" s="38">
        <v>0</v>
      </c>
      <c r="N10" s="38">
        <v>0</v>
      </c>
      <c r="O10" s="38">
        <v>3</v>
      </c>
      <c r="P10" s="42">
        <v>4</v>
      </c>
      <c r="Q10" s="42">
        <v>1</v>
      </c>
      <c r="R10" s="42">
        <v>4</v>
      </c>
      <c r="S10" s="42">
        <v>4</v>
      </c>
      <c r="T10" s="42">
        <v>3</v>
      </c>
      <c r="U10" s="42">
        <v>2</v>
      </c>
      <c r="V10" s="42">
        <v>3</v>
      </c>
      <c r="W10" s="42">
        <v>2</v>
      </c>
      <c r="X10" s="42">
        <v>1</v>
      </c>
      <c r="Y10" s="42">
        <v>3</v>
      </c>
      <c r="Z10" s="42">
        <v>4</v>
      </c>
      <c r="AA10" s="42">
        <v>3</v>
      </c>
      <c r="AB10" s="42">
        <v>3</v>
      </c>
      <c r="AC10" s="42">
        <f t="shared" si="1"/>
        <v>2.75</v>
      </c>
      <c r="AD10" s="42">
        <f t="shared" si="0"/>
        <v>0.25</v>
      </c>
      <c r="AE10" s="62">
        <v>5</v>
      </c>
      <c r="AF10" s="85"/>
    </row>
    <row r="11" spans="1:32" ht="15.75" thickBot="1" x14ac:dyDescent="0.3">
      <c r="A11" s="110"/>
      <c r="B11" s="86"/>
      <c r="C11" s="37" t="s">
        <v>135</v>
      </c>
      <c r="D11" s="37">
        <v>3</v>
      </c>
      <c r="E11" s="38">
        <v>3</v>
      </c>
      <c r="F11" s="38">
        <v>1</v>
      </c>
      <c r="G11" s="38">
        <v>10</v>
      </c>
      <c r="H11" s="38">
        <v>1</v>
      </c>
      <c r="J11" s="38">
        <v>10</v>
      </c>
      <c r="K11" s="44">
        <v>0</v>
      </c>
      <c r="L11" s="38">
        <v>0</v>
      </c>
      <c r="M11" s="38">
        <v>0</v>
      </c>
      <c r="N11" s="38">
        <v>0</v>
      </c>
      <c r="O11" s="38">
        <v>0</v>
      </c>
      <c r="P11" s="42">
        <v>1</v>
      </c>
      <c r="Q11" s="42">
        <v>2</v>
      </c>
      <c r="R11" s="42">
        <v>2</v>
      </c>
      <c r="S11" s="42">
        <v>2</v>
      </c>
      <c r="T11" s="42">
        <v>2</v>
      </c>
      <c r="U11" s="42">
        <v>4</v>
      </c>
      <c r="V11" s="42">
        <v>3</v>
      </c>
      <c r="W11" s="42">
        <v>3</v>
      </c>
      <c r="X11" s="42">
        <v>2</v>
      </c>
      <c r="Y11" s="42">
        <v>1</v>
      </c>
      <c r="Z11" s="42">
        <v>2</v>
      </c>
      <c r="AA11" s="42">
        <v>4</v>
      </c>
      <c r="AB11" s="42">
        <v>3</v>
      </c>
      <c r="AC11" s="42">
        <f t="shared" si="1"/>
        <v>2.75</v>
      </c>
      <c r="AD11" s="42">
        <f t="shared" si="0"/>
        <v>0.25</v>
      </c>
      <c r="AE11" s="62">
        <v>5</v>
      </c>
      <c r="AF11" s="85"/>
    </row>
    <row r="12" spans="1:32" ht="15.75" thickBot="1" x14ac:dyDescent="0.3">
      <c r="A12" s="110"/>
      <c r="B12" s="86"/>
      <c r="C12" s="37" t="s">
        <v>155</v>
      </c>
      <c r="D12" s="37">
        <v>5</v>
      </c>
      <c r="E12" s="38">
        <v>10</v>
      </c>
      <c r="F12" s="38">
        <v>10</v>
      </c>
      <c r="G12" s="38">
        <v>10</v>
      </c>
      <c r="H12" s="38">
        <v>10</v>
      </c>
      <c r="J12" s="44">
        <v>1</v>
      </c>
      <c r="K12" s="38">
        <v>1</v>
      </c>
      <c r="L12" s="38">
        <v>10</v>
      </c>
      <c r="M12" s="38">
        <v>10</v>
      </c>
      <c r="N12" s="38">
        <v>10</v>
      </c>
      <c r="O12" s="38">
        <v>3</v>
      </c>
      <c r="P12" s="42">
        <v>1</v>
      </c>
      <c r="Q12" s="42">
        <v>2</v>
      </c>
      <c r="R12" s="42">
        <v>3</v>
      </c>
      <c r="S12" s="42">
        <v>4</v>
      </c>
      <c r="T12" s="42">
        <v>4</v>
      </c>
      <c r="U12" s="42">
        <v>5</v>
      </c>
      <c r="V12" s="42">
        <v>4</v>
      </c>
      <c r="W12" s="42">
        <v>5</v>
      </c>
      <c r="X12" s="42">
        <v>3</v>
      </c>
      <c r="Y12" s="42">
        <v>3</v>
      </c>
      <c r="Z12" s="42">
        <v>5</v>
      </c>
      <c r="AA12" s="42">
        <v>2</v>
      </c>
      <c r="AB12" s="42">
        <v>5</v>
      </c>
      <c r="AC12" s="42">
        <f t="shared" si="1"/>
        <v>3.875</v>
      </c>
      <c r="AD12" s="42">
        <f t="shared" si="0"/>
        <v>1.125</v>
      </c>
      <c r="AE12" s="68">
        <v>1</v>
      </c>
      <c r="AF12" s="85"/>
    </row>
    <row r="13" spans="1:32" x14ac:dyDescent="0.25">
      <c r="A13" s="110"/>
      <c r="B13" s="86"/>
      <c r="C13" s="37" t="s">
        <v>143</v>
      </c>
      <c r="D13" s="37">
        <v>4</v>
      </c>
      <c r="E13" s="38">
        <v>10</v>
      </c>
      <c r="F13" s="38">
        <v>3</v>
      </c>
      <c r="G13" s="38">
        <v>3</v>
      </c>
      <c r="H13" s="38">
        <v>1</v>
      </c>
      <c r="J13" s="38">
        <v>10</v>
      </c>
      <c r="K13" s="38">
        <v>3</v>
      </c>
      <c r="L13" s="38">
        <v>1</v>
      </c>
      <c r="M13" s="38">
        <v>1</v>
      </c>
      <c r="N13" s="38">
        <v>3</v>
      </c>
      <c r="O13" s="38">
        <v>10</v>
      </c>
      <c r="P13" s="42">
        <v>2</v>
      </c>
      <c r="Q13" s="42">
        <v>3</v>
      </c>
      <c r="R13" s="42">
        <v>2</v>
      </c>
      <c r="S13" s="42">
        <v>3</v>
      </c>
      <c r="T13" s="42">
        <v>4</v>
      </c>
      <c r="U13" s="42">
        <v>4</v>
      </c>
      <c r="V13" s="42">
        <v>2</v>
      </c>
      <c r="W13" s="42">
        <v>4</v>
      </c>
      <c r="X13" s="42">
        <v>3</v>
      </c>
      <c r="Y13" s="42">
        <v>1</v>
      </c>
      <c r="Z13" s="42">
        <v>4</v>
      </c>
      <c r="AA13" s="42">
        <v>4</v>
      </c>
      <c r="AB13" s="42">
        <v>4</v>
      </c>
      <c r="AC13" s="62">
        <f t="shared" si="1"/>
        <v>3.375</v>
      </c>
      <c r="AD13" s="42">
        <f t="shared" si="0"/>
        <v>0.625</v>
      </c>
      <c r="AE13" s="67">
        <v>2</v>
      </c>
      <c r="AF13" s="85"/>
    </row>
    <row r="14" spans="1:32" x14ac:dyDescent="0.25">
      <c r="A14" s="110"/>
      <c r="B14" s="86"/>
      <c r="C14" s="53" t="s">
        <v>5</v>
      </c>
      <c r="D14" s="38">
        <v>4</v>
      </c>
      <c r="E14" s="38">
        <v>3</v>
      </c>
      <c r="F14" s="38">
        <v>10</v>
      </c>
      <c r="G14" s="38">
        <v>1</v>
      </c>
      <c r="H14" s="38">
        <v>1</v>
      </c>
      <c r="J14" s="38">
        <v>1</v>
      </c>
      <c r="K14" s="38">
        <v>1</v>
      </c>
      <c r="L14" s="38">
        <v>1</v>
      </c>
      <c r="M14" s="38">
        <v>3</v>
      </c>
      <c r="N14" s="38">
        <v>3</v>
      </c>
      <c r="O14" s="38">
        <v>3</v>
      </c>
      <c r="P14" s="42">
        <v>4</v>
      </c>
      <c r="Q14" s="42">
        <v>2</v>
      </c>
      <c r="R14" s="42">
        <v>2</v>
      </c>
      <c r="S14" s="42">
        <v>1</v>
      </c>
      <c r="T14" s="42">
        <v>5</v>
      </c>
      <c r="U14" s="42">
        <v>4</v>
      </c>
      <c r="V14" s="42">
        <v>1</v>
      </c>
      <c r="W14" s="42">
        <v>2</v>
      </c>
      <c r="X14" s="42">
        <v>5</v>
      </c>
      <c r="Y14" s="42">
        <v>2</v>
      </c>
      <c r="Z14" s="42">
        <v>5</v>
      </c>
      <c r="AA14" s="42">
        <v>1</v>
      </c>
      <c r="AB14" s="42">
        <v>4</v>
      </c>
      <c r="AC14" s="42">
        <f t="shared" si="1"/>
        <v>3.125</v>
      </c>
      <c r="AD14" s="42">
        <f t="shared" si="0"/>
        <v>0.875</v>
      </c>
      <c r="AE14" s="67">
        <v>3</v>
      </c>
      <c r="AF14" s="85"/>
    </row>
    <row r="15" spans="1:32" x14ac:dyDescent="0.25">
      <c r="E15" s="102"/>
      <c r="F15" s="102"/>
      <c r="G15" s="102"/>
      <c r="H15" s="102"/>
      <c r="J15" s="103"/>
      <c r="K15" s="104"/>
      <c r="L15" s="104"/>
      <c r="M15" s="104"/>
      <c r="N15" s="104"/>
      <c r="O15" s="105"/>
    </row>
    <row r="16" spans="1:32" ht="15.75" thickBot="1" x14ac:dyDescent="0.3">
      <c r="A16" s="87" t="s">
        <v>147</v>
      </c>
      <c r="B16" s="109" t="s">
        <v>133</v>
      </c>
      <c r="C16" s="111"/>
      <c r="D16" s="40" t="s">
        <v>146</v>
      </c>
      <c r="E16" s="58">
        <f>$D4*E4+$D5*E5+$D6*E6+$D7*E7+$D8*E8</f>
        <v>107</v>
      </c>
      <c r="F16" s="40">
        <f>$D4*F4+$D5*F5+$D6*F6+$D7*F7+$D8*F8</f>
        <v>78</v>
      </c>
      <c r="G16" s="40">
        <f>$D4*G4+$D5*G5+$D6*G6+$D7*G7+$D8*G8</f>
        <v>86</v>
      </c>
      <c r="H16" s="40">
        <f>$D4*H4+$D5*H5+$D6*H6+$D7*H7+$D8*H8</f>
        <v>64</v>
      </c>
      <c r="J16" s="40">
        <f>$D4*J4+$D5*J5+$D6*J6+$D7*J7+$D8*J8</f>
        <v>92</v>
      </c>
      <c r="K16" s="40">
        <f t="shared" ref="K16:O16" si="2">$D4*K4+$D5*K5+$D6*K6+$D7*K7+$D8*K8</f>
        <v>41</v>
      </c>
      <c r="L16" s="40">
        <f t="shared" si="2"/>
        <v>37</v>
      </c>
      <c r="M16" s="40">
        <f t="shared" si="2"/>
        <v>37</v>
      </c>
      <c r="N16" s="40">
        <f t="shared" si="2"/>
        <v>45</v>
      </c>
      <c r="O16" s="58">
        <f t="shared" si="2"/>
        <v>110</v>
      </c>
    </row>
    <row r="17" spans="1:15" ht="15.75" thickBot="1" x14ac:dyDescent="0.3">
      <c r="A17" s="88"/>
      <c r="B17" s="109"/>
      <c r="C17" s="112"/>
      <c r="D17" s="39" t="s">
        <v>79</v>
      </c>
      <c r="E17" s="59">
        <v>1</v>
      </c>
      <c r="F17" s="57">
        <v>3</v>
      </c>
      <c r="G17" s="40">
        <v>2</v>
      </c>
      <c r="H17" s="40">
        <v>4</v>
      </c>
      <c r="J17" s="40">
        <v>2</v>
      </c>
      <c r="K17" s="40">
        <v>4</v>
      </c>
      <c r="L17" s="40">
        <v>5</v>
      </c>
      <c r="M17" s="40">
        <v>5</v>
      </c>
      <c r="N17" s="39">
        <v>3</v>
      </c>
      <c r="O17" s="59">
        <v>1</v>
      </c>
    </row>
    <row r="18" spans="1:15" ht="15.75" thickBot="1" x14ac:dyDescent="0.3">
      <c r="A18" s="88"/>
      <c r="B18" s="86" t="s">
        <v>134</v>
      </c>
      <c r="C18" s="113"/>
      <c r="D18" s="38" t="s">
        <v>146</v>
      </c>
      <c r="E18" s="65">
        <f>($D9*E9+$D10*E10+$D11*E11+$D12*E12+$D13*E13+$D14*E14)*(170/240)</f>
        <v>135.29166666666669</v>
      </c>
      <c r="F18" s="65">
        <f t="shared" ref="F18:H18" si="3">($D9*F9+$D10*F10+$D11*F11+$D12*F12+$D13*F13+$D14*F14)*(170/240)</f>
        <v>95.625</v>
      </c>
      <c r="G18" s="65">
        <f t="shared" si="3"/>
        <v>89.25</v>
      </c>
      <c r="H18" s="65">
        <f t="shared" si="3"/>
        <v>64.458333333333343</v>
      </c>
      <c r="J18" s="66">
        <f>($D9*J9+$D10*J10+$D11*J11+$D12*J12+$D13*J13+$D14*J14)*(170/240)</f>
        <v>112.625</v>
      </c>
      <c r="K18" s="66">
        <f t="shared" ref="K18:O18" si="4">($D9*K9+$D10*K10+$D11*K11+$D12*K12+$D13*K13+$D14*K14)*(170/240)</f>
        <v>20.541666666666668</v>
      </c>
      <c r="L18" s="66">
        <f t="shared" si="4"/>
        <v>41.083333333333336</v>
      </c>
      <c r="M18" s="66">
        <f t="shared" si="4"/>
        <v>82.166666666666671</v>
      </c>
      <c r="N18" s="66">
        <f t="shared" si="4"/>
        <v>63.041666666666671</v>
      </c>
      <c r="O18" s="66">
        <f t="shared" si="4"/>
        <v>64.458333333333343</v>
      </c>
    </row>
    <row r="19" spans="1:15" ht="15.75" thickBot="1" x14ac:dyDescent="0.3">
      <c r="A19" s="89"/>
      <c r="B19" s="86"/>
      <c r="C19" s="114"/>
      <c r="D19" s="37" t="s">
        <v>79</v>
      </c>
      <c r="E19" s="60">
        <v>1</v>
      </c>
      <c r="F19" s="51">
        <v>2</v>
      </c>
      <c r="G19" s="37">
        <v>3</v>
      </c>
      <c r="H19" s="38">
        <v>4</v>
      </c>
      <c r="J19" s="60">
        <v>1</v>
      </c>
      <c r="K19" s="52">
        <v>6</v>
      </c>
      <c r="L19" s="38">
        <v>5</v>
      </c>
      <c r="M19" s="38">
        <v>2</v>
      </c>
      <c r="N19" s="38">
        <v>4</v>
      </c>
      <c r="O19" s="38">
        <v>3</v>
      </c>
    </row>
    <row r="21" spans="1:15" ht="15.75" thickBot="1" x14ac:dyDescent="0.3"/>
    <row r="22" spans="1:15" x14ac:dyDescent="0.25">
      <c r="B22" s="121" t="s">
        <v>151</v>
      </c>
      <c r="C22" s="122"/>
    </row>
    <row r="23" spans="1:15" ht="15.75" thickBot="1" x14ac:dyDescent="0.3">
      <c r="B23" s="123"/>
      <c r="C23" s="124"/>
    </row>
  </sheetData>
  <mergeCells count="19">
    <mergeCell ref="P1:AB2"/>
    <mergeCell ref="B22:C23"/>
    <mergeCell ref="AC1:AE2"/>
    <mergeCell ref="AF4:AF8"/>
    <mergeCell ref="AF9:AF14"/>
    <mergeCell ref="B18:B19"/>
    <mergeCell ref="A16:A19"/>
    <mergeCell ref="D1:D3"/>
    <mergeCell ref="E2:H2"/>
    <mergeCell ref="J2:O2"/>
    <mergeCell ref="E1:O1"/>
    <mergeCell ref="E15:H15"/>
    <mergeCell ref="J15:O15"/>
    <mergeCell ref="B4:B8"/>
    <mergeCell ref="B16:B17"/>
    <mergeCell ref="B9:B14"/>
    <mergeCell ref="A4:A14"/>
    <mergeCell ref="C16:C17"/>
    <mergeCell ref="C18:C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18" sqref="C18"/>
    </sheetView>
  </sheetViews>
  <sheetFormatPr defaultRowHeight="15" x14ac:dyDescent="0.25"/>
  <cols>
    <col min="2" max="2" width="22.42578125" customWidth="1"/>
    <col min="3" max="3" width="63.85546875" customWidth="1"/>
    <col min="4" max="4" width="10.42578125" bestFit="1" customWidth="1"/>
  </cols>
  <sheetData>
    <row r="1" spans="1:6" x14ac:dyDescent="0.25">
      <c r="B1" s="31"/>
      <c r="C1" s="31"/>
      <c r="D1" s="31"/>
      <c r="E1" s="31"/>
      <c r="F1" s="31"/>
    </row>
    <row r="2" spans="1:6" x14ac:dyDescent="0.25">
      <c r="B2" s="5"/>
      <c r="C2" s="5"/>
      <c r="D2" s="5"/>
      <c r="E2" s="5"/>
      <c r="F2" s="31"/>
    </row>
    <row r="3" spans="1:6" x14ac:dyDescent="0.25">
      <c r="B3" s="18" t="s">
        <v>144</v>
      </c>
      <c r="C3" s="18" t="s">
        <v>72</v>
      </c>
      <c r="D3" s="18" t="s">
        <v>161</v>
      </c>
      <c r="E3" s="1"/>
    </row>
    <row r="4" spans="1:6" x14ac:dyDescent="0.25">
      <c r="A4" s="106" t="s">
        <v>133</v>
      </c>
      <c r="B4" s="69" t="s">
        <v>80</v>
      </c>
      <c r="C4" s="73" t="s">
        <v>162</v>
      </c>
      <c r="D4" s="40">
        <v>5</v>
      </c>
    </row>
    <row r="5" spans="1:6" ht="30" x14ac:dyDescent="0.25">
      <c r="A5" s="107"/>
      <c r="B5" s="69" t="s">
        <v>135</v>
      </c>
      <c r="C5" s="75" t="s">
        <v>167</v>
      </c>
      <c r="D5" s="40">
        <v>4</v>
      </c>
    </row>
    <row r="6" spans="1:6" ht="30" x14ac:dyDescent="0.25">
      <c r="A6" s="107"/>
      <c r="B6" s="70" t="s">
        <v>156</v>
      </c>
      <c r="C6" s="73" t="s">
        <v>163</v>
      </c>
      <c r="D6" s="40">
        <v>3</v>
      </c>
    </row>
    <row r="7" spans="1:6" ht="30" x14ac:dyDescent="0.25">
      <c r="A7" s="107"/>
      <c r="B7" s="70" t="s">
        <v>158</v>
      </c>
      <c r="C7" s="75" t="s">
        <v>168</v>
      </c>
      <c r="D7" s="40">
        <v>2</v>
      </c>
    </row>
    <row r="8" spans="1:6" ht="30" x14ac:dyDescent="0.25">
      <c r="A8" s="108"/>
      <c r="B8" s="69" t="s">
        <v>3</v>
      </c>
      <c r="C8" s="73" t="s">
        <v>164</v>
      </c>
      <c r="D8" s="40">
        <v>3</v>
      </c>
    </row>
    <row r="9" spans="1:6" ht="30" x14ac:dyDescent="0.25">
      <c r="A9" s="86" t="s">
        <v>134</v>
      </c>
      <c r="B9" s="71" t="s">
        <v>100</v>
      </c>
      <c r="C9" s="74" t="s">
        <v>173</v>
      </c>
      <c r="D9" s="38">
        <v>5</v>
      </c>
    </row>
    <row r="10" spans="1:6" ht="30" x14ac:dyDescent="0.25">
      <c r="A10" s="86"/>
      <c r="B10" s="72" t="s">
        <v>2</v>
      </c>
      <c r="C10" s="74" t="s">
        <v>172</v>
      </c>
      <c r="D10" s="38">
        <v>3</v>
      </c>
    </row>
    <row r="11" spans="1:6" ht="30" x14ac:dyDescent="0.25">
      <c r="A11" s="86"/>
      <c r="B11" s="71" t="s">
        <v>135</v>
      </c>
      <c r="C11" s="74" t="s">
        <v>170</v>
      </c>
      <c r="D11" s="38">
        <v>3</v>
      </c>
    </row>
    <row r="12" spans="1:6" x14ac:dyDescent="0.25">
      <c r="A12" s="86"/>
      <c r="B12" s="71" t="s">
        <v>155</v>
      </c>
      <c r="C12" s="74" t="s">
        <v>165</v>
      </c>
      <c r="D12" s="38">
        <v>5</v>
      </c>
    </row>
    <row r="13" spans="1:6" x14ac:dyDescent="0.25">
      <c r="A13" s="86"/>
      <c r="B13" s="71" t="s">
        <v>143</v>
      </c>
      <c r="C13" s="74" t="s">
        <v>166</v>
      </c>
      <c r="D13" s="38">
        <v>4</v>
      </c>
    </row>
    <row r="14" spans="1:6" x14ac:dyDescent="0.25">
      <c r="A14" s="86"/>
      <c r="B14" s="72" t="s">
        <v>5</v>
      </c>
      <c r="C14" s="74" t="s">
        <v>171</v>
      </c>
      <c r="D14" s="38">
        <v>4</v>
      </c>
    </row>
  </sheetData>
  <mergeCells count="2">
    <mergeCell ref="A4:A8"/>
    <mergeCell ref="A9:A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Comparisons</vt:lpstr>
      <vt:lpstr>Values Analysis</vt:lpstr>
      <vt:lpstr>Quality Function Deployment</vt:lpstr>
      <vt:lpstr>Customer Value Description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dcterms:created xsi:type="dcterms:W3CDTF">2016-11-29T15:58:13Z</dcterms:created>
  <dcterms:modified xsi:type="dcterms:W3CDTF">2016-12-15T08:16:57Z</dcterms:modified>
</cp:coreProperties>
</file>