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\Desktop\IQP\Data Analysis\"/>
    </mc:Choice>
  </mc:AlternateContent>
  <xr:revisionPtr revIDLastSave="0" documentId="13_ncr:1_{00C39AE1-C324-4FCE-A09B-514AF04A22EF}" xr6:coauthVersionLast="31" xr6:coauthVersionMax="31" xr10:uidLastSave="{00000000-0000-0000-0000-000000000000}"/>
  <bookViews>
    <workbookView xWindow="0" yWindow="0" windowWidth="20400" windowHeight="7632" xr2:uid="{00000000-000D-0000-FFFF-FFFF00000000}"/>
  </bookViews>
  <sheets>
    <sheet name="Waste IQP_April 18, 2018_09.56" sheetId="1" r:id="rId1"/>
    <sheet name="Sheet1" sheetId="2" r:id="rId2"/>
  </sheets>
  <calcPr calcId="179017"/>
  <fileRecoveryPr repairLoad="1"/>
</workbook>
</file>

<file path=xl/calcChain.xml><?xml version="1.0" encoding="utf-8"?>
<calcChain xmlns="http://schemas.openxmlformats.org/spreadsheetml/2006/main">
  <c r="G16" i="1" l="1"/>
  <c r="F20" i="1"/>
  <c r="F17" i="1"/>
  <c r="F18" i="1"/>
  <c r="F16" i="1"/>
  <c r="Y38" i="1" l="1"/>
  <c r="Y37" i="1"/>
  <c r="X38" i="1"/>
  <c r="X37" i="1"/>
  <c r="E17" i="1"/>
  <c r="E18" i="1"/>
  <c r="E16" i="1"/>
  <c r="D20" i="1"/>
  <c r="D17" i="1"/>
  <c r="D18" i="1"/>
  <c r="D16" i="1"/>
  <c r="Y36" i="1" l="1"/>
  <c r="Z36" i="1"/>
  <c r="X36" i="1"/>
  <c r="Y25" i="1"/>
  <c r="Z25" i="1"/>
  <c r="X25" i="1"/>
  <c r="Y13" i="1"/>
  <c r="Z13" i="1"/>
  <c r="Y12" i="1"/>
  <c r="Z12" i="1"/>
  <c r="X13" i="1"/>
  <c r="X12" i="1"/>
  <c r="N4" i="2"/>
  <c r="Y35" i="1"/>
  <c r="Z35" i="1"/>
  <c r="X35" i="1"/>
  <c r="Y34" i="1"/>
  <c r="Z34" i="1"/>
  <c r="X34" i="1"/>
  <c r="Y33" i="1"/>
  <c r="Z33" i="1"/>
  <c r="X33" i="1"/>
  <c r="Z28" i="1"/>
  <c r="Z29" i="1"/>
  <c r="Z30" i="1"/>
  <c r="Z31" i="1"/>
  <c r="Y28" i="1"/>
  <c r="Y29" i="1"/>
  <c r="Y30" i="1"/>
  <c r="Y31" i="1"/>
  <c r="X28" i="1"/>
  <c r="X29" i="1"/>
  <c r="X30" i="1"/>
  <c r="X31" i="1"/>
  <c r="X27" i="1"/>
  <c r="Z27" i="1"/>
  <c r="Y27" i="1"/>
  <c r="Y24" i="1"/>
  <c r="Z24" i="1"/>
  <c r="X24" i="1"/>
  <c r="Y23" i="1"/>
  <c r="Z23" i="1"/>
  <c r="X23" i="1"/>
  <c r="Y22" i="1"/>
  <c r="Z22" i="1"/>
  <c r="X22" i="1"/>
  <c r="Z17" i="1"/>
  <c r="Z18" i="1"/>
  <c r="Z19" i="1"/>
  <c r="Z20" i="1"/>
  <c r="Y17" i="1"/>
  <c r="Y18" i="1"/>
  <c r="Y19" i="1"/>
  <c r="Y20" i="1"/>
  <c r="Z16" i="1"/>
  <c r="Y16" i="1"/>
  <c r="X17" i="1"/>
  <c r="X18" i="1"/>
  <c r="X19" i="1"/>
  <c r="X20" i="1"/>
  <c r="X16" i="1"/>
  <c r="Y11" i="1"/>
  <c r="Z11" i="1"/>
  <c r="X11" i="1"/>
  <c r="Y10" i="1"/>
  <c r="Z10" i="1"/>
  <c r="X10" i="1"/>
  <c r="Y9" i="1"/>
  <c r="Z9" i="1"/>
  <c r="X9" i="1"/>
  <c r="Z4" i="1"/>
  <c r="Z5" i="1"/>
  <c r="Z6" i="1"/>
  <c r="Z7" i="1"/>
  <c r="Z3" i="1"/>
  <c r="Y4" i="1"/>
  <c r="Y5" i="1"/>
  <c r="Y6" i="1"/>
  <c r="Y7" i="1"/>
  <c r="Y3" i="1"/>
  <c r="X4" i="1"/>
  <c r="X5" i="1"/>
  <c r="X6" i="1"/>
  <c r="X7" i="1"/>
  <c r="X3" i="1"/>
  <c r="AD5" i="1" l="1"/>
  <c r="AD6" i="1" s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76" i="1" s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D205" i="1" s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D250" i="1" s="1"/>
  <c r="AD251" i="1" s="1"/>
  <c r="AD252" i="1" s="1"/>
  <c r="AD253" i="1" s="1"/>
  <c r="AD254" i="1" s="1"/>
  <c r="AD255" i="1" s="1"/>
  <c r="AD256" i="1" s="1"/>
  <c r="AD257" i="1" s="1"/>
  <c r="AD258" i="1" s="1"/>
  <c r="AD259" i="1" s="1"/>
  <c r="AD260" i="1" s="1"/>
  <c r="AD261" i="1" s="1"/>
  <c r="AD262" i="1" s="1"/>
  <c r="AD263" i="1" s="1"/>
  <c r="AD264" i="1" s="1"/>
  <c r="AD265" i="1" s="1"/>
  <c r="AD266" i="1" s="1"/>
  <c r="AD267" i="1" s="1"/>
  <c r="AD268" i="1" s="1"/>
  <c r="AD269" i="1" s="1"/>
  <c r="AD270" i="1" s="1"/>
  <c r="AD271" i="1" s="1"/>
  <c r="AD272" i="1" s="1"/>
  <c r="AD273" i="1" s="1"/>
  <c r="AD274" i="1" s="1"/>
  <c r="AD275" i="1" s="1"/>
  <c r="AD276" i="1" s="1"/>
  <c r="AD277" i="1" s="1"/>
  <c r="AD278" i="1" s="1"/>
  <c r="AD279" i="1" s="1"/>
  <c r="AD280" i="1" s="1"/>
  <c r="AD281" i="1" s="1"/>
  <c r="AD282" i="1" s="1"/>
  <c r="AD283" i="1" s="1"/>
  <c r="AD284" i="1" s="1"/>
  <c r="AD285" i="1" s="1"/>
  <c r="AD286" i="1" s="1"/>
  <c r="AD287" i="1" s="1"/>
  <c r="AD288" i="1" s="1"/>
  <c r="AD289" i="1" s="1"/>
  <c r="AD290" i="1" s="1"/>
  <c r="AD291" i="1" s="1"/>
  <c r="AD292" i="1" s="1"/>
  <c r="AD293" i="1" s="1"/>
  <c r="AD294" i="1" s="1"/>
  <c r="AD295" i="1" s="1"/>
  <c r="AD296" i="1" s="1"/>
  <c r="AD297" i="1" s="1"/>
  <c r="AD298" i="1" s="1"/>
  <c r="AD299" i="1" s="1"/>
  <c r="AD300" i="1" s="1"/>
  <c r="AD301" i="1" s="1"/>
  <c r="AD302" i="1" s="1"/>
  <c r="AD303" i="1" s="1"/>
  <c r="AD304" i="1" s="1"/>
  <c r="AD305" i="1" s="1"/>
  <c r="AD306" i="1" s="1"/>
  <c r="AD307" i="1" s="1"/>
  <c r="AD308" i="1" s="1"/>
  <c r="AD309" i="1" s="1"/>
  <c r="AD310" i="1" s="1"/>
  <c r="AD311" i="1" s="1"/>
  <c r="AD312" i="1" s="1"/>
  <c r="AD313" i="1" s="1"/>
  <c r="AD314" i="1" s="1"/>
  <c r="AD315" i="1" s="1"/>
  <c r="AD316" i="1" s="1"/>
  <c r="AD317" i="1" s="1"/>
  <c r="AD318" i="1" s="1"/>
  <c r="AD319" i="1" s="1"/>
  <c r="AD320" i="1" s="1"/>
  <c r="AD321" i="1" s="1"/>
  <c r="AD322" i="1" s="1"/>
  <c r="AD323" i="1" s="1"/>
  <c r="AD324" i="1" s="1"/>
  <c r="AD325" i="1" s="1"/>
  <c r="AD326" i="1" s="1"/>
  <c r="AD327" i="1" s="1"/>
  <c r="AD328" i="1" s="1"/>
  <c r="AD329" i="1" s="1"/>
  <c r="AD330" i="1" s="1"/>
  <c r="AD331" i="1" s="1"/>
  <c r="AD332" i="1" s="1"/>
  <c r="AD333" i="1" s="1"/>
  <c r="AD334" i="1" s="1"/>
  <c r="AD335" i="1" s="1"/>
  <c r="AD336" i="1" s="1"/>
  <c r="AD337" i="1" s="1"/>
  <c r="AD338" i="1" s="1"/>
  <c r="AD339" i="1" s="1"/>
  <c r="AD340" i="1" s="1"/>
  <c r="AD341" i="1" s="1"/>
  <c r="AD342" i="1" s="1"/>
  <c r="AD343" i="1" s="1"/>
  <c r="AD344" i="1" s="1"/>
  <c r="AD345" i="1" s="1"/>
  <c r="AD346" i="1" s="1"/>
  <c r="AD347" i="1" s="1"/>
  <c r="AD348" i="1" s="1"/>
  <c r="AD349" i="1" s="1"/>
  <c r="AD350" i="1" s="1"/>
  <c r="AD351" i="1" s="1"/>
  <c r="AD352" i="1" s="1"/>
  <c r="AD353" i="1" s="1"/>
  <c r="AD354" i="1" s="1"/>
  <c r="AD355" i="1" s="1"/>
  <c r="AD356" i="1" s="1"/>
  <c r="AD357" i="1" s="1"/>
  <c r="AD358" i="1" s="1"/>
  <c r="AD359" i="1" s="1"/>
  <c r="AD360" i="1" s="1"/>
  <c r="AD361" i="1" s="1"/>
  <c r="AD362" i="1" s="1"/>
  <c r="AD363" i="1" s="1"/>
  <c r="AD364" i="1" s="1"/>
  <c r="AD365" i="1" s="1"/>
  <c r="AD366" i="1" s="1"/>
  <c r="AD367" i="1" s="1"/>
  <c r="AD368" i="1" s="1"/>
  <c r="AD369" i="1" s="1"/>
  <c r="AD370" i="1" s="1"/>
  <c r="AD371" i="1" s="1"/>
  <c r="AD372" i="1" s="1"/>
  <c r="AD373" i="1" s="1"/>
  <c r="AD374" i="1" s="1"/>
  <c r="AD375" i="1" s="1"/>
  <c r="AD376" i="1" s="1"/>
  <c r="AD377" i="1" s="1"/>
  <c r="AD378" i="1" s="1"/>
  <c r="AD379" i="1" s="1"/>
  <c r="AD380" i="1" s="1"/>
  <c r="AD381" i="1" s="1"/>
  <c r="AD4" i="1"/>
  <c r="T28" i="1" l="1"/>
  <c r="T29" i="1"/>
  <c r="T30" i="1"/>
  <c r="T31" i="1"/>
  <c r="T27" i="1"/>
  <c r="S28" i="1"/>
  <c r="S29" i="1"/>
  <c r="S30" i="1"/>
  <c r="S31" i="1"/>
  <c r="S27" i="1"/>
  <c r="R28" i="1"/>
  <c r="R29" i="1"/>
  <c r="R30" i="1"/>
  <c r="R31" i="1"/>
  <c r="R27" i="1"/>
  <c r="T17" i="1"/>
  <c r="T18" i="1"/>
  <c r="T19" i="1"/>
  <c r="T20" i="1"/>
  <c r="T16" i="1"/>
  <c r="S17" i="1"/>
  <c r="S18" i="1"/>
  <c r="S19" i="1"/>
  <c r="S20" i="1"/>
  <c r="S16" i="1"/>
  <c r="R20" i="1"/>
  <c r="R17" i="1"/>
  <c r="R18" i="1"/>
  <c r="R19" i="1"/>
  <c r="R16" i="1"/>
  <c r="S3" i="1"/>
  <c r="T4" i="1"/>
  <c r="T5" i="1"/>
  <c r="T6" i="1"/>
  <c r="T7" i="1"/>
  <c r="S4" i="1"/>
  <c r="S5" i="1"/>
  <c r="S6" i="1"/>
  <c r="S7" i="1"/>
  <c r="T3" i="1"/>
  <c r="R4" i="1"/>
  <c r="R5" i="1"/>
  <c r="R6" i="1"/>
  <c r="R7" i="1"/>
  <c r="R3" i="1"/>
  <c r="H4" i="1"/>
  <c r="H5" i="1"/>
  <c r="H6" i="1"/>
  <c r="H7" i="1"/>
  <c r="H3" i="1"/>
  <c r="H11" i="1" s="1"/>
  <c r="Q28" i="1"/>
  <c r="Q29" i="1"/>
  <c r="Q30" i="1"/>
  <c r="Q31" i="1"/>
  <c r="Q27" i="1"/>
  <c r="P28" i="1"/>
  <c r="P29" i="1"/>
  <c r="P30" i="1"/>
  <c r="P31" i="1"/>
  <c r="P27" i="1"/>
  <c r="O28" i="1"/>
  <c r="O29" i="1"/>
  <c r="O30" i="1"/>
  <c r="O31" i="1"/>
  <c r="O27" i="1"/>
  <c r="N28" i="1"/>
  <c r="N29" i="1"/>
  <c r="N30" i="1"/>
  <c r="N31" i="1"/>
  <c r="N27" i="1"/>
  <c r="M28" i="1"/>
  <c r="M29" i="1"/>
  <c r="M30" i="1"/>
  <c r="M31" i="1"/>
  <c r="M27" i="1"/>
  <c r="Q17" i="1"/>
  <c r="Q18" i="1"/>
  <c r="Q19" i="1"/>
  <c r="Q20" i="1"/>
  <c r="Q16" i="1"/>
  <c r="P17" i="1"/>
  <c r="P18" i="1"/>
  <c r="P19" i="1"/>
  <c r="P20" i="1"/>
  <c r="P16" i="1"/>
  <c r="Q4" i="1"/>
  <c r="Q5" i="1"/>
  <c r="Q6" i="1"/>
  <c r="Q7" i="1"/>
  <c r="Q3" i="1"/>
  <c r="P3" i="1"/>
  <c r="L3" i="1"/>
  <c r="P4" i="1"/>
  <c r="P5" i="1"/>
  <c r="P6" i="1"/>
  <c r="P7" i="1"/>
  <c r="O4" i="1"/>
  <c r="O5" i="1"/>
  <c r="O6" i="1"/>
  <c r="O7" i="1"/>
  <c r="L28" i="1"/>
  <c r="L29" i="1"/>
  <c r="L30" i="1"/>
  <c r="L31" i="1"/>
  <c r="L27" i="1"/>
  <c r="L16" i="1"/>
  <c r="D4" i="1"/>
  <c r="D5" i="1"/>
  <c r="D6" i="1"/>
  <c r="D7" i="1"/>
  <c r="D3" i="1"/>
  <c r="D11" i="1" s="1"/>
  <c r="O18" i="1"/>
  <c r="O19" i="1"/>
  <c r="O20" i="1"/>
  <c r="O17" i="1"/>
  <c r="O16" i="1"/>
  <c r="N18" i="1"/>
  <c r="N19" i="1"/>
  <c r="N20" i="1"/>
  <c r="N17" i="1"/>
  <c r="N16" i="1"/>
  <c r="M17" i="1"/>
  <c r="M18" i="1"/>
  <c r="M19" i="1"/>
  <c r="M20" i="1"/>
  <c r="M16" i="1"/>
  <c r="L17" i="1"/>
  <c r="L18" i="1"/>
  <c r="L19" i="1"/>
  <c r="L20" i="1"/>
  <c r="O3" i="1"/>
  <c r="N4" i="1"/>
  <c r="N5" i="1"/>
  <c r="N6" i="1"/>
  <c r="N7" i="1"/>
  <c r="N3" i="1"/>
  <c r="M4" i="1"/>
  <c r="M5" i="1"/>
  <c r="M6" i="1"/>
  <c r="M7" i="1"/>
  <c r="M3" i="1"/>
  <c r="L4" i="1"/>
  <c r="L5" i="1"/>
  <c r="L6" i="1"/>
  <c r="L7" i="1"/>
  <c r="D9" i="1"/>
  <c r="Q10" i="1" l="1"/>
  <c r="N34" i="1"/>
  <c r="R23" i="1"/>
  <c r="S34" i="1"/>
  <c r="Q34" i="1"/>
  <c r="M34" i="1"/>
  <c r="T34" i="1"/>
  <c r="N10" i="1"/>
  <c r="O22" i="1"/>
  <c r="O24" i="1" s="1"/>
  <c r="T10" i="1"/>
  <c r="O10" i="1"/>
  <c r="O23" i="1"/>
  <c r="P23" i="1"/>
  <c r="O34" i="1"/>
  <c r="H9" i="1"/>
  <c r="I11" i="1" s="1"/>
  <c r="R10" i="1"/>
  <c r="E11" i="1"/>
  <c r="N9" i="1"/>
  <c r="N11" i="1" s="1"/>
  <c r="M23" i="1"/>
  <c r="D10" i="1"/>
  <c r="E10" i="1" s="1"/>
  <c r="L10" i="1"/>
  <c r="Q23" i="1"/>
  <c r="P34" i="1"/>
  <c r="R22" i="1"/>
  <c r="R24" i="1" s="1"/>
  <c r="M9" i="1"/>
  <c r="M11" i="1" s="1"/>
  <c r="N22" i="1"/>
  <c r="N24" i="1" s="1"/>
  <c r="L34" i="1"/>
  <c r="P10" i="1"/>
  <c r="S10" i="1"/>
  <c r="R34" i="1"/>
  <c r="S23" i="1"/>
  <c r="T23" i="1"/>
  <c r="M22" i="1"/>
  <c r="M24" i="1" s="1"/>
  <c r="O9" i="1"/>
  <c r="O11" i="1" s="1"/>
  <c r="M10" i="1"/>
  <c r="L22" i="1"/>
  <c r="L24" i="1" s="1"/>
  <c r="L9" i="1"/>
  <c r="L11" i="1" s="1"/>
  <c r="H10" i="1"/>
  <c r="R9" i="1"/>
  <c r="R11" i="1" s="1"/>
  <c r="N23" i="1"/>
  <c r="L23" i="1"/>
  <c r="T33" i="1"/>
  <c r="T35" i="1" s="1"/>
  <c r="S33" i="1"/>
  <c r="S35" i="1" s="1"/>
  <c r="R33" i="1"/>
  <c r="R35" i="1" s="1"/>
  <c r="T22" i="1"/>
  <c r="T24" i="1" s="1"/>
  <c r="S22" i="1"/>
  <c r="S24" i="1" s="1"/>
  <c r="T9" i="1"/>
  <c r="T11" i="1" s="1"/>
  <c r="S9" i="1"/>
  <c r="S11" i="1" s="1"/>
  <c r="P22" i="1"/>
  <c r="P24" i="1" s="1"/>
  <c r="E7" i="1"/>
  <c r="Q22" i="1"/>
  <c r="Q24" i="1" s="1"/>
  <c r="Q33" i="1"/>
  <c r="Q35" i="1" s="1"/>
  <c r="P33" i="1"/>
  <c r="P35" i="1" s="1"/>
  <c r="O33" i="1"/>
  <c r="O35" i="1" s="1"/>
  <c r="N33" i="1"/>
  <c r="N35" i="1" s="1"/>
  <c r="M33" i="1"/>
  <c r="M35" i="1" s="1"/>
  <c r="Q9" i="1"/>
  <c r="Q11" i="1" s="1"/>
  <c r="P9" i="1"/>
  <c r="P11" i="1" s="1"/>
  <c r="L33" i="1"/>
  <c r="L35" i="1" s="1"/>
  <c r="E4" i="1"/>
  <c r="E6" i="1"/>
  <c r="E5" i="1"/>
  <c r="E3" i="1"/>
  <c r="I10" i="1" l="1"/>
</calcChain>
</file>

<file path=xl/sharedStrings.xml><?xml version="1.0" encoding="utf-8"?>
<sst xmlns="http://schemas.openxmlformats.org/spreadsheetml/2006/main" count="830" uniqueCount="743">
  <si>
    <t>Q1</t>
  </si>
  <si>
    <t>Q2_1</t>
  </si>
  <si>
    <t>Q2_2</t>
  </si>
  <si>
    <t>Q2_3</t>
  </si>
  <si>
    <t>Q2_4</t>
  </si>
  <si>
    <t>Q2_5</t>
  </si>
  <si>
    <t>Q2_6</t>
  </si>
  <si>
    <t>Q2_7</t>
  </si>
  <si>
    <t>Q2_8</t>
  </si>
  <si>
    <t>Q2_9</t>
  </si>
  <si>
    <t>Q2_10</t>
  </si>
  <si>
    <t>Q10</t>
  </si>
  <si>
    <t>Q11_1</t>
  </si>
  <si>
    <t>Q11_2</t>
  </si>
  <si>
    <t>Q11_3</t>
  </si>
  <si>
    <t>Q11_4</t>
  </si>
  <si>
    <t>Q3</t>
  </si>
  <si>
    <t>Q4</t>
  </si>
  <si>
    <t>Q5</t>
  </si>
  <si>
    <t>Q8_1</t>
  </si>
  <si>
    <t>Q8_2</t>
  </si>
  <si>
    <t>Q8_3</t>
  </si>
  <si>
    <t>Q9</t>
  </si>
  <si>
    <t>On average, how often do you get food or drink from the Rubin Campus Center food court?</t>
  </si>
  <si>
    <t>How often do you use the following items when you get food at the Rubin Campus Center food court? - Large Plastic Clamshell Containers</t>
  </si>
  <si>
    <t>How often do you use the following items when you get food at the Rubin Campus Center food court? - Small Plastic Clamshell Containers</t>
  </si>
  <si>
    <t>How often do you use the following items when you get food at the Rubin Campus Center food court? - Plastic Burrito Bowl</t>
  </si>
  <si>
    <t>How often do you use the following items when you get food at the Rubin Campus Center food court? - Pizza "Slice" Boxes</t>
  </si>
  <si>
    <t>How often do you use the following items when you get food at the Rubin Campus Center food court? - Paper Fountain Drink Cups and Lids</t>
  </si>
  <si>
    <t>How often do you use the following items when you get food at the Rubin Campus Center food court? - Plastic Drinking Straws</t>
  </si>
  <si>
    <t>How often do you use the following items when you get food at the Rubin Campus Center food court? - Bottled Water or Softdrinks</t>
  </si>
  <si>
    <t>How often do you use the following items when you get food at the Rubin Campus Center food court? - Hot Coffee Cups and Lids</t>
  </si>
  <si>
    <t>How often do you use the following items when you get food at the Rubin Campus Center food court? - Plastic Utensils</t>
  </si>
  <si>
    <t>How often do you use the following items when you get food at the Rubin Campus Center food court? - Plastic Bags</t>
  </si>
  <si>
    <t>On average, how often do you get food or drink from the Rubin Campus Center Dunkin' Donuts</t>
  </si>
  <si>
    <t>How often do you use the following items when you get food or drink at the Rubin Campus Center Dunkin' Donuts? - Hot Coffee Cups and Lids</t>
  </si>
  <si>
    <t>How often do you use the following items when you get food or drink at the Rubin Campus Center Dunkin' Donuts? - Iced Coffee Cups and Lids</t>
  </si>
  <si>
    <t>How often do you use the following items when you get food or drink at the Rubin Campus Center Dunkin' Donuts? - Straws</t>
  </si>
  <si>
    <t>How often do you use the following items when you get food or drink at the Rubin Campus Center Dunkin' Donuts? - Paper Bags</t>
  </si>
  <si>
    <t>On the WPI Campus, there is an option to use a reusable Green2Go container. As part of the Green2Go program, there is a $5 deposit to enter, with unlimited uses of the container. Dining services will clean the container for you after each use. Have you heard of this program before?</t>
  </si>
  <si>
    <t>Why DON'T you use the Green2Go program?</t>
  </si>
  <si>
    <t>Is there anything that would entice you to use a reusable food and beverage container program?</t>
  </si>
  <si>
    <t>Given the following sets of conditions, how likely would you be to use a reusable food or beverage container? - There is free entry into the reusable container program</t>
  </si>
  <si>
    <t>Given the following sets of conditions, how likely would you be to use a reusable food or beverage container? - There is free entry into the program AND there is a $0.50 fee for using any disposable food or beverage container</t>
  </si>
  <si>
    <t>Given the following sets of conditions, how likely would you be to use a reusable food or beverage container? - There is free entry into the reusable container program AND there is a $0.50 fee for using any disposable food or beverage container AND there is a  small "late fee" for failing to return your container within 3 days.</t>
  </si>
  <si>
    <t>Please enter your email for a chance to win a $25 Amazon gift card. Your email address will not be associated with your responses.</t>
  </si>
  <si>
    <t>Due to not fulling understanding where to go to get the bins/carabiner as well as that initial cost, if it seemed more readily available I would probably join.</t>
  </si>
  <si>
    <t>More actively advertised, increased use in the program, a site in the campus center to return the containers.</t>
  </si>
  <si>
    <t>aetoscano@wpi.edu</t>
  </si>
  <si>
    <t>Wakwiecinski@wpi.edu</t>
  </si>
  <si>
    <t>Knowing about it</t>
  </si>
  <si>
    <t>tamarsh@wpi.edu</t>
  </si>
  <si>
    <t>I'm not really sure how it works and how to get started.</t>
  </si>
  <si>
    <t>Make it easier and more prevalent.</t>
  </si>
  <si>
    <t>tdesworthy@wpi.edu</t>
  </si>
  <si>
    <t>I don't eat food in the CC</t>
  </si>
  <si>
    <t>Tmmccarthy@wpi.edu</t>
  </si>
  <si>
    <t>I'm not quite sure how it works</t>
  </si>
  <si>
    <t xml:space="preserve">More explanation </t>
  </si>
  <si>
    <t>krbresnahan@wpi.edu</t>
  </si>
  <si>
    <t>I have no use for it</t>
  </si>
  <si>
    <t>If I needed to use containers more frequently I would probably utilize this program</t>
  </si>
  <si>
    <t>smleitzman@wpi.edu</t>
  </si>
  <si>
    <t xml:space="preserve">I don't eat at the campus center enough </t>
  </si>
  <si>
    <t>Discounts on the food</t>
  </si>
  <si>
    <t>Ajhubina@wpi.edu</t>
  </si>
  <si>
    <t xml:space="preserve">I always forget the caribener. The containers are bulky and difficult to carry around to return. </t>
  </si>
  <si>
    <t>More drop off stations. Have the containers visible at the stations. I never see them out.
Please bring back reusable silverware in the CC. Also provide a reusable salad plate for eating in the cc.</t>
  </si>
  <si>
    <t>Rlfinacom@wpi.edu</t>
  </si>
  <si>
    <t>normally when i get food its to take home. i would only be interested in the program if I typically get and eat my lunch in the CC. Maybe more seating options.</t>
  </si>
  <si>
    <t>mtrier@wpi.edu</t>
  </si>
  <si>
    <t>Because having to swap clip for container is time consuming</t>
  </si>
  <si>
    <t>Easier to swap container.</t>
  </si>
  <si>
    <t>Jdlowder@wpi.edu</t>
  </si>
  <si>
    <t>akemrick@wpi.edu</t>
  </si>
  <si>
    <t>It's less convenient</t>
  </si>
  <si>
    <t>bmheavey@wpi.edu</t>
  </si>
  <si>
    <t>I recycle or re-use all my containers.</t>
  </si>
  <si>
    <t>It not cost anything to join.</t>
  </si>
  <si>
    <t>gccolman@wpi.edu</t>
  </si>
  <si>
    <t xml:space="preserve">Don't by food in the CC often enoug. </t>
  </si>
  <si>
    <t>zschwartz@wpi.edu</t>
  </si>
  <si>
    <t>radawley@wpi.edu</t>
  </si>
  <si>
    <t>I dont know how to start, not sure if it would be useful to me</t>
  </si>
  <si>
    <t>hwallace@wpi.edu</t>
  </si>
  <si>
    <t xml:space="preserve">I forgot about it, and I'm about to graduate so it seemed silly to do the program now. </t>
  </si>
  <si>
    <t>dygutierrez@wpi.edu</t>
  </si>
  <si>
    <t xml:space="preserve">Not sure how it works </t>
  </si>
  <si>
    <t>Discounts on food and drink</t>
  </si>
  <si>
    <t>Scbecker@wpi.edu</t>
  </si>
  <si>
    <t>kamahurkar@wpi.edu</t>
  </si>
  <si>
    <t>When the enrollment happened, i expected to be cooking far more than i do</t>
  </si>
  <si>
    <t>Maybe some sort of discount for not using the disposable containers. 
Or have enrollment year round, not just at the table at the street of the year</t>
  </si>
  <si>
    <t>Amlegere@wpi.edu</t>
  </si>
  <si>
    <t>Not sure if they use it Dunkin Donuts &amp; I always recycle Dunkin Donuts bag.</t>
  </si>
  <si>
    <t>Advertise more</t>
  </si>
  <si>
    <t>iachan@wpi.edu</t>
  </si>
  <si>
    <t>Promotion and ease of access</t>
  </si>
  <si>
    <t>rclavijo@wpi.edu</t>
  </si>
  <si>
    <t>Food i get wouldnt go in a container, like a sandwhich</t>
  </si>
  <si>
    <t>Beverage one for Dunks id use all the time</t>
  </si>
  <si>
    <t>nrpratt@wpi.edu</t>
  </si>
  <si>
    <t xml:space="preserve">More publicity around it. I've never heard about this program </t>
  </si>
  <si>
    <t>bmoran@wpi.edu</t>
  </si>
  <si>
    <t xml:space="preserve">Free. </t>
  </si>
  <si>
    <t>slyons487@gmail.com</t>
  </si>
  <si>
    <t>Lmsouza@wpi.edu</t>
  </si>
  <si>
    <t xml:space="preserve">Wouldn't use the container enough.
</t>
  </si>
  <si>
    <t>If the school gave me more reason to go to the campus center more often for food then maybe, right now I just don't think the value of the CC food is enough to get me there.</t>
  </si>
  <si>
    <t>tpandreani@wpi.edu</t>
  </si>
  <si>
    <t xml:space="preserve">It's more inconvenient to carry around that container. That container is smaller than plastic ones from the campus center. I like to prioritize the amount of food I'm getting. Lastly, the $5 deposit is also inconvenient  </t>
  </si>
  <si>
    <t xml:space="preserve">If it's made more convenient to me or if there is some kind of incentive to using it. Incentives could be things such as a free side or a free meal every once in a while from the campus center. Maybe a free meal swipe punch card. Get one free after you use your green2go program container 10 times </t>
  </si>
  <si>
    <t>Snbrooks@wpi.edu</t>
  </si>
  <si>
    <t>I forget</t>
  </si>
  <si>
    <t>Armattesen@wpi.edu</t>
  </si>
  <si>
    <t>No reason, just haven't signed up yet</t>
  </si>
  <si>
    <t>jkkral@wpi.edu</t>
  </si>
  <si>
    <t>I just normally donâ€™t even think about it or remember it.</t>
  </si>
  <si>
    <t>If the instructions on obtaining it and getting them cleaned were clearly presented at the campus center.</t>
  </si>
  <si>
    <t xml:space="preserve">erabenante@wpi.edu </t>
  </si>
  <si>
    <t>The implementation makes no sense to me, and frankly I find it stupid</t>
  </si>
  <si>
    <t>If I can use my own containers, sure</t>
  </si>
  <si>
    <t xml:space="preserve">lchow@wpi.edu </t>
  </si>
  <si>
    <t>Convenience</t>
  </si>
  <si>
    <t>jvcalnan@wpi.edu</t>
  </si>
  <si>
    <t>Dcweber@wpi.edu</t>
  </si>
  <si>
    <t>Seems inconvenient</t>
  </si>
  <si>
    <t>If there were turn in places all over campus</t>
  </si>
  <si>
    <t>Rmccarthy@wpi.edu</t>
  </si>
  <si>
    <t xml:space="preserve">A discount on drinks when purchased with the cup would be good.  The Dunkinâ€™ Donuts in my hometown has implemented a system like this and large amount of people bring their own cups or buy a Dunkinâ€™ Donuts cup because of the program.  I donâ€™t believe there should be a fee to return your cup I think you should pay for the cup as a part of the initial fee and keep it as your own.  </t>
  </si>
  <si>
    <t>Cjgalanis@wpi.edu</t>
  </si>
  <si>
    <t>Magoodwin@wpi.edu</t>
  </si>
  <si>
    <t xml:space="preserve">It doesnâ€™t really â€œworkâ€ for most of the foods. Many containers are specialized for the food they contain. </t>
  </si>
  <si>
    <t xml:space="preserve">If they had reusable variants of existing containers Iâ€™d use those most of the time. </t>
  </si>
  <si>
    <t>tmeehan@wpi.edu</t>
  </si>
  <si>
    <t>Usually get sandwiches or snacks from the CC</t>
  </si>
  <si>
    <t>klsouthan@wpi.edu</t>
  </si>
  <si>
    <t>I typically do not get food from the food court.</t>
  </si>
  <si>
    <t>If it would cost less, or if people would clean them.</t>
  </si>
  <si>
    <t>shoac@wpi.edu</t>
  </si>
  <si>
    <t>I don't use the campus center enough and I worry that I'll lose the carabiner</t>
  </si>
  <si>
    <t>If I ate at the CC more than I do now, but I do tend to bring my own travel mug when I want a hot drink.</t>
  </si>
  <si>
    <t>brburke@wpi.edu</t>
  </si>
  <si>
    <t>ethayer@wpi.edu</t>
  </si>
  <si>
    <t>The fact that I know about it now entices me.</t>
  </si>
  <si>
    <t>jzhou@wpi.edu</t>
  </si>
  <si>
    <t xml:space="preserve">I don't eat food that requires the Green2Go program. I mostly grab salads or soup. </t>
  </si>
  <si>
    <t>If there was a more convenient place to put the reusable containers</t>
  </si>
  <si>
    <t>ylee3@wpi.edu</t>
  </si>
  <si>
    <t>An easy way of cleaning them</t>
  </si>
  <si>
    <t>wilkinsonbrian2004@gmail.com</t>
  </si>
  <si>
    <t xml:space="preserve">If it were free and easy. </t>
  </si>
  <si>
    <t>rtwondolowski@wpi.edu</t>
  </si>
  <si>
    <t>knugai@wpi.edu</t>
  </si>
  <si>
    <t>Cpereira@wpi.edu</t>
  </si>
  <si>
    <t>I havenâ€™t gotten around to signing up yet, but I plan to use it next year</t>
  </si>
  <si>
    <t>Not having to pay $5</t>
  </si>
  <si>
    <t>kdpeter@wpi.edu</t>
  </si>
  <si>
    <t>I do not use the campus center very often and when I do it is usually when I am in a rush and would not be carrying around my reusable bowl</t>
  </si>
  <si>
    <t>If using plastic containers cost money</t>
  </si>
  <si>
    <t>Talee138@gmail.com</t>
  </si>
  <si>
    <t>I tried to use the green Carabiner at the grill once and whoever was working there took my carabiner but gave me a normal plastic clamshell. So I lost my Carabiner and I lost my deposit.</t>
  </si>
  <si>
    <t>If people were in the food court actually knew how to use them...</t>
  </si>
  <si>
    <t>agweber@wpi.edu</t>
  </si>
  <si>
    <t>$5 deposit 
Don't feel carrying it around all day</t>
  </si>
  <si>
    <t>Cheaper deposit</t>
  </si>
  <si>
    <t>nmjohansen@wpi.edu</t>
  </si>
  <si>
    <t>I want to! I donâ€™t know how to join T_T</t>
  </si>
  <si>
    <t>mhridel@wpi.edu</t>
  </si>
  <si>
    <t>I typically get things that don't require much waste.</t>
  </si>
  <si>
    <t>No.</t>
  </si>
  <si>
    <t>srmcclenahan@wpi.edu</t>
  </si>
  <si>
    <t>I don't get food consistently enough from the campus center for it to be worth it.</t>
  </si>
  <si>
    <t>If it was free and the containers were easily accessible</t>
  </si>
  <si>
    <t>smmoffat@wpi.edu</t>
  </si>
  <si>
    <t xml:space="preserve">I wasn't sure how to join it initially, and then I just kind of fall into going for the more convenient option. </t>
  </si>
  <si>
    <t xml:space="preserve">Maybe a rewards type program? I'm not sure </t>
  </si>
  <si>
    <t>nfdelorey@wpi.edu</t>
  </si>
  <si>
    <t>Make it free</t>
  </si>
  <si>
    <t>friscis@gmail.com</t>
  </si>
  <si>
    <t>kmsheehy@wpi.edu</t>
  </si>
  <si>
    <t>aabderrazzaq@wpi.edu</t>
  </si>
  <si>
    <t xml:space="preserve">I donâ€™t buy food on campus enough. </t>
  </si>
  <si>
    <t xml:space="preserve">If it was free. </t>
  </si>
  <si>
    <t>mbalicki@wpi.edu</t>
  </si>
  <si>
    <t>akonnova@wpi.edu</t>
  </si>
  <si>
    <t>I don't really understand it or see it as practical in my schedule</t>
  </si>
  <si>
    <t>Discounted bill when using it</t>
  </si>
  <si>
    <t>Only a few weeks left in the year</t>
  </si>
  <si>
    <t>Making it easy and publicized to sign up at the beginning of next year.</t>
  </si>
  <si>
    <t xml:space="preserve">I do not get disposable containers from the campus center. </t>
  </si>
  <si>
    <t xml:space="preserve">Not at the moment, as I do not use disposable containers. </t>
  </si>
  <si>
    <t>adhard@wpi.edu</t>
  </si>
  <si>
    <t>I'm not sure how to go about using doing it</t>
  </si>
  <si>
    <t>An easy, in-your-face way to enroll</t>
  </si>
  <si>
    <t>kdmccormick@wpi.edu</t>
  </si>
  <si>
    <t>kemuenchow@wpi.edu</t>
  </si>
  <si>
    <t>If it was a little bigger than the normal disposable containers, so that you get a little more food when you use it.</t>
  </si>
  <si>
    <t>cmlind@wpi.edu</t>
  </si>
  <si>
    <t xml:space="preserve">dunks actively participating 
</t>
  </si>
  <si>
    <t>sdeodas@wpi.edu</t>
  </si>
  <si>
    <t>Ljmacinnis@wpi.edu</t>
  </si>
  <si>
    <t xml:space="preserve">Cheaper prices </t>
  </si>
  <si>
    <t>ablabastie@wpi.edu</t>
  </si>
  <si>
    <t>I frequently have my own tupperware</t>
  </si>
  <si>
    <t>Knowing it wouldn't open while inside my bag</t>
  </si>
  <si>
    <t>cltuttle@wpi.edu</t>
  </si>
  <si>
    <t xml:space="preserve">Seems too difficult </t>
  </si>
  <si>
    <t>Rewards and incentives</t>
  </si>
  <si>
    <t>jjgomes@wpi.edu</t>
  </si>
  <si>
    <t>I'm not sure when/where to sign up</t>
  </si>
  <si>
    <t>I really oughta just do it</t>
  </si>
  <si>
    <t>vwharting@wpi.edu</t>
  </si>
  <si>
    <t>I wouldnâ€™t use it very often.</t>
  </si>
  <si>
    <t>cjhovermale@wpi.edu</t>
  </si>
  <si>
    <t xml:space="preserve">Because I am not responsible enough to carry the container back to the CC when I am done. </t>
  </si>
  <si>
    <t xml:space="preserve">No. If I am eating to go do not expect anything to come back. </t>
  </si>
  <si>
    <t>ashalit@wpi.edu</t>
  </si>
  <si>
    <t>A slight discount on what is bought</t>
  </si>
  <si>
    <t>Adanderson@wpi.edu</t>
  </si>
  <si>
    <t>Kedonovan@wpi.edu</t>
  </si>
  <si>
    <t>Inconvenient to carry around the container</t>
  </si>
  <si>
    <t xml:space="preserve">Not having to carry around...offer them when purchasing food and have designated areas to place when done </t>
  </si>
  <si>
    <t>Not really, it would need to be easily stored away in a backpack or something like that because I really don't want to be walking around with more stuff</t>
  </si>
  <si>
    <t>fjvanrossum@wpi.edu</t>
  </si>
  <si>
    <t>I donâ€™t get from the campus center enough to make it worthwhile to pay $5. Itâ€™s just easier to get a non reusable take out container.</t>
  </si>
  <si>
    <t>Some sort of reward program. Use a reusable a container ten times, get 20% off your next purchase. Or something like use a reusable container ten times, you get a free drink or small snack side like a cookie. Or having a fee for using non reusable container, plus some small reward thing.</t>
  </si>
  <si>
    <t>diavram@wpi.edu</t>
  </si>
  <si>
    <t xml:space="preserve">Donâ€™t use that kind of container. </t>
  </si>
  <si>
    <t>Discount on food.</t>
  </si>
  <si>
    <t>Recandy@wpi.edu</t>
  </si>
  <si>
    <t>I don't really think about it when I'm there getting food.</t>
  </si>
  <si>
    <t>If there was a punch card where after a certain number of uses you can, for example, get any small food item as a side even if it's not normally included with a meal swipe.</t>
  </si>
  <si>
    <t>celopez@wpi.edu</t>
  </si>
  <si>
    <t>Mdaltavilla@wpi.edu</t>
  </si>
  <si>
    <t>Astreymasters@wpi.edu</t>
  </si>
  <si>
    <t>mmdanke@wpi.edu</t>
  </si>
  <si>
    <t>I've either never had the money on my person to give to the program or I've never been able to make it to an event where they sell / give them away.</t>
  </si>
  <si>
    <t xml:space="preserve">If they were more readily available / if most people I'm around started using them. I just don't know where to get them. </t>
  </si>
  <si>
    <t>raharrison2@wpi.edu</t>
  </si>
  <si>
    <t>If you make it something useful like a water bottle or reusable bag for food thatâ€™d be nice</t>
  </si>
  <si>
    <t>andrewgeorgelucy@gmail.com &amp;lt;3</t>
  </si>
  <si>
    <t>Availability and knowledge of it with better access</t>
  </si>
  <si>
    <t>imregan@wpi.edu</t>
  </si>
  <si>
    <t xml:space="preserve">dont know how to get it </t>
  </si>
  <si>
    <t>refillable travel mugs/cups/ tumblers</t>
  </si>
  <si>
    <t>njroschewsk@wpi.edu</t>
  </si>
  <si>
    <t>Make it better advertised</t>
  </si>
  <si>
    <t>kjfabrizio@wpi.edu</t>
  </si>
  <si>
    <t>cjlewisdux@gmail.com</t>
  </si>
  <si>
    <t>cmjohnston@wpi.edu</t>
  </si>
  <si>
    <t>baseitz@wpi.edu</t>
  </si>
  <si>
    <t>tberry@wpi.edu</t>
  </si>
  <si>
    <t>pnchristidis@wpi.edu</t>
  </si>
  <si>
    <t xml:space="preserve">Because it takes more effort to return it </t>
  </si>
  <si>
    <t>A discount on food when using the reusable container</t>
  </si>
  <si>
    <t>michaeljlaks@gmail.com</t>
  </si>
  <si>
    <t>I don't have a meal plan and when I'm eating on campus, I prefer for it to be quick</t>
  </si>
  <si>
    <t>Discount on meals</t>
  </si>
  <si>
    <t>atlippert@wpi.edu</t>
  </si>
  <si>
    <t>I prefer one-time use containers and utensils because I have OCD.</t>
  </si>
  <si>
    <t>ezhou@wpi.edu</t>
  </si>
  <si>
    <t>alsichler@wpi.edu</t>
  </si>
  <si>
    <t>I donâ€™t get campus food often enough</t>
  </si>
  <si>
    <t>Bcourteau@wpi.edu</t>
  </si>
  <si>
    <t>Don't eat there enough</t>
  </si>
  <si>
    <t>no</t>
  </si>
  <si>
    <t>fmbrokaw@wpi.edu</t>
  </si>
  <si>
    <t xml:space="preserve">Itâ€™s more convenient to just use the disposable containers. </t>
  </si>
  <si>
    <t xml:space="preserve">Some sort of rewards program or discount when using it. </t>
  </si>
  <si>
    <t>amtavares@wpi.edu</t>
  </si>
  <si>
    <t>ldsteigerwald@wpi.edu</t>
  </si>
  <si>
    <t xml:space="preserve">I don't eat at the CC enough to merit it. </t>
  </si>
  <si>
    <t xml:space="preserve">Eating there enough to offset the deposit value. </t>
  </si>
  <si>
    <t>bpjoseph@wpi.edu</t>
  </si>
  <si>
    <t>Need more information</t>
  </si>
  <si>
    <t>More information</t>
  </si>
  <si>
    <t>afguerrerohernan@wpi.edu</t>
  </si>
  <si>
    <t xml:space="preserve">Kestern@wpi.edu </t>
  </si>
  <si>
    <t>I don't eat on campus often enough to utilize it.</t>
  </si>
  <si>
    <t>kdreese@wpi edu</t>
  </si>
  <si>
    <t>I don't know exactly how it works, and it seems like it could be a solid amount more work on my end, which I really don't have time for, as I usually grab food on campus in between meetings/classes.</t>
  </si>
  <si>
    <t>Honestly more info on the program</t>
  </si>
  <si>
    <t>tabergeron@wpi.edu</t>
  </si>
  <si>
    <t>Do not get food enough in the Campus Center</t>
  </si>
  <si>
    <t>A way to drop off dirty ones and have some kind of membership card that would allow me to pick one up the few times I do use it</t>
  </si>
  <si>
    <t>rjlederman@wpi.edu</t>
  </si>
  <si>
    <t xml:space="preserve">It became too bothersome to carry around the containers. Itâ€™s not a great reason, but it became about convenience </t>
  </si>
  <si>
    <t>Convenience, incentives for reusability (e.g. cheaper prices)</t>
  </si>
  <si>
    <t>abalasubramanian@wpi.edu</t>
  </si>
  <si>
    <t>Murphyconnor4@gmail.com</t>
  </si>
  <si>
    <t xml:space="preserve">As an idea for you guys... getting SGA funding to make this option free. This could be very benefically ecologically and for the program itself.  </t>
  </si>
  <si>
    <t>Somewhat inconvenient</t>
  </si>
  <si>
    <t>Mthoppe@wpi.edu</t>
  </si>
  <si>
    <t>I don't eat at the campus center often enough</t>
  </si>
  <si>
    <t>A one time use option</t>
  </si>
  <si>
    <t>jhwhite@wpi.edu</t>
  </si>
  <si>
    <t xml:space="preserve">If I ate more I donâ€™t see a downside. </t>
  </si>
  <si>
    <t>kcolpritt@wpi.edu</t>
  </si>
  <si>
    <t>Benefits/rewards</t>
  </si>
  <si>
    <t>kmvandervliet@wpi.edu</t>
  </si>
  <si>
    <t xml:space="preserve">Its a hassle. I shouldn't have to pay more to be green. Wpi supposedly prides itself on being green. </t>
  </si>
  <si>
    <t>Free</t>
  </si>
  <si>
    <t>Ahlibby@wpi.edu</t>
  </si>
  <si>
    <t>I do not eat at the campus center enough.</t>
  </si>
  <si>
    <t>An incentive on reusable beverage containers would make me switch, I still do not think I use food containers enough to switch.</t>
  </si>
  <si>
    <t>btsayers@wpi.edu</t>
  </si>
  <si>
    <t>Yeti cups</t>
  </si>
  <si>
    <t>zanipolo2@gmail.com</t>
  </si>
  <si>
    <t>Making them available</t>
  </si>
  <si>
    <t>jpfinzel@wpi.edu</t>
  </si>
  <si>
    <t>I don't use the CC enough</t>
  </si>
  <si>
    <t>zhfeldman@wpi.edu</t>
  </si>
  <si>
    <t>Actually knowing about it and it being easy to clean</t>
  </si>
  <si>
    <t>sfkane@wpi.edu</t>
  </si>
  <si>
    <t>mailic@wpi.edu</t>
  </si>
  <si>
    <t>I only eat in the campus center every so often so I never really thought of using the Green2Go container.</t>
  </si>
  <si>
    <t>Cute designs on the containers, a discount for using reusable containers</t>
  </si>
  <si>
    <t>cdale@wpi.edu</t>
  </si>
  <si>
    <t>I strive to live a sustainable life style breaking bad habits everyday</t>
  </si>
  <si>
    <t>Frciliberto@wpi.edu</t>
  </si>
  <si>
    <t>maford@wpi.edu</t>
  </si>
  <si>
    <t xml:space="preserve">I only heard about it a few times and I donâ€™t know how it works. </t>
  </si>
  <si>
    <t>More advertisement, and benefits with using them</t>
  </si>
  <si>
    <t>nnguyen@wpi.edu</t>
  </si>
  <si>
    <t>I usually take my food to go and donâ€™t want to bring a container around with me</t>
  </si>
  <si>
    <t>Maybe if I ate in campus center</t>
  </si>
  <si>
    <t>Sehenehan@wpi.edu</t>
  </si>
  <si>
    <t>Mgmoran@wpi.edu</t>
  </si>
  <si>
    <t>No. I usually bring my own food and drink so spending money in a program is not worth it</t>
  </si>
  <si>
    <t>Sepayne@wpi.edu</t>
  </si>
  <si>
    <t>I frequently don't eat all the food in one day and have leftovers that I use later in the week.</t>
  </si>
  <si>
    <t>I don't know how to enroll</t>
  </si>
  <si>
    <t>Nope! Just tell me how</t>
  </si>
  <si>
    <t>Ccschroeder@wpi.edu</t>
  </si>
  <si>
    <t>Don't take my food to go</t>
  </si>
  <si>
    <t>sdsalerno@wpi.edu</t>
  </si>
  <si>
    <t xml:space="preserve">I don't make enough purchase in either location to make it possible to easily return the containers within a reasonable amount of  time. </t>
  </si>
  <si>
    <t>not really</t>
  </si>
  <si>
    <t xml:space="preserve">I've been trying to bring lunch from home more often and thus I don't think about the program until it's too late. </t>
  </si>
  <si>
    <t xml:space="preserve">Nagging and public shaming. Seriously, that works for me. That, and more prominent reminders to bring my container. </t>
  </si>
  <si>
    <t>I don't go enough to even think about it.  And if I do use it and take it out of the campus center, then what do I do to get it cleaned?  I may not go back for a few weeks.  I don't want a dirty container sitting around my office.</t>
  </si>
  <si>
    <t xml:space="preserve">Probably yes
</t>
  </si>
  <si>
    <t>Too much of a hassle to carry and clean it</t>
  </si>
  <si>
    <t>price incentive ,maybe</t>
  </si>
  <si>
    <t>pmguida@wpi.edu</t>
  </si>
  <si>
    <t>clbergeron@wpi.edu</t>
  </si>
  <si>
    <t>it is inconvenient carrying the container around</t>
  </si>
  <si>
    <t>kdettloff@wpi.edu</t>
  </si>
  <si>
    <t>Because my eating pattern is so random, that I could go days between meals and then I most likely forget the container.</t>
  </si>
  <si>
    <t>arreddick@wpi.edu</t>
  </si>
  <si>
    <t xml:space="preserve"> if I used the campus center food court more often.</t>
  </si>
  <si>
    <t>denise@wpi.edu</t>
  </si>
  <si>
    <t>sjiusto@wpi.edu</t>
  </si>
  <si>
    <t>Dont know how it works</t>
  </si>
  <si>
    <t>Having to Pay for disposable options</t>
  </si>
  <si>
    <t>Etrinidad@wpi.edu</t>
  </si>
  <si>
    <t xml:space="preserve">If I did enroll, most of the time I would forget to bring the container or thing that you exchange for a container. </t>
  </si>
  <si>
    <t xml:space="preserve">I would use a reusable cup. Not so much a food container, unless it was like a plate they gave me there in order to eat inside the CC. </t>
  </si>
  <si>
    <t>kmbaker@wpi.edu</t>
  </si>
  <si>
    <t>When I use the campus center, itâ€™s becauaw Iâ€™ve forgotten to bring my lunch from home.</t>
  </si>
  <si>
    <t>Kwrigley@wpi.edu</t>
  </si>
  <si>
    <t>Make the food cheaper if you put it in a reusable container</t>
  </si>
  <si>
    <t>mmbrown@wpi.edu</t>
  </si>
  <si>
    <t>incentives for the program</t>
  </si>
  <si>
    <t>bchieng@wpi.edu</t>
  </si>
  <si>
    <t>Saving money</t>
  </si>
  <si>
    <t>amanohar@wpi.edu</t>
  </si>
  <si>
    <t>I would, I didn't know about it</t>
  </si>
  <si>
    <t>blvoydatch@wpi.edu</t>
  </si>
  <si>
    <t>Ltreppucci@wpi.edu</t>
  </si>
  <si>
    <t>Owreneson@wpi.edu</t>
  </si>
  <si>
    <t>No</t>
  </si>
  <si>
    <t>Jdconroy@wpi.edu</t>
  </si>
  <si>
    <t>cbarcelos@wpi.edu</t>
  </si>
  <si>
    <t>Not sure, I'd have to find out more about it, but i'm game</t>
  </si>
  <si>
    <t>nbwotton@wpi.edu</t>
  </si>
  <si>
    <t>Easily portable / fits in backpack</t>
  </si>
  <si>
    <t>gholman@wpi.edu</t>
  </si>
  <si>
    <t>Ctblejwas@WPI.edu</t>
  </si>
  <si>
    <t>Donâ€™t want to keep track of carabiner/remember the container</t>
  </si>
  <si>
    <t>A way where i didnâ€™t need to remember something</t>
  </si>
  <si>
    <t>Kmsica@wpi.edu</t>
  </si>
  <si>
    <t>i don't eat at dining services enough to bother</t>
  </si>
  <si>
    <t>kmarkees@wpi.edu</t>
  </si>
  <si>
    <t>I never have $5</t>
  </si>
  <si>
    <t>don't know where to get the container and sign up</t>
  </si>
  <si>
    <t>kurlanska@gmail.com</t>
  </si>
  <si>
    <t>arestrepo@wpi.edu</t>
  </si>
  <si>
    <t>I don't eat at the CC regularly enough</t>
  </si>
  <si>
    <t>myblais@wpi.edu</t>
  </si>
  <si>
    <t>I don't know enough about this program.</t>
  </si>
  <si>
    <t>Free and easy to use.</t>
  </si>
  <si>
    <t>bsleach@wpi.edu</t>
  </si>
  <si>
    <t>bcarbonneau@wpi.edu</t>
  </si>
  <si>
    <t>Not entirely sure how to sign up. Iâ€™m sure itâ€™s  easy but the information on how is typically found after Iâ€™ve already paid for a meal</t>
  </si>
  <si>
    <t xml:space="preserve">Stressing the money you can save by using it </t>
  </si>
  <si>
    <t>trwilson@wpi.edu</t>
  </si>
  <si>
    <t>I don't eat at the CC very frequently and have since spent most of my time off-campus at a job, so I wouldn't use the service often enough in my opinion.</t>
  </si>
  <si>
    <t>Similar to how the CC has meal punch cards where if you buy 9 coffees/chef's table/soups the 10th is free, if they did a program where if you use the container 9 times the 10th time is free/discounted for what you purchase that time.</t>
  </si>
  <si>
    <t>rplante@wpi.edu</t>
  </si>
  <si>
    <t xml:space="preserve">Donâ€™t know how to join </t>
  </si>
  <si>
    <t>cjwilloughby@wpi.edu</t>
  </si>
  <si>
    <t>Honestly I just haven't taken the time to do so or I don't have cash on me when I remember to do it.</t>
  </si>
  <si>
    <t>maybe if you get a card and have "punches" each time you use it and get something free when you get so many "punches" like the soup/salad cards</t>
  </si>
  <si>
    <t>carmstrong@wpi.edu</t>
  </si>
  <si>
    <t>cecampagna@wpi.edu</t>
  </si>
  <si>
    <t>When I use the food court I always get pizza, and I always request that the 'za be served on a plate.  The only disposable trash generated is a napkin or two.
When I go to DD, I almost always get coffee, for which I *should* bring my own cup -- there's a discount if you bring your own container.  I don't take advantage of this often enough though.
I've been using the "Quorum" place more often though; they don't use disposable containers there at all unless someone requests take-out, which I do not do.  The food I get from "Quorum" has offset my prior purchases of breakfast sandwiches from DD, so there isn't much of a reason for me to participate in the Green2Go program.</t>
  </si>
  <si>
    <t>I don't generally get food to go, I always get food and sit near by the place where I did the purchase.  Unless I go to DD, there are always re-usable ceramic plates involved, so there is (less) waste generated.  When I *do* go to DD, I *should* bring my own coffee mug.  But I don't, most of the time, because I'm incapable of planning ahead.</t>
  </si>
  <si>
    <t>I do not get food often enough to make it worthwhile. When I do, I usually get sandwiches or soup for which the container is not well suited. I was enrolled last year.</t>
  </si>
  <si>
    <t>Not really. If I were to start getting food other than sandwiches again, it would be worthwhile.</t>
  </si>
  <si>
    <t>dpwivagg@wpi.edu</t>
  </si>
  <si>
    <t>sjweaver@wpi.edu</t>
  </si>
  <si>
    <t>I don't buy full meals often enough, usually I just grab a to go cup of yogurt or a side of fries, don't need a big green container for that</t>
  </si>
  <si>
    <t>I wish Dunkin had a reusable cup system, I do recycle my iced coffee cups, but I feel bad about the straws</t>
  </si>
  <si>
    <t>krnaras@wpi.edu</t>
  </si>
  <si>
    <t>mcschwartzman@wpi.edu</t>
  </si>
  <si>
    <t xml:space="preserve">I used it at one point and don't utilize the campus center food court often enough to remember to get a Green2Go container </t>
  </si>
  <si>
    <t>No more than I already wish to, I'm just forgetful. So I suppose more advertising and signage to remind people</t>
  </si>
  <si>
    <t xml:space="preserve">Teddymacleod97@gmail.com </t>
  </si>
  <si>
    <t>If I knew about it I would do it.</t>
  </si>
  <si>
    <t>Amwetmore@comcast.net</t>
  </si>
  <si>
    <t>I donâ€™t really understand how it works and havenâ€™t heard that much about it</t>
  </si>
  <si>
    <t>sstrazdus@wpi.edu</t>
  </si>
  <si>
    <t>Rnmeadows@wpi.edu</t>
  </si>
  <si>
    <t>more information.  I am interested!</t>
  </si>
  <si>
    <t>goulet@wpi.edu</t>
  </si>
  <si>
    <t>I don't really understand how it works. I know you bring a carabiner to show that you have one but that's it.</t>
  </si>
  <si>
    <t>Just a more in depth explanation of how it works here.</t>
  </si>
  <si>
    <t>lmhandel@wpi.edu</t>
  </si>
  <si>
    <t xml:space="preserve">Don't think it applies to my eating situation. </t>
  </si>
  <si>
    <t>If they were things I used every day, I'd be very willing to use them.</t>
  </si>
  <si>
    <t>jpesposito@wpi.edu</t>
  </si>
  <si>
    <t>I don't get meals from the campus center enough to warrant it.</t>
  </si>
  <si>
    <t>Potentially a small discount on food?</t>
  </si>
  <si>
    <t>lmcomeau@wpi.edu</t>
  </si>
  <si>
    <t>Mostly because I haven't signed up yet and am honestly pretty lazy so I haven't put a lot of effort into learning how it works.</t>
  </si>
  <si>
    <t>mcburd@wpi.edu</t>
  </si>
  <si>
    <t>kschan@wpi.edu</t>
  </si>
  <si>
    <t xml:space="preserve">Yes 
I just have to remember and not forget it </t>
  </si>
  <si>
    <t>Just never tried it.</t>
  </si>
  <si>
    <t>Goatbucks to use at Dunkin Donuts.</t>
  </si>
  <si>
    <t>nabograd@wpi.edu</t>
  </si>
  <si>
    <t>More publication about the ability to use such resources</t>
  </si>
  <si>
    <t>aseves@wpi.edu</t>
  </si>
  <si>
    <t>I never get food that needs to go in a plastic container</t>
  </si>
  <si>
    <t>Snshartiag@wpi.edu</t>
  </si>
  <si>
    <t>sbrennan2@wpi.edu</t>
  </si>
  <si>
    <t>I donâ€™t have my life together enough to think about it</t>
  </si>
  <si>
    <t>Better selling</t>
  </si>
  <si>
    <t>Amhebert@wpi.edu</t>
  </si>
  <si>
    <t>Kframos@wpi.edu</t>
  </si>
  <si>
    <t>Jrwerosta@wpi.edu</t>
  </si>
  <si>
    <t xml:space="preserve">If there was a drop off area for them to be washed and a pick up area for them everyday. </t>
  </si>
  <si>
    <t>Agreenalch@wpi.edu</t>
  </si>
  <si>
    <t>djcammarata@wpi.edu</t>
  </si>
  <si>
    <t xml:space="preserve">I only heard about it yesterday. </t>
  </si>
  <si>
    <t>Incentives or ease of access</t>
  </si>
  <si>
    <t>jrforauer@wpi.edu</t>
  </si>
  <si>
    <t>Ceruden@wpi.edu</t>
  </si>
  <si>
    <t>Not really</t>
  </si>
  <si>
    <t>aramirez2@wpi.edu</t>
  </si>
  <si>
    <t>Tjgauthier@wpi.edu</t>
  </si>
  <si>
    <t>I don't eat frequently enough in the Food Court.</t>
  </si>
  <si>
    <t>I'm good about bringing my own ceramic coffee mug to the Library cafÃ© (and the staff there are fine with that) and also refilling my own water reusable water bottles at filling stations. I arrange and go to a lot of campus events and wish that Chartwells would discontinue its use of bottled water.</t>
  </si>
  <si>
    <t>asmower@wpi.edu</t>
  </si>
  <si>
    <t>awebb@wpi.edu</t>
  </si>
  <si>
    <t xml:space="preserve">Discounts
Transparency of use
Self-cleaning station in dining area
Better food
</t>
  </si>
  <si>
    <t xml:space="preserve">nfgarcia@wpi.edu </t>
  </si>
  <si>
    <t xml:space="preserve">I don't eat on campus enough for it to be useful. </t>
  </si>
  <si>
    <t>amoyer@wpi.edu</t>
  </si>
  <si>
    <t>If I knew</t>
  </si>
  <si>
    <t>acnolan@wpi.edu</t>
  </si>
  <si>
    <t>Don't know how to start
Social stigma about the program, want to fit in</t>
  </si>
  <si>
    <t>Get more people to do it</t>
  </si>
  <si>
    <t>mmhealey@wpi.com</t>
  </si>
  <si>
    <t>Nothing would really entice me, I just don't know much about it</t>
  </si>
  <si>
    <t>mlmaiola@wpi.edu</t>
  </si>
  <si>
    <t xml:space="preserve">I donâ€™t need it </t>
  </si>
  <si>
    <t>Needing it</t>
  </si>
  <si>
    <t>gahernandez@wpi.edu</t>
  </si>
  <si>
    <t>aqchan@wpi.edu</t>
  </si>
  <si>
    <t>I actually enrolled in the program last year. But I lost my green carabiner so I haven't been able to use the reusable containers.</t>
  </si>
  <si>
    <t>Maybe a small punchcard system like the CC has for soups, coffee, and entrees.</t>
  </si>
  <si>
    <t>rkaur@wpi.edu</t>
  </si>
  <si>
    <t>igrigolia@wpi.edu</t>
  </si>
  <si>
    <t>Iâ€™ve heard of it but donâ€™t know a ton about it or where to go to enroll</t>
  </si>
  <si>
    <t>Clearer signs saying where to enroll</t>
  </si>
  <si>
    <t>msantacreu@wpi.edu</t>
  </si>
  <si>
    <t>kadriscoll@wpi.edu</t>
  </si>
  <si>
    <t>I don't use campus center food court enough</t>
  </si>
  <si>
    <t>Being rewarded with discounted food or something similar</t>
  </si>
  <si>
    <t>pkmacaulay@wpi.edu</t>
  </si>
  <si>
    <t xml:space="preserve">It is not super clear how to join and I donâ€™t want to pay </t>
  </si>
  <si>
    <t>How will it save me money?</t>
  </si>
  <si>
    <t>eburleson@wpi.edu</t>
  </si>
  <si>
    <t>Most of the time, I get things like soup or French fries, do I can't use the containers for that</t>
  </si>
  <si>
    <t xml:space="preserve">Jut more options than the reusable clamshell containers </t>
  </si>
  <si>
    <t>Stpalmer@wpi.edu</t>
  </si>
  <si>
    <t>Lhatfield@wpi.edu</t>
  </si>
  <si>
    <t>yzlong@wpi.edu</t>
  </si>
  <si>
    <t>Drseeley@wpi.edu</t>
  </si>
  <si>
    <t xml:space="preserve">It's not as convenient as disposable containers </t>
  </si>
  <si>
    <t>Coupons/discounts</t>
  </si>
  <si>
    <t>snivers@wpi.edu</t>
  </si>
  <si>
    <t>Lower food/drink prices</t>
  </si>
  <si>
    <t>fhan@wpi.edu</t>
  </si>
  <si>
    <t>Haven't bothered to sign-up, always slips my mind</t>
  </si>
  <si>
    <t>Being able to bring it to the CC to get washed at any time? Idk I think that's already a thing..</t>
  </si>
  <si>
    <t>lakaija@wpi.edu</t>
  </si>
  <si>
    <t>Because I don't want to</t>
  </si>
  <si>
    <t>If it's offered right in front of me</t>
  </si>
  <si>
    <t>lmperezlacera@wpi.edu</t>
  </si>
  <si>
    <t xml:space="preserve">The disposable containers are a huge convenience because I'm not always eating my food or having my drink in the cc as I take it to go so the reusable program is not beneficial for my needs 
</t>
  </si>
  <si>
    <t>Amcaponi@wpi.edu</t>
  </si>
  <si>
    <t>mgalgano@wpi.edu</t>
  </si>
  <si>
    <t>availability and ease of use</t>
  </si>
  <si>
    <t>mjdefrancesco@wpi.edu</t>
  </si>
  <si>
    <t>armcdonaldschwar@wpi.edu</t>
  </si>
  <si>
    <t xml:space="preserve">I keep forgetting to register </t>
  </si>
  <si>
    <t xml:space="preserve">Making it easier to enroll in the program </t>
  </si>
  <si>
    <t>sjring@wpi.edu</t>
  </si>
  <si>
    <t>Small discount, or a reward system. Could be incredibly small like 5 cents or a use 100 reusable bags get one free drink, but would still be enticing.</t>
  </si>
  <si>
    <t>Slitovchick@wpi.edu</t>
  </si>
  <si>
    <t xml:space="preserve">I dont often get food from the campus center that require the clamshell type containers. if i do, i use the plates available </t>
  </si>
  <si>
    <t>rsmallcomb@wpi.edu</t>
  </si>
  <si>
    <t>I don't know how to enroll and I'd rather use glass containers because they're easier to clean out.</t>
  </si>
  <si>
    <t>Glass containers, probably. Or let me bring my own containers.</t>
  </si>
  <si>
    <t>kezhang@wpi.edu</t>
  </si>
  <si>
    <t>Discounts on food, easily available, more convenient than disposable options</t>
  </si>
  <si>
    <t>gkmacneal@wpi.edu</t>
  </si>
  <si>
    <t xml:space="preserve">If it was actually easy to do/use. </t>
  </si>
  <si>
    <t>casteele@wpi.edu</t>
  </si>
  <si>
    <t>smiranda@wpi.edu</t>
  </si>
  <si>
    <t>I feel like I would lose/break the container and don't need an excuse to eat at the CC more often.</t>
  </si>
  <si>
    <t>Small discount to food prices</t>
  </si>
  <si>
    <t>Anhowellmunson@wpi.edu</t>
  </si>
  <si>
    <t>I keep forgetting to sign up</t>
  </si>
  <si>
    <t>Andasilva@wpi.edu</t>
  </si>
  <si>
    <t>I don't feel that I am there often enough to make it worthwhile.</t>
  </si>
  <si>
    <t>I would prefer compostable containers as I usually stop in "spur of the moment" and cannot stay long.</t>
  </si>
  <si>
    <t>atrimmer@wpi.edu</t>
  </si>
  <si>
    <t xml:space="preserve">Just knowing that I'm caring for the environment </t>
  </si>
  <si>
    <t>msikazwe@wpi.edu</t>
  </si>
  <si>
    <t>The process would need to be convenient. 
I would not want to make a special trip to the campus center, just to return a container.
I would want to understand and be satisfied with the cleaning process for this container.</t>
  </si>
  <si>
    <t>alcarlson@wpi.edu</t>
  </si>
  <si>
    <t>I don't purchase food only drinks.</t>
  </si>
  <si>
    <t>mcotnoir@wpi.edu</t>
  </si>
  <si>
    <t>blisk@wpi.edu</t>
  </si>
  <si>
    <t>slvogel@wpi.edu</t>
  </si>
  <si>
    <t>Only buy soup at Rubin</t>
  </si>
  <si>
    <t xml:space="preserve">Free and fee for not doing it </t>
  </si>
  <si>
    <t>jakesmith8323@gmail.com</t>
  </si>
  <si>
    <t>Better food to go inside</t>
  </si>
  <si>
    <t>dcparsons@wpi.edu</t>
  </si>
  <si>
    <t>cedurso@wpi.edu</t>
  </si>
  <si>
    <t>I don't go to the food court that often, but realize that I should look into it.</t>
  </si>
  <si>
    <t>I don't need to be enticed, but I do need to make it a habit.</t>
  </si>
  <si>
    <t>scanning@wpi.edu</t>
  </si>
  <si>
    <t>I'm for it, but I would have trouble remembering to take it with me to return it.</t>
  </si>
  <si>
    <t>I buy mostly pizza</t>
  </si>
  <si>
    <t xml:space="preserve">I'd definitely use a beverage one. Maybe if it got you a ten cent discount I'd use the container one </t>
  </si>
  <si>
    <t>adings@wpi.edu</t>
  </si>
  <si>
    <t>If I knew about the program, where to go to get one, I would do it!</t>
  </si>
  <si>
    <t>jmmessier@wpi.edu</t>
  </si>
  <si>
    <t>knowing about it is the first step. can't wait to check it out. I am hoping they have reusable straws too. :)</t>
  </si>
  <si>
    <t>kimmarie@wpi.edu</t>
  </si>
  <si>
    <t>ewickman@wpi.edu</t>
  </si>
  <si>
    <t>I have not invested the time to learn about the mechanics of the program and its implications on the time required for me to run in and grab a sandwich or a cereal and milk.</t>
  </si>
  <si>
    <t>The savings from the program are used to fund need-based scholarships for WPI undergraduate students.</t>
  </si>
  <si>
    <t xml:space="preserve">I rarely purchase food at WPI, so it isn't useful for me. </t>
  </si>
  <si>
    <t>I donâ€™t buy real food often enough</t>
  </si>
  <si>
    <t>Amittelman@wpi.edu</t>
  </si>
  <si>
    <t>lbmigliacci@wpi.edu</t>
  </si>
  <si>
    <t xml:space="preserve">Saving the environment! </t>
  </si>
  <si>
    <t>selafrance@wpi.edu</t>
  </si>
  <si>
    <t>klrensky@wpi.edu</t>
  </si>
  <si>
    <t>Bring my own container</t>
  </si>
  <si>
    <t xml:space="preserve">No </t>
  </si>
  <si>
    <t>Because I donâ€™t buy food, only sodas really.</t>
  </si>
  <si>
    <t>Make it free.</t>
  </si>
  <si>
    <t>Cmayforth@wpi.edu</t>
  </si>
  <si>
    <t>perhaps some kind of rewards system would entice more people to use it</t>
  </si>
  <si>
    <t>jlwilson@wpi.edu</t>
  </si>
  <si>
    <t>not Having to clean it myself</t>
  </si>
  <si>
    <t>Tbadams@wpi.edu</t>
  </si>
  <si>
    <t>wlwc@wpi.edu</t>
  </si>
  <si>
    <t>I don't go to the campus center food court often enough to need to use them, and when I do go I make sure to use real washable plates</t>
  </si>
  <si>
    <t>It would depend on factors that only chartwells can manage (price, food choice, healthy but still tasty options)</t>
  </si>
  <si>
    <t>jscrimi@wpi.edu</t>
  </si>
  <si>
    <t>I would rather clean my own containers and not use one that was previously used by someone else.</t>
  </si>
  <si>
    <t>If I could use and clean my own.</t>
  </si>
  <si>
    <t>avalerio@wpi.edu</t>
  </si>
  <si>
    <t>Discount at the campus center for use of the reusable bag</t>
  </si>
  <si>
    <t>tlrauch@wpi.edu</t>
  </si>
  <si>
    <t>lvisser@wpi.edu</t>
  </si>
  <si>
    <t>I didnâ€™t know about it I wouldâ€™ve used it if I had known.</t>
  </si>
  <si>
    <t>Amkjelgaard@wpi.edu</t>
  </si>
  <si>
    <t>It seems like too much of a hassle</t>
  </si>
  <si>
    <t>If it didn't cost me anything and benefited me somehow</t>
  </si>
  <si>
    <t>Tmkim@Wpi.edu</t>
  </si>
  <si>
    <t>gp@wpi.edu</t>
  </si>
  <si>
    <t xml:space="preserve">Don't go often enough
</t>
  </si>
  <si>
    <t xml:space="preserve">Free food </t>
  </si>
  <si>
    <t>Kwhanrahan@wpi.edu</t>
  </si>
  <si>
    <t>I only purchase soup at the campus center and they don't have a recyclable container at this time.</t>
  </si>
  <si>
    <t>Yes, if there is a reusable soup container.</t>
  </si>
  <si>
    <t>egallant@wpi.edu</t>
  </si>
  <si>
    <t>It's easier to not have to worry about carrying around a container</t>
  </si>
  <si>
    <t>WPI logo on things</t>
  </si>
  <si>
    <t>Rdleclaire@wpi.edu</t>
  </si>
  <si>
    <t>I never had an easy opportunity to get a box</t>
  </si>
  <si>
    <t xml:space="preserve">Discount for using it / easy access to getting one. </t>
  </si>
  <si>
    <t>ashaji@wpi.edu</t>
  </si>
  <si>
    <t>Ntburns@wpi.edu</t>
  </si>
  <si>
    <t>asellis@wpi.edu</t>
  </si>
  <si>
    <t>Because I don't eat there enough.</t>
  </si>
  <si>
    <t>I don't know</t>
  </si>
  <si>
    <t>I do not eat on campus, but I think it is a great idea.</t>
  </si>
  <si>
    <t>If I worked ON Campus, I would use this program.  I work at Gateway Park.</t>
  </si>
  <si>
    <t>algrasseschi@wpi.edu</t>
  </si>
  <si>
    <t xml:space="preserve">1.knowledge of it being available.  When I go to lunch it's something that I cannot waste time finding/accessing
2.easy to access
3.easy to return and clean
</t>
  </si>
  <si>
    <t>trhemple@wpi.edu</t>
  </si>
  <si>
    <t>hjburack@wpi.edu</t>
  </si>
  <si>
    <t>It seems like too much of a hastle to bring it and worry about it.</t>
  </si>
  <si>
    <t>Probably something like a coffee card where if you use the container more say 10 times you get something free or a reward of sorts.</t>
  </si>
  <si>
    <t>mpdebenedictis@wpi.edu</t>
  </si>
  <si>
    <t>Response #</t>
  </si>
  <si>
    <t>Summary Tables</t>
  </si>
  <si>
    <t>3+ times a week</t>
  </si>
  <si>
    <t>1-2 times/ week</t>
  </si>
  <si>
    <t>1-3/ month</t>
  </si>
  <si>
    <t>&lt;1 month</t>
  </si>
  <si>
    <t>never</t>
  </si>
  <si>
    <t>total</t>
  </si>
  <si>
    <t>Total</t>
  </si>
  <si>
    <t>Range of the table</t>
  </si>
  <si>
    <t>How often do you use (ITEM)</t>
  </si>
  <si>
    <t>Large Plastic Clamshells</t>
  </si>
  <si>
    <t>Pizza Box</t>
  </si>
  <si>
    <t>All the time</t>
  </si>
  <si>
    <t>most</t>
  </si>
  <si>
    <t>half</t>
  </si>
  <si>
    <t>some</t>
  </si>
  <si>
    <t>Small Plastic Clamshell</t>
  </si>
  <si>
    <t>Burrito bowl</t>
  </si>
  <si>
    <t>Once a month or more</t>
  </si>
  <si>
    <t>On average, how often do you get food or drink from the Rubin Campus Center's Dunkin' Donuts?</t>
  </si>
  <si>
    <t>% Usage</t>
  </si>
  <si>
    <t>Once a week or more</t>
  </si>
  <si>
    <t>Fountain Drink</t>
  </si>
  <si>
    <t>Bottled Drink</t>
  </si>
  <si>
    <t>&gt;=1 per month</t>
  </si>
  <si>
    <t>&gt;=1 per week</t>
  </si>
  <si>
    <t>DD Iced Coffee</t>
  </si>
  <si>
    <t>DD Hot Coffee</t>
  </si>
  <si>
    <t>CC Hot Coffee</t>
  </si>
  <si>
    <t>Usage</t>
  </si>
  <si>
    <t>There is free entry into the reusable container program</t>
  </si>
  <si>
    <t xml:space="preserve">AND there is a $0.50 fee </t>
  </si>
  <si>
    <t>Neutral</t>
  </si>
  <si>
    <t>Mod unlikely</t>
  </si>
  <si>
    <t>Very unlikely</t>
  </si>
  <si>
    <t>Very likely</t>
  </si>
  <si>
    <t>Mod likely</t>
  </si>
  <si>
    <t>AND there is a  small "late fee"</t>
  </si>
  <si>
    <t>Aoconnell@wpi.edu</t>
  </si>
  <si>
    <t>I don't understand how to get it or how it works</t>
  </si>
  <si>
    <t>vcnunez@wpi.edu</t>
  </si>
  <si>
    <t>Because it doesn't fit my needs</t>
  </si>
  <si>
    <t>srracca@wpi.edu</t>
  </si>
  <si>
    <t>n/a</t>
  </si>
  <si>
    <t>I would probably forget to bring the container</t>
  </si>
  <si>
    <t>egallagher@wpi.edu</t>
  </si>
  <si>
    <t>I use other containers so rarely, I didn't think it is something to consider.</t>
  </si>
  <si>
    <t>Something that could be washed then collapsed and carried for the next time.</t>
  </si>
  <si>
    <t>rgriffin@wpi.edu</t>
  </si>
  <si>
    <t>ktwatson@wpi.edu</t>
  </si>
  <si>
    <t>If it was explained more</t>
  </si>
  <si>
    <t>tlvaughn@wpi.edu</t>
  </si>
  <si>
    <t>Most of the time I get my food to go, so having to bring the reusable container back to the CC after Iâ€™m finished would be inconvenient.</t>
  </si>
  <si>
    <t>Not sure tbh.</t>
  </si>
  <si>
    <t>jaschran@wpi.edu</t>
  </si>
  <si>
    <t xml:space="preserve">If it's convenient with cleaning and pick up locations. </t>
  </si>
  <si>
    <t>kyagoobi@wpi.edu</t>
  </si>
  <si>
    <t>I don't buy meals generally</t>
  </si>
  <si>
    <t>A reusable beverage container at Dunkin would br great</t>
  </si>
  <si>
    <t>sstpierre@wpi.edu</t>
  </si>
  <si>
    <t>free, easy to clean, availability and location of places to clean</t>
  </si>
  <si>
    <t>egfavreau@wpi.edu</t>
  </si>
  <si>
    <t>kmkim@wpi.edu</t>
  </si>
  <si>
    <t xml:space="preserve">I have only a few minutes to grab my lunch so I've never actually asked for the container before I purchase my meal. </t>
  </si>
  <si>
    <t xml:space="preserve">Give me more information on the process to use it and pass it back in for cleaning. If it's time consuming, I probably won't use it. I have a break that's only 30 minutes most of the time, an hour if I take my whole lunch. 
I'm answering moderately likely below, but if it's time-consuming, it could be more unlikely. </t>
  </si>
  <si>
    <t>debra@wpi.edu</t>
  </si>
  <si>
    <t>I don't get things that they're used for.</t>
  </si>
  <si>
    <t>Basnowden@wpi.edu</t>
  </si>
  <si>
    <t xml:space="preserve">I didnâ€™t understand it well. </t>
  </si>
  <si>
    <t>gdhailemariam@wpi.edu</t>
  </si>
  <si>
    <t>I don't get food often enough and I don't want a dirty container hanging around my office</t>
  </si>
  <si>
    <t>bins around campus to collect containers for cleaning</t>
  </si>
  <si>
    <t>td@wpi.edu</t>
  </si>
  <si>
    <t>A rewards program type thing - every time you use it, you get a punch on a rewards card. A certain # of holes punched would get some sort of prize (maybe pick a side from the CC?).</t>
  </si>
  <si>
    <t>oagulezian@wpi.edu</t>
  </si>
  <si>
    <t>I don't know where to get it and I don't really need it.</t>
  </si>
  <si>
    <t>If I had an immediate need for it.</t>
  </si>
  <si>
    <t>mjpuenteperez@wpi.edu</t>
  </si>
  <si>
    <t>I rarely purchase food, and I would probably forget to bring the container along.</t>
  </si>
  <si>
    <t>Option to bring your own mug for coffee.</t>
  </si>
  <si>
    <t>Make people more aware of it, and not just send emails about the program.</t>
  </si>
  <si>
    <t>tgwiles@wpi.edu</t>
  </si>
  <si>
    <t xml:space="preserve">It's hard to remember to return the boxes. </t>
  </si>
  <si>
    <t>alschade@wpi.edu</t>
  </si>
  <si>
    <t>I do not eat togo often enough for it to be worth remembering to use.</t>
  </si>
  <si>
    <t>If there was a beverage container that I knew about i would use that for when I do get hot drinks from the CC. Also, there is no grape soda in the fountain so I have to opt for bottled.</t>
  </si>
  <si>
    <t>blgreenlaw@wpi.edu</t>
  </si>
  <si>
    <t>cbanning@wpi.edu</t>
  </si>
  <si>
    <t>&gt;2</t>
  </si>
  <si>
    <t>% &gt;2</t>
  </si>
  <si>
    <t>&gt;3</t>
  </si>
  <si>
    <t>3+ per week</t>
  </si>
  <si>
    <t>1-2 per week</t>
  </si>
  <si>
    <t>1-3 per month</t>
  </si>
  <si>
    <t>&lt;1 per month</t>
  </si>
  <si>
    <t>1+ per week</t>
  </si>
  <si>
    <t>%&gt;3</t>
  </si>
  <si>
    <t>poster backgroumd</t>
  </si>
  <si>
    <t>Have you heard of G2G</t>
  </si>
  <si>
    <t>&lt;3</t>
  </si>
  <si>
    <t>4 or 5</t>
  </si>
  <si>
    <t>3, 2, or 1</t>
  </si>
  <si>
    <t>Yes, and I am enrolled</t>
  </si>
  <si>
    <t>Yes, but I am not enrolled</t>
  </si>
  <si>
    <t>Plastic Burrito Bowl</t>
  </si>
  <si>
    <t>Pizza "Slice" Boxes</t>
  </si>
  <si>
    <t>Bottled Water or Softdrinks</t>
  </si>
  <si>
    <t>Dunkin' Hot Coffee Cups</t>
  </si>
  <si>
    <t>Dunkin' Iced Coffee Cups</t>
  </si>
  <si>
    <t>Small Plastic Clamshells</t>
  </si>
  <si>
    <t>Paper Fountain Drink Cups</t>
  </si>
  <si>
    <t>There is free entry into the reusable container program AND there is a $0.50 fee for using any disposable food or beverage container AND there is a  small "late fee" for failing to return your container within 3 days.</t>
  </si>
  <si>
    <t>4 ir 5</t>
  </si>
  <si>
    <t>3,2,or 1</t>
  </si>
  <si>
    <t>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</si>
</sst>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6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0" fontId="19" fillId="0" borderId="0" xfId="0" applyFont="1"/>
    <xf numFmtId="0" fontId="19" fillId="0" borderId="0" xfId="0" applyFont="1" applyAlignment="1">
      <alignment wrapText="1"/>
    </xf>
    <xf numFmtId="1" fontId="16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2" fontId="16" fillId="0" borderId="0" xfId="0" applyNumberFormat="1" applyFont="1"/>
    <xf numFmtId="0" fontId="0" fillId="0" borderId="0" xfId="0" applyNumberFormat="1"/>
    <xf numFmtId="0" fontId="18" fillId="0" borderId="0" xfId="0" applyNumberFormat="1" applyFont="1"/>
    <xf numFmtId="9" fontId="0" fillId="0" borderId="0" xfId="0" applyNumberFormat="1" applyFont="1"/>
    <xf numFmtId="22" fontId="0" fillId="0" borderId="0" xfId="0" applyNumberFormat="1" applyAlignment="1">
      <alignment wrapText="1"/>
    </xf>
    <xf numFmtId="0" fontId="0" fillId="33" borderId="0" xfId="0" applyFill="1" applyAlignment="1">
      <alignment horizontal="center"/>
    </xf>
    <xf numFmtId="9" fontId="0" fillId="33" borderId="0" xfId="0" applyNumberFormat="1" applyFill="1"/>
    <xf numFmtId="2" fontId="0" fillId="0" borderId="0" xfId="0" applyNumberFormat="1"/>
    <xf numFmtId="0" fontId="0" fillId="34" borderId="0" xfId="0" applyFill="1"/>
    <xf numFmtId="22" fontId="16" fillId="34" borderId="0" xfId="0" applyNumberFormat="1" applyFont="1" applyFill="1"/>
    <xf numFmtId="0" fontId="16" fillId="0" borderId="0" xfId="0" applyFont="1" applyAlignment="1">
      <alignment horizontal="center"/>
    </xf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many times do WPI consumers get food or drink from the Rubin Campus Center food court?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0E-45B7-9428-715144BBB8F3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10E-45B7-9428-715144BBB8F3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10E-45B7-9428-715144BBB8F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10E-45B7-9428-715144BBB8F3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0E-45B7-9428-715144BBB8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'Waste IQP_April 18, 2018_09.56'!$C$3:$C$7</c:f>
              <c:strCache>
                <c:ptCount val="5"/>
                <c:pt idx="0">
                  <c:v>3+ per week</c:v>
                </c:pt>
                <c:pt idx="1">
                  <c:v>1-2 per week</c:v>
                </c:pt>
                <c:pt idx="2">
                  <c:v>1-3 per month</c:v>
                </c:pt>
                <c:pt idx="3">
                  <c:v>&lt;1 per month</c:v>
                </c:pt>
                <c:pt idx="4">
                  <c:v>never</c:v>
                </c:pt>
              </c:strCache>
            </c:strRef>
          </c:cat>
          <c:val>
            <c:numRef>
              <c:f>'Waste IQP_April 18, 2018_09.56'!$D$3:$D$7</c:f>
              <c:numCache>
                <c:formatCode>General</c:formatCode>
                <c:ptCount val="5"/>
                <c:pt idx="0">
                  <c:v>87</c:v>
                </c:pt>
                <c:pt idx="1">
                  <c:v>121</c:v>
                </c:pt>
                <c:pt idx="2">
                  <c:v>120</c:v>
                </c:pt>
                <c:pt idx="3">
                  <c:v>57</c:v>
                </c:pt>
                <c:pt idx="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0E-45B7-9428-715144BBB8F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200"/>
              <a:t>How many times do WPI consumers get food or drink from the Rubin Campus Center food court?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EF-4786-8B87-AA3D4756C3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EF-4786-8B87-AA3D4756C34C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EF-4786-8B87-AA3D4756C3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EF-4786-8B87-AA3D4756C3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Sheet1!$M$4:$M$7</c:f>
              <c:strCache>
                <c:ptCount val="4"/>
                <c:pt idx="0">
                  <c:v>1+ per week</c:v>
                </c:pt>
                <c:pt idx="1">
                  <c:v>1-3 per month</c:v>
                </c:pt>
                <c:pt idx="2">
                  <c:v>&lt;1 per month</c:v>
                </c:pt>
                <c:pt idx="3">
                  <c:v>never</c:v>
                </c:pt>
              </c:strCache>
            </c:strRef>
          </c:cat>
          <c:val>
            <c:numRef>
              <c:f>Sheet1!$N$4:$N$7</c:f>
              <c:numCache>
                <c:formatCode>General</c:formatCode>
                <c:ptCount val="4"/>
                <c:pt idx="0">
                  <c:v>208</c:v>
                </c:pt>
                <c:pt idx="1">
                  <c:v>120</c:v>
                </c:pt>
                <c:pt idx="2">
                  <c:v>57</c:v>
                </c:pt>
                <c:pt idx="3">
                  <c:v>39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CA14-4C9B-9EBB-EA4FDF7752C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200"/>
              <a:t>How likely would you be to use a reusable container program if it was free to enter?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3E-4A90-B902-67B12352D4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45-479B-A802-9DDB85B091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Sheet1!$M$33:$M$34</c:f>
              <c:strCache>
                <c:ptCount val="2"/>
                <c:pt idx="0">
                  <c:v>4 or 5</c:v>
                </c:pt>
                <c:pt idx="1">
                  <c:v>3, 2, or 1</c:v>
                </c:pt>
              </c:strCache>
            </c:strRef>
          </c:cat>
          <c:val>
            <c:numRef>
              <c:f>Sheet1!$N$33:$N$34</c:f>
              <c:numCache>
                <c:formatCode>General</c:formatCode>
                <c:ptCount val="2"/>
                <c:pt idx="0">
                  <c:v>125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5-479B-A802-9DDB85B09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200" b="0" i="0" baseline="0">
                <a:effectLst/>
              </a:rPr>
              <a:t>How likely would you be to use a reusable container program if it was free to enter AND there was a $0.50 fee for using a large disposable food container? </a:t>
            </a:r>
            <a:endParaRPr lang="en-US" sz="2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258-4078-8D5C-22072EC6F3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58-4078-8D5C-22072EC6F394}"/>
              </c:ext>
            </c:extLst>
          </c:dPt>
          <c:dLbls>
            <c:dLbl>
              <c:idx val="0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58-4078-8D5C-22072EC6F394}"/>
                </c:ext>
              </c:extLst>
            </c:dLbl>
            <c:dLbl>
              <c:idx val="1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58-4078-8D5C-22072EC6F3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Sheet1!$N$63:$N$64</c:f>
              <c:strCache>
                <c:ptCount val="2"/>
                <c:pt idx="0">
                  <c:v>4 or 5</c:v>
                </c:pt>
                <c:pt idx="1">
                  <c:v>3, 2, or 1</c:v>
                </c:pt>
              </c:strCache>
            </c:strRef>
          </c:cat>
          <c:val>
            <c:numRef>
              <c:f>Sheet1!$O$63:$O$64</c:f>
              <c:numCache>
                <c:formatCode>General</c:formatCode>
                <c:ptCount val="2"/>
                <c:pt idx="0">
                  <c:v>121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8-4078-8D5C-22072EC6F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380905511811025"/>
          <c:y val="0.64656979992347352"/>
          <c:w val="0.35428618297712788"/>
          <c:h val="9.0280351380207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Have you ever heard of  WPI's "Green-2-Go" program?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85-469F-B90C-EE46DB2E96F0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185-469F-B90C-EE46DB2E96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Sheet1!$AA$5:$AA$7</c:f>
              <c:strCache>
                <c:ptCount val="3"/>
                <c:pt idx="0">
                  <c:v>Yes, and I am enrolled</c:v>
                </c:pt>
                <c:pt idx="1">
                  <c:v>Yes, but I am not enrolled</c:v>
                </c:pt>
                <c:pt idx="2">
                  <c:v>No</c:v>
                </c:pt>
              </c:strCache>
            </c:strRef>
          </c:cat>
          <c:val>
            <c:numRef>
              <c:f>Sheet1!$AB$5:$AB$7</c:f>
              <c:numCache>
                <c:formatCode>General</c:formatCode>
                <c:ptCount val="3"/>
                <c:pt idx="0">
                  <c:v>28</c:v>
                </c:pt>
                <c:pt idx="1">
                  <c:v>178</c:v>
                </c:pt>
                <c:pt idx="2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5-469F-B90C-EE46DB2E9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000"/>
              <a:t>Usage Rates of Disposables in the Rubin Campus Center By Consumers Who Use It 1 or More Times Per Week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D2-485C-88FA-D86AE7B8DA3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DD2-485C-88FA-D86AE7B8DA3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DD2-485C-88FA-D86AE7B8DA3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D2-485C-88FA-D86AE7B8DA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Sheet1!$AM$6:$AT$6</c:f>
              <c:strCache>
                <c:ptCount val="8"/>
                <c:pt idx="0">
                  <c:v>Large Plastic Clamshells</c:v>
                </c:pt>
                <c:pt idx="1">
                  <c:v>Small Plastic Clamshells</c:v>
                </c:pt>
                <c:pt idx="2">
                  <c:v>Plastic Burrito Bowl</c:v>
                </c:pt>
                <c:pt idx="3">
                  <c:v>Pizza "Slice" Boxes</c:v>
                </c:pt>
                <c:pt idx="4">
                  <c:v>Paper Fountain Drink Cups</c:v>
                </c:pt>
                <c:pt idx="5">
                  <c:v>Bottled Water or Softdrinks</c:v>
                </c:pt>
                <c:pt idx="6">
                  <c:v>Dunkin' Hot Coffee Cups</c:v>
                </c:pt>
                <c:pt idx="7">
                  <c:v>Dunkin' Iced Coffee Cups</c:v>
                </c:pt>
              </c:strCache>
            </c:strRef>
          </c:cat>
          <c:val>
            <c:numRef>
              <c:f>Sheet1!$AM$7:$AT$7</c:f>
              <c:numCache>
                <c:formatCode>0%</c:formatCode>
                <c:ptCount val="8"/>
                <c:pt idx="0">
                  <c:v>0.53500000000000003</c:v>
                </c:pt>
                <c:pt idx="1">
                  <c:v>0.47395833333333331</c:v>
                </c:pt>
                <c:pt idx="2">
                  <c:v>0.68877551020408168</c:v>
                </c:pt>
                <c:pt idx="3">
                  <c:v>0.56994818652849744</c:v>
                </c:pt>
                <c:pt idx="4">
                  <c:v>0.40816326530612246</c:v>
                </c:pt>
                <c:pt idx="5">
                  <c:v>0.81122448979591832</c:v>
                </c:pt>
                <c:pt idx="6">
                  <c:v>0.56209150326797386</c:v>
                </c:pt>
                <c:pt idx="7">
                  <c:v>0.85987261146496818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2-485C-88FA-D86AE7B8D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709912"/>
        <c:axId val="683710240"/>
      </c:barChart>
      <c:catAx>
        <c:axId val="68370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3710240"/>
        <c:crosses val="autoZero"/>
        <c:auto val="1"/>
        <c:lblAlgn val="ctr"/>
        <c:lblOffset val="100"/>
        <c:noMultiLvlLbl val="0"/>
      </c:catAx>
      <c:valAx>
        <c:axId val="68371024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83709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0" i="0" baseline="0">
                <a:effectLst/>
              </a:rPr>
              <a:t>How likely would you be to use a reusable container program if it was free to enter AND there was a $0.50 fee for using a large disposable food container AND there is a 'late fee' for failing to return your container in 3 days.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Sheet1!$M$96:$M$97</c:f>
              <c:strCache>
                <c:ptCount val="2"/>
                <c:pt idx="0">
                  <c:v>4 ir 5</c:v>
                </c:pt>
                <c:pt idx="1">
                  <c:v>3,2,or 1</c:v>
                </c:pt>
              </c:strCache>
            </c:strRef>
          </c:cat>
          <c:val>
            <c:numRef>
              <c:f>Sheet1!$N$96:$N$97</c:f>
              <c:numCache>
                <c:formatCode>General</c:formatCode>
                <c:ptCount val="2"/>
                <c:pt idx="0">
                  <c:v>56</c:v>
                </c:pt>
                <c:pt idx="1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8-4046-B97A-788FD375F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753263919700628"/>
          <c:y val="0.62834545363358241"/>
          <c:w val="0.39071993236441194"/>
          <c:h val="0.101589347509905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359228</xdr:colOff>
      <xdr:row>1</xdr:row>
      <xdr:rowOff>102871</xdr:rowOff>
    </xdr:from>
    <xdr:to>
      <xdr:col>10</xdr:col>
      <xdr:colOff>206828</xdr:colOff>
      <xdr:row>27</xdr:row>
      <xdr:rowOff>13224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4DC9B0-E325-492C-931C-023303761E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331695</xdr:colOff>
      <xdr:row>5</xdr:row>
      <xdr:rowOff>42337</xdr:rowOff>
    </xdr:from>
    <xdr:to>
      <xdr:col>21</xdr:col>
      <xdr:colOff>179295</xdr:colOff>
      <xdr:row>30</xdr:row>
      <xdr:rowOff>131984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7761AC-7B31-42E8-BBF7-565D6003B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186266</xdr:colOff>
      <xdr:row>35</xdr:row>
      <xdr:rowOff>169334</xdr:rowOff>
    </xdr:from>
    <xdr:to>
      <xdr:col>21</xdr:col>
      <xdr:colOff>67733</xdr:colOff>
      <xdr:row>60</xdr:row>
      <xdr:rowOff>84667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9393BB0-C05C-41D9-A411-D4B1150A5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30480</xdr:colOff>
      <xdr:row>28</xdr:row>
      <xdr:rowOff>0</xdr:rowOff>
    </xdr:from>
    <xdr:to>
      <xdr:col>21</xdr:col>
      <xdr:colOff>76200</xdr:colOff>
      <xdr:row>29</xdr:row>
      <xdr:rowOff>123613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3C05F35-F363-4A71-9C3A-C41F5F9575C5}"/>
            </a:ext>
          </a:extLst>
        </xdr:cNvPr>
        <xdr:cNvSpPr txBox="1"/>
      </xdr:nvSpPr>
      <xdr:spPr>
        <a:xfrm>
          <a:off x="10584180" y="5120640"/>
          <a:ext cx="2484120" cy="30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(425 respondents)</a:t>
          </a:r>
        </a:p>
      </xdr:txBody>
    </xdr:sp>
    <xdr:clientData/>
  </xdr:twoCellAnchor>
  <xdr:twoCellAnchor>
    <xdr:from>
      <xdr:col>16</xdr:col>
      <xdr:colOff>496993</xdr:colOff>
      <xdr:row>57</xdr:row>
      <xdr:rowOff>174413</xdr:rowOff>
    </xdr:from>
    <xdr:to>
      <xdr:col>20</xdr:col>
      <xdr:colOff>403860</xdr:colOff>
      <xdr:row>59</xdr:row>
      <xdr:rowOff>115145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F02F1C7-E42F-4197-A917-9BAF7EE082BE}"/>
            </a:ext>
          </a:extLst>
        </xdr:cNvPr>
        <xdr:cNvSpPr txBox="1"/>
      </xdr:nvSpPr>
      <xdr:spPr>
        <a:xfrm>
          <a:off x="10441093" y="10598573"/>
          <a:ext cx="2345267" cy="3064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(177 respondents)</a:t>
          </a:r>
        </a:p>
      </xdr:txBody>
    </xdr:sp>
    <xdr:clientData/>
  </xdr:twoCellAnchor>
  <xdr:twoCellAnchor>
    <xdr:from>
      <xdr:col>11</xdr:col>
      <xdr:colOff>253999</xdr:colOff>
      <xdr:row>66</xdr:row>
      <xdr:rowOff>93133</xdr:rowOff>
    </xdr:from>
    <xdr:to>
      <xdr:col>21</xdr:col>
      <xdr:colOff>368299</xdr:colOff>
      <xdr:row>91</xdr:row>
      <xdr:rowOff>8466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2C09C7A-0687-420F-8867-6FE518DA7C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312420</xdr:colOff>
      <xdr:row>88</xdr:row>
      <xdr:rowOff>63501</xdr:rowOff>
    </xdr:from>
    <xdr:to>
      <xdr:col>20</xdr:col>
      <xdr:colOff>190500</xdr:colOff>
      <xdr:row>90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083D7E9-D5F5-43B0-9D52-728C7E09C9E0}"/>
            </a:ext>
          </a:extLst>
        </xdr:cNvPr>
        <xdr:cNvSpPr txBox="1"/>
      </xdr:nvSpPr>
      <xdr:spPr>
        <a:xfrm>
          <a:off x="10256520" y="16268701"/>
          <a:ext cx="2316480" cy="330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(177 respondents)</a:t>
          </a:r>
        </a:p>
      </xdr:txBody>
    </xdr:sp>
    <xdr:clientData/>
  </xdr:twoCellAnchor>
  <xdr:twoCellAnchor>
    <xdr:from>
      <xdr:col>17</xdr:col>
      <xdr:colOff>30480</xdr:colOff>
      <xdr:row>43</xdr:row>
      <xdr:rowOff>0</xdr:rowOff>
    </xdr:from>
    <xdr:to>
      <xdr:col>23</xdr:col>
      <xdr:colOff>0</xdr:colOff>
      <xdr:row>55</xdr:row>
      <xdr:rowOff>160020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9E43C11-B316-4514-A1B1-32002A1F81AB}"/>
            </a:ext>
          </a:extLst>
        </xdr:cNvPr>
        <xdr:cNvSpPr txBox="1"/>
      </xdr:nvSpPr>
      <xdr:spPr>
        <a:xfrm>
          <a:off x="10584180" y="7863840"/>
          <a:ext cx="3627120" cy="2354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   Blue = Moderately Likely</a:t>
          </a:r>
        </a:p>
        <a:p>
          <a:r>
            <a:rPr lang="en-US" sz="2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&amp; Very Likely</a:t>
          </a:r>
        </a:p>
        <a:p>
          <a:endParaRPr lang="en-US" sz="2000" baseline="0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20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Orange = Neutral, </a:t>
          </a:r>
        </a:p>
        <a:p>
          <a:r>
            <a:rPr lang="en-US" sz="20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	   Moderately Unlikely, </a:t>
          </a:r>
        </a:p>
        <a:p>
          <a:r>
            <a:rPr lang="en-US" sz="20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	   &amp; Very Unlikely</a:t>
          </a:r>
        </a:p>
      </xdr:txBody>
    </xdr:sp>
    <xdr:clientData/>
  </xdr:twoCellAnchor>
  <xdr:twoCellAnchor>
    <xdr:from>
      <xdr:col>18</xdr:col>
      <xdr:colOff>99060</xdr:colOff>
      <xdr:row>16</xdr:row>
      <xdr:rowOff>22860</xdr:rowOff>
    </xdr:from>
    <xdr:to>
      <xdr:col>26</xdr:col>
      <xdr:colOff>99060</xdr:colOff>
      <xdr:row>25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852EDFE-A6F0-4994-9B38-744D4610A01A}"/>
            </a:ext>
          </a:extLst>
        </xdr:cNvPr>
        <xdr:cNvSpPr txBox="1"/>
      </xdr:nvSpPr>
      <xdr:spPr>
        <a:xfrm>
          <a:off x="11262360" y="2948940"/>
          <a:ext cx="4876800" cy="1623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Blue = 1+ per week</a:t>
          </a:r>
          <a:endParaRPr lang="en-US" sz="2000" baseline="0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20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Orange = 1-3 per month</a:t>
          </a:r>
        </a:p>
        <a:p>
          <a:r>
            <a:rPr lang="en-US" sz="20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Red = Less than 1 per month</a:t>
          </a:r>
        </a:p>
        <a:p>
          <a:r>
            <a:rPr lang="en-US" sz="2000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Yellow = Never</a:t>
          </a:r>
        </a:p>
        <a:p>
          <a:endParaRPr lang="en-US" sz="2000" baseline="0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30480</xdr:colOff>
      <xdr:row>75</xdr:row>
      <xdr:rowOff>93981</xdr:rowOff>
    </xdr:from>
    <xdr:to>
      <xdr:col>23</xdr:col>
      <xdr:colOff>0</xdr:colOff>
      <xdr:row>88</xdr:row>
      <xdr:rowOff>71121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806D40B-67F5-45DD-B7D6-EE6956BDAF52}"/>
            </a:ext>
          </a:extLst>
        </xdr:cNvPr>
        <xdr:cNvSpPr txBox="1"/>
      </xdr:nvSpPr>
      <xdr:spPr>
        <a:xfrm>
          <a:off x="10584180" y="13809981"/>
          <a:ext cx="3627120" cy="23545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   Blue = Moderately Likely</a:t>
          </a:r>
        </a:p>
        <a:p>
          <a:r>
            <a:rPr lang="en-US" sz="2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&amp; Very Likely</a:t>
          </a:r>
        </a:p>
        <a:p>
          <a:endParaRPr lang="en-US" sz="2000" baseline="0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20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Orange = Neutral, </a:t>
          </a:r>
        </a:p>
        <a:p>
          <a:r>
            <a:rPr lang="en-US" sz="20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	   Moderately Unlikely, </a:t>
          </a:r>
        </a:p>
        <a:p>
          <a:r>
            <a:rPr lang="en-US" sz="20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	   &amp; Very Unlikely</a:t>
          </a:r>
        </a:p>
      </xdr:txBody>
    </xdr:sp>
    <xdr:clientData/>
  </xdr:twoCellAnchor>
  <xdr:twoCellAnchor>
    <xdr:from>
      <xdr:col>24</xdr:col>
      <xdr:colOff>428172</xdr:colOff>
      <xdr:row>5</xdr:row>
      <xdr:rowOff>43542</xdr:rowOff>
    </xdr:from>
    <xdr:to>
      <xdr:col>34</xdr:col>
      <xdr:colOff>458652</xdr:colOff>
      <xdr:row>30</xdr:row>
      <xdr:rowOff>171994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13E47B2-E5B7-47FA-9891-665C89B056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76200</xdr:colOff>
      <xdr:row>27</xdr:row>
      <xdr:rowOff>42334</xdr:rowOff>
    </xdr:from>
    <xdr:to>
      <xdr:col>35</xdr:col>
      <xdr:colOff>121920</xdr:colOff>
      <xdr:row>28</xdr:row>
      <xdr:rowOff>165946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76B653F-C816-4D76-B7B1-0070FA810EB2}"/>
            </a:ext>
          </a:extLst>
        </xdr:cNvPr>
        <xdr:cNvSpPr txBox="1"/>
      </xdr:nvSpPr>
      <xdr:spPr>
        <a:xfrm>
          <a:off x="19168533" y="5071534"/>
          <a:ext cx="2484120" cy="3098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(346 respondents)</a:t>
          </a:r>
        </a:p>
      </xdr:txBody>
    </xdr:sp>
    <xdr:clientData/>
  </xdr:twoCellAnchor>
  <xdr:twoCellAnchor>
    <xdr:from>
      <xdr:col>38</xdr:col>
      <xdr:colOff>501650</xdr:colOff>
      <xdr:row>13</xdr:row>
      <xdr:rowOff>95250</xdr:rowOff>
    </xdr:from>
    <xdr:to>
      <xdr:col>55</xdr:col>
      <xdr:colOff>196850</xdr:colOff>
      <xdr:row>54</xdr:row>
      <xdr:rowOff>120650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9B68010-E813-4CAC-897C-9551BC9ADB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206830</xdr:colOff>
      <xdr:row>21</xdr:row>
      <xdr:rowOff>43543</xdr:rowOff>
    </xdr:from>
    <xdr:to>
      <xdr:col>43</xdr:col>
      <xdr:colOff>252550</xdr:colOff>
      <xdr:row>22</xdr:row>
      <xdr:rowOff>167155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E4D101C7-B025-4528-9099-37CCD0BCF8B6}"/>
            </a:ext>
          </a:extLst>
        </xdr:cNvPr>
        <xdr:cNvSpPr txBox="1"/>
      </xdr:nvSpPr>
      <xdr:spPr>
        <a:xfrm>
          <a:off x="24177173" y="4474029"/>
          <a:ext cx="2484120" cy="308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(200 respondents)</a:t>
          </a:r>
        </a:p>
      </xdr:txBody>
    </xdr:sp>
    <xdr:clientData/>
  </xdr:twoCellAnchor>
  <xdr:twoCellAnchor>
    <xdr:from>
      <xdr:col>10</xdr:col>
      <xdr:colOff>523875</xdr:colOff>
      <xdr:row>100</xdr:row>
      <xdr:rowOff>76200</xdr:rowOff>
    </xdr:from>
    <xdr:to>
      <xdr:col>21</xdr:col>
      <xdr:colOff>114301</xdr:colOff>
      <xdr:row>124</xdr:row>
      <xdr:rowOff>170688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40890A8-5074-45F4-8457-2A374DE301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508000</xdr:colOff>
      <xdr:row>109</xdr:row>
      <xdr:rowOff>38100</xdr:rowOff>
    </xdr:from>
    <xdr:to>
      <xdr:col>22</xdr:col>
      <xdr:colOff>477520</xdr:colOff>
      <xdr:row>119</xdr:row>
      <xdr:rowOff>114300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803291B-BA40-4756-B964-EF821C889FCC}"/>
            </a:ext>
          </a:extLst>
        </xdr:cNvPr>
        <xdr:cNvSpPr txBox="1"/>
      </xdr:nvSpPr>
      <xdr:spPr>
        <a:xfrm>
          <a:off x="10452100" y="19977100"/>
          <a:ext cx="3627120" cy="1854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   Blue = Moderately Likely</a:t>
          </a:r>
        </a:p>
        <a:p>
          <a:r>
            <a:rPr lang="en-US" sz="2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&amp; Very Likely</a:t>
          </a:r>
        </a:p>
        <a:p>
          <a:endParaRPr lang="en-US" sz="2000" baseline="0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20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Orange = Neutral, </a:t>
          </a:r>
        </a:p>
        <a:p>
          <a:r>
            <a:rPr lang="en-US" sz="20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	   Moderately Unlikely, </a:t>
          </a:r>
        </a:p>
        <a:p>
          <a:r>
            <a:rPr lang="en-US" sz="20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	   &amp; Very Unlikely</a:t>
          </a:r>
        </a:p>
      </xdr:txBody>
    </xdr:sp>
    <xdr:clientData/>
  </xdr:twoCellAnchor>
  <xdr:twoCellAnchor>
    <xdr:from>
      <xdr:col>16</xdr:col>
      <xdr:colOff>215900</xdr:colOff>
      <xdr:row>120</xdr:row>
      <xdr:rowOff>76200</xdr:rowOff>
    </xdr:from>
    <xdr:to>
      <xdr:col>20</xdr:col>
      <xdr:colOff>93980</xdr:colOff>
      <xdr:row>122</xdr:row>
      <xdr:rowOff>50799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E5D5A50-3AD4-4D50-8A8A-33A971F3ED40}"/>
            </a:ext>
          </a:extLst>
        </xdr:cNvPr>
        <xdr:cNvSpPr txBox="1"/>
      </xdr:nvSpPr>
      <xdr:spPr>
        <a:xfrm>
          <a:off x="10160000" y="21971000"/>
          <a:ext cx="2316480" cy="330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(177 respondents)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D3:BA428" totalsRowShown="0" headerRowDxfId="24" dataDxfId="23">
  <autoFilter ref="AD3:BA428" xr:uid="{00000000-0009-0000-0100-000001000000}"/>
  <tableColumns count="24">
    <tableColumn id="1" xr3:uid="{00000000-0010-0000-0000-000001000000}" name="Response #"/>
    <tableColumn id="2" xr3:uid="{00000000-0010-0000-0000-000002000000}" name="Q1" dataDxfId="22"/>
    <tableColumn id="3" xr3:uid="{00000000-0010-0000-0000-000003000000}" name="Q2_1" dataDxfId="21"/>
    <tableColumn id="4" xr3:uid="{00000000-0010-0000-0000-000004000000}" name="Q2_2" dataDxfId="20"/>
    <tableColumn id="5" xr3:uid="{00000000-0010-0000-0000-000005000000}" name="Q2_3" dataDxfId="19"/>
    <tableColumn id="6" xr3:uid="{00000000-0010-0000-0000-000006000000}" name="Q2_4" dataDxfId="18"/>
    <tableColumn id="7" xr3:uid="{00000000-0010-0000-0000-000007000000}" name="Q2_5" dataDxfId="17"/>
    <tableColumn id="8" xr3:uid="{00000000-0010-0000-0000-000008000000}" name="Q2_6" dataDxfId="16"/>
    <tableColumn id="9" xr3:uid="{00000000-0010-0000-0000-000009000000}" name="Q2_7" dataDxfId="15"/>
    <tableColumn id="10" xr3:uid="{00000000-0010-0000-0000-00000A000000}" name="Q2_8" dataDxfId="14"/>
    <tableColumn id="11" xr3:uid="{00000000-0010-0000-0000-00000B000000}" name="Q2_9" dataDxfId="13"/>
    <tableColumn id="12" xr3:uid="{00000000-0010-0000-0000-00000C000000}" name="Q2_10" dataDxfId="12"/>
    <tableColumn id="13" xr3:uid="{00000000-0010-0000-0000-00000D000000}" name="Q10" dataDxfId="11"/>
    <tableColumn id="14" xr3:uid="{00000000-0010-0000-0000-00000E000000}" name="Q11_1" dataDxfId="10"/>
    <tableColumn id="15" xr3:uid="{00000000-0010-0000-0000-00000F000000}" name="Q11_2" dataDxfId="9"/>
    <tableColumn id="16" xr3:uid="{00000000-0010-0000-0000-000010000000}" name="Q11_3" dataDxfId="8"/>
    <tableColumn id="17" xr3:uid="{00000000-0010-0000-0000-000011000000}" name="Q11_4" dataDxfId="7"/>
    <tableColumn id="18" xr3:uid="{00000000-0010-0000-0000-000012000000}" name="Q3" dataDxfId="6"/>
    <tableColumn id="19" xr3:uid="{00000000-0010-0000-0000-000013000000}" name="Q4" dataDxfId="5"/>
    <tableColumn id="20" xr3:uid="{00000000-0010-0000-0000-000014000000}" name="Q5" dataDxfId="4"/>
    <tableColumn id="21" xr3:uid="{00000000-0010-0000-0000-000015000000}" name="Q8_1" dataDxfId="3"/>
    <tableColumn id="22" xr3:uid="{00000000-0010-0000-0000-000016000000}" name="Q8_2" dataDxfId="2"/>
    <tableColumn id="23" xr3:uid="{00000000-0010-0000-0000-000017000000}" name="Q8_3" dataDxfId="1"/>
    <tableColumn id="24" xr3:uid="{00000000-0010-0000-0000-000018000000}" name="Q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28"/>
  <sheetViews>
    <sheetView tabSelected="1" zoomScale="90" zoomScaleNormal="90" workbookViewId="0">
      <selection activeCell="G16" sqref="G16"/>
    </sheetView>
  </sheetViews>
  <sheetFormatPr defaultRowHeight="14.4" x14ac:dyDescent="0.3"/>
  <cols>
    <col min="2" max="2" width="15.44140625" style="12" customWidth="1"/>
    <col min="3" max="3" width="16.88671875" customWidth="1"/>
    <col min="6" max="6" width="5.109375" customWidth="1"/>
    <col min="7" max="7" width="15.77734375" customWidth="1"/>
    <col min="8" max="8" width="8.88671875" style="15"/>
    <col min="10" max="10" width="10.44140625" customWidth="1"/>
    <col min="11" max="11" width="13.44140625" customWidth="1"/>
    <col min="12" max="12" width="10.6640625" customWidth="1"/>
    <col min="13" max="14" width="10" customWidth="1"/>
    <col min="16" max="16" width="9.88671875" customWidth="1"/>
    <col min="23" max="23" width="12.44140625" customWidth="1"/>
    <col min="24" max="24" width="18.33203125" customWidth="1"/>
    <col min="26" max="26" width="13.6640625" customWidth="1"/>
    <col min="30" max="30" width="12.6640625" customWidth="1"/>
    <col min="31" max="31" width="14.33203125" style="2" customWidth="1"/>
    <col min="32" max="32" width="20.44140625" style="2" customWidth="1"/>
    <col min="33" max="33" width="22.109375" style="2" customWidth="1"/>
    <col min="34" max="34" width="18.5546875" style="2" customWidth="1"/>
    <col min="35" max="35" width="19.109375" style="2" customWidth="1"/>
    <col min="36" max="36" width="18.88671875" style="2" customWidth="1"/>
    <col min="37" max="37" width="19.6640625" style="2" customWidth="1"/>
    <col min="38" max="38" width="21.109375" style="2" customWidth="1"/>
    <col min="39" max="39" width="19.33203125" style="2" customWidth="1"/>
    <col min="40" max="40" width="21.6640625" style="2" customWidth="1"/>
    <col min="41" max="41" width="21.5546875" style="2" customWidth="1"/>
    <col min="42" max="42" width="15.88671875" style="2" customWidth="1"/>
    <col min="43" max="43" width="21" style="2" customWidth="1"/>
    <col min="44" max="44" width="23.33203125" style="2" customWidth="1"/>
    <col min="45" max="45" width="23" style="2" customWidth="1"/>
    <col min="46" max="46" width="20.77734375" style="2" customWidth="1"/>
    <col min="47" max="47" width="41.6640625" style="2" customWidth="1"/>
    <col min="48" max="48" width="188.77734375" style="2" bestFit="1" customWidth="1"/>
    <col min="49" max="49" width="255.77734375" style="2" bestFit="1" customWidth="1"/>
    <col min="50" max="50" width="31.33203125" style="2" customWidth="1"/>
    <col min="51" max="51" width="39.44140625" style="2" customWidth="1"/>
    <col min="52" max="52" width="44.109375" style="2" customWidth="1"/>
    <col min="53" max="53" width="109.33203125" style="2" bestFit="1" customWidth="1"/>
    <col min="54" max="54" width="8.88671875" style="2"/>
  </cols>
  <sheetData>
    <row r="1" spans="1:54" x14ac:dyDescent="0.3">
      <c r="B1" s="10" t="s">
        <v>628</v>
      </c>
      <c r="C1" s="24"/>
      <c r="D1" s="24"/>
    </row>
    <row r="2" spans="1:54" s="3" customFormat="1" ht="102" customHeight="1" x14ac:dyDescent="0.3">
      <c r="A2" s="9" t="s">
        <v>636</v>
      </c>
      <c r="B2" s="11"/>
      <c r="C2" s="4" t="s">
        <v>23</v>
      </c>
      <c r="G2" s="4" t="s">
        <v>647</v>
      </c>
      <c r="H2" s="16"/>
      <c r="J2" s="9"/>
      <c r="K2" s="4" t="s">
        <v>637</v>
      </c>
      <c r="L2" s="4" t="s">
        <v>638</v>
      </c>
      <c r="M2" s="4" t="s">
        <v>644</v>
      </c>
      <c r="N2" s="4" t="s">
        <v>645</v>
      </c>
      <c r="O2" s="4" t="s">
        <v>639</v>
      </c>
      <c r="P2" s="4" t="s">
        <v>650</v>
      </c>
      <c r="Q2" s="4" t="s">
        <v>651</v>
      </c>
      <c r="R2" s="4" t="s">
        <v>656</v>
      </c>
      <c r="S2" s="4" t="s">
        <v>655</v>
      </c>
      <c r="T2" s="4" t="s">
        <v>654</v>
      </c>
      <c r="X2" s="4" t="s">
        <v>658</v>
      </c>
      <c r="Y2" s="4" t="s">
        <v>659</v>
      </c>
      <c r="Z2" s="4" t="s">
        <v>665</v>
      </c>
      <c r="AE2" s="4" t="s">
        <v>23</v>
      </c>
      <c r="AF2" s="4" t="s">
        <v>24</v>
      </c>
      <c r="AG2" s="4" t="s">
        <v>25</v>
      </c>
      <c r="AH2" s="4" t="s">
        <v>26</v>
      </c>
      <c r="AI2" s="4" t="s">
        <v>27</v>
      </c>
      <c r="AJ2" s="4" t="s">
        <v>28</v>
      </c>
      <c r="AK2" s="4" t="s">
        <v>29</v>
      </c>
      <c r="AL2" s="4" t="s">
        <v>30</v>
      </c>
      <c r="AM2" s="4" t="s">
        <v>31</v>
      </c>
      <c r="AN2" s="4" t="s">
        <v>32</v>
      </c>
      <c r="AO2" s="4" t="s">
        <v>33</v>
      </c>
      <c r="AP2" s="4" t="s">
        <v>34</v>
      </c>
      <c r="AQ2" s="4" t="s">
        <v>35</v>
      </c>
      <c r="AR2" s="4" t="s">
        <v>36</v>
      </c>
      <c r="AS2" s="4" t="s">
        <v>37</v>
      </c>
      <c r="AT2" s="4" t="s">
        <v>38</v>
      </c>
      <c r="AU2" s="4" t="s">
        <v>39</v>
      </c>
      <c r="AV2" s="4" t="s">
        <v>40</v>
      </c>
      <c r="AW2" s="4" t="s">
        <v>41</v>
      </c>
      <c r="AX2" s="4" t="s">
        <v>42</v>
      </c>
      <c r="AY2" s="4" t="s">
        <v>43</v>
      </c>
      <c r="AZ2" s="4" t="s">
        <v>44</v>
      </c>
      <c r="BA2" s="4" t="s">
        <v>45</v>
      </c>
      <c r="BB2" s="4"/>
    </row>
    <row r="3" spans="1:54" x14ac:dyDescent="0.3">
      <c r="B3" s="12">
        <v>5</v>
      </c>
      <c r="C3" s="5" t="s">
        <v>719</v>
      </c>
      <c r="D3">
        <f>COUNTIF(Table1[Q1],B3)</f>
        <v>87</v>
      </c>
      <c r="E3" s="7">
        <f>D3/$D$9</f>
        <v>0.20470588235294118</v>
      </c>
      <c r="F3" s="7"/>
      <c r="G3" s="5" t="s">
        <v>629</v>
      </c>
      <c r="H3" s="15">
        <f>COUNTIF(Table1[[#All],[Q10]],B3)</f>
        <v>85</v>
      </c>
      <c r="I3" s="7"/>
      <c r="J3" s="13">
        <v>5</v>
      </c>
      <c r="K3" s="6" t="s">
        <v>640</v>
      </c>
      <c r="L3">
        <f>COUNTIF(Table1[[#All],[Q2_1]],B3)</f>
        <v>12</v>
      </c>
      <c r="M3">
        <f>COUNTIF(Table1[[#All],[Q2_2]],B3)</f>
        <v>4</v>
      </c>
      <c r="N3">
        <f>COUNTIF(Table1[[#All],[Q2_3]],B3)</f>
        <v>21</v>
      </c>
      <c r="O3">
        <f>COUNTIF(Table1[[#All],[Q2_4]],B3)</f>
        <v>6</v>
      </c>
      <c r="P3">
        <f>COUNTIF(Table1[[#All],[Q2_5]],B3)</f>
        <v>22</v>
      </c>
      <c r="Q3">
        <f>COUNTIF(Table1[[#All],[Q2_7]],B3)</f>
        <v>50</v>
      </c>
      <c r="R3">
        <f>COUNTIF(Table1[[#All],[Q2_8]],B3)</f>
        <v>6</v>
      </c>
      <c r="S3">
        <f>COUNTIF(Table1[[#All],[Q11_1]],B3)</f>
        <v>33</v>
      </c>
      <c r="T3">
        <f>COUNTIF(Table1[[#All],[Q11_2]],B3)</f>
        <v>77</v>
      </c>
      <c r="V3" s="13">
        <v>5</v>
      </c>
      <c r="W3" t="s">
        <v>663</v>
      </c>
      <c r="X3">
        <f>COUNTIF(Table1[[#All],[Q8_1]],V3)</f>
        <v>119</v>
      </c>
      <c r="Y3">
        <f>COUNTIF(Table1[[#All],[Q8_2]],V3)</f>
        <v>139</v>
      </c>
      <c r="Z3">
        <f>COUNTIF(Table1[[#All],[Q8_3]],V3)</f>
        <v>32</v>
      </c>
      <c r="AD3" t="s">
        <v>627</v>
      </c>
      <c r="AE3" s="2" t="s">
        <v>0</v>
      </c>
      <c r="AF3" s="2" t="s">
        <v>1</v>
      </c>
      <c r="AG3" s="2" t="s">
        <v>2</v>
      </c>
      <c r="AH3" s="2" t="s">
        <v>3</v>
      </c>
      <c r="AI3" s="2" t="s">
        <v>4</v>
      </c>
      <c r="AJ3" s="2" t="s">
        <v>5</v>
      </c>
      <c r="AK3" s="2" t="s">
        <v>6</v>
      </c>
      <c r="AL3" s="2" t="s">
        <v>7</v>
      </c>
      <c r="AM3" s="2" t="s">
        <v>8</v>
      </c>
      <c r="AN3" s="2" t="s">
        <v>9</v>
      </c>
      <c r="AO3" s="2" t="s">
        <v>10</v>
      </c>
      <c r="AP3" s="2" t="s">
        <v>11</v>
      </c>
      <c r="AQ3" s="2" t="s">
        <v>12</v>
      </c>
      <c r="AR3" s="2" t="s">
        <v>13</v>
      </c>
      <c r="AS3" s="2" t="s">
        <v>14</v>
      </c>
      <c r="AT3" s="2" t="s">
        <v>15</v>
      </c>
      <c r="AU3" s="2" t="s">
        <v>16</v>
      </c>
      <c r="AV3" s="2" t="s">
        <v>17</v>
      </c>
      <c r="AW3" s="2" t="s">
        <v>18</v>
      </c>
      <c r="AX3" s="2" t="s">
        <v>19</v>
      </c>
      <c r="AY3" s="2" t="s">
        <v>20</v>
      </c>
      <c r="AZ3" s="2" t="s">
        <v>21</v>
      </c>
      <c r="BA3" s="2" t="s">
        <v>22</v>
      </c>
    </row>
    <row r="4" spans="1:54" x14ac:dyDescent="0.3">
      <c r="B4" s="12">
        <v>4</v>
      </c>
      <c r="C4" s="14" t="s">
        <v>720</v>
      </c>
      <c r="D4">
        <f>COUNTIF(Table1[Q1],B4)</f>
        <v>121</v>
      </c>
      <c r="E4" s="7">
        <f>D4/$D$9</f>
        <v>0.2847058823529412</v>
      </c>
      <c r="F4" s="7"/>
      <c r="G4" s="14" t="s">
        <v>630</v>
      </c>
      <c r="H4" s="15">
        <f>COUNTIF(Table1[[#All],[Q10]],B4)</f>
        <v>74</v>
      </c>
      <c r="I4" s="7"/>
      <c r="J4" s="13">
        <v>4</v>
      </c>
      <c r="K4" s="6" t="s">
        <v>641</v>
      </c>
      <c r="L4">
        <f>COUNTIF(Table1[[#All],[Q2_1]],B4)</f>
        <v>29</v>
      </c>
      <c r="M4">
        <f>COUNTIF(Table1[[#All],[Q2_2]],B4)</f>
        <v>15</v>
      </c>
      <c r="N4">
        <f>COUNTIF(Table1[[#All],[Q2_3]],B4)</f>
        <v>60</v>
      </c>
      <c r="O4">
        <f>COUNTIF(Table1[[#All],[Q2_4]],B4)</f>
        <v>9</v>
      </c>
      <c r="P4">
        <f>COUNTIF(Table1[[#All],[Q2_5]],B4)</f>
        <v>22</v>
      </c>
      <c r="Q4">
        <f>COUNTIF(Table1[[#All],[Q2_7]],B4)</f>
        <v>72</v>
      </c>
      <c r="R4">
        <f>COUNTIF(Table1[[#All],[Q2_8]],B4)</f>
        <v>23</v>
      </c>
      <c r="S4">
        <f>COUNTIF(Table1[[#All],[Q11_1]],B4)</f>
        <v>47</v>
      </c>
      <c r="T4">
        <f>COUNTIF(Table1[[#All],[Q11_2]],B4)</f>
        <v>72</v>
      </c>
      <c r="V4" s="13">
        <v>4</v>
      </c>
      <c r="W4" t="s">
        <v>664</v>
      </c>
      <c r="X4">
        <f>COUNTIF(Table1[[#All],[Q8_1]],V4)</f>
        <v>123</v>
      </c>
      <c r="Y4">
        <f>COUNTIF(Table1[[#All],[Q8_2]],V4)</f>
        <v>86</v>
      </c>
      <c r="Z4">
        <f>COUNTIF(Table1[[#All],[Q8_3]],V4)</f>
        <v>75</v>
      </c>
      <c r="AD4">
        <f>1</f>
        <v>1</v>
      </c>
      <c r="AE4">
        <v>5</v>
      </c>
      <c r="AF4">
        <v>5</v>
      </c>
      <c r="AG4">
        <v>4</v>
      </c>
      <c r="AH4">
        <v>2</v>
      </c>
      <c r="AI4">
        <v>3</v>
      </c>
      <c r="AJ4">
        <v>1</v>
      </c>
      <c r="AK4">
        <v>1</v>
      </c>
      <c r="AL4">
        <v>5</v>
      </c>
      <c r="AM4">
        <v>1</v>
      </c>
      <c r="AN4">
        <v>5</v>
      </c>
      <c r="AO4">
        <v>5</v>
      </c>
      <c r="AP4">
        <v>4</v>
      </c>
      <c r="AQ4">
        <v>2</v>
      </c>
      <c r="AR4">
        <v>5</v>
      </c>
      <c r="AS4">
        <v>5</v>
      </c>
      <c r="AT4">
        <v>5</v>
      </c>
      <c r="AU4">
        <v>2</v>
      </c>
      <c r="AV4" t="s">
        <v>46</v>
      </c>
      <c r="AW4" t="s">
        <v>47</v>
      </c>
      <c r="AX4">
        <v>5</v>
      </c>
      <c r="AY4">
        <v>5</v>
      </c>
      <c r="AZ4">
        <v>5</v>
      </c>
      <c r="BA4" t="s">
        <v>48</v>
      </c>
      <c r="BB4"/>
    </row>
    <row r="5" spans="1:54" x14ac:dyDescent="0.3">
      <c r="B5" s="12">
        <v>3</v>
      </c>
      <c r="C5" s="14" t="s">
        <v>721</v>
      </c>
      <c r="D5">
        <f>COUNTIF(Table1[Q1],B5)</f>
        <v>120</v>
      </c>
      <c r="E5" s="7">
        <f>D5/$D$9</f>
        <v>0.28235294117647058</v>
      </c>
      <c r="F5" s="7"/>
      <c r="G5" s="14" t="s">
        <v>631</v>
      </c>
      <c r="H5" s="15">
        <f>COUNTIF(Table1[[#All],[Q10]],B5)</f>
        <v>105</v>
      </c>
      <c r="I5" s="7"/>
      <c r="J5" s="13">
        <v>3</v>
      </c>
      <c r="K5" s="6" t="s">
        <v>642</v>
      </c>
      <c r="L5">
        <f>COUNTIF(Table1[[#All],[Q2_1]],B5)</f>
        <v>28</v>
      </c>
      <c r="M5">
        <f>COUNTIF(Table1[[#All],[Q2_2]],B5)</f>
        <v>22</v>
      </c>
      <c r="N5">
        <f>COUNTIF(Table1[[#All],[Q2_3]],B5)</f>
        <v>50</v>
      </c>
      <c r="O5">
        <f>COUNTIF(Table1[[#All],[Q2_4]],B5)</f>
        <v>40</v>
      </c>
      <c r="P5">
        <f>COUNTIF(Table1[[#All],[Q2_5]],B5)</f>
        <v>21</v>
      </c>
      <c r="Q5">
        <f>COUNTIF(Table1[[#All],[Q2_7]],B5)</f>
        <v>51</v>
      </c>
      <c r="R5">
        <f>COUNTIF(Table1[[#All],[Q2_8]],B5)</f>
        <v>20</v>
      </c>
      <c r="S5">
        <f>COUNTIF(Table1[[#All],[Q11_1]],B5)</f>
        <v>42</v>
      </c>
      <c r="T5">
        <f>COUNTIF(Table1[[#All],[Q11_2]],B5)</f>
        <v>45</v>
      </c>
      <c r="V5" s="13">
        <v>3</v>
      </c>
      <c r="W5" t="s">
        <v>660</v>
      </c>
      <c r="X5">
        <f>COUNTIF(Table1[[#All],[Q8_1]],V5)</f>
        <v>56</v>
      </c>
      <c r="Y5">
        <f>COUNTIF(Table1[[#All],[Q8_2]],V5)</f>
        <v>42</v>
      </c>
      <c r="Z5">
        <f>COUNTIF(Table1[[#All],[Q8_3]],V5)</f>
        <v>62</v>
      </c>
      <c r="AD5">
        <f>AD4+1</f>
        <v>2</v>
      </c>
      <c r="AE5">
        <v>3</v>
      </c>
      <c r="AF5">
        <v>1</v>
      </c>
      <c r="AG5">
        <v>1</v>
      </c>
      <c r="AH5">
        <v>5</v>
      </c>
      <c r="AI5">
        <v>1</v>
      </c>
      <c r="AJ5">
        <v>1</v>
      </c>
      <c r="AK5">
        <v>1</v>
      </c>
      <c r="AL5">
        <v>5</v>
      </c>
      <c r="AM5">
        <v>1</v>
      </c>
      <c r="AN5">
        <v>5</v>
      </c>
      <c r="AO5">
        <v>1</v>
      </c>
      <c r="AP5">
        <v>5</v>
      </c>
      <c r="AQ5">
        <v>1</v>
      </c>
      <c r="AR5">
        <v>5</v>
      </c>
      <c r="AS5">
        <v>5</v>
      </c>
      <c r="AT5">
        <v>5</v>
      </c>
      <c r="AU5">
        <v>3</v>
      </c>
      <c r="AV5"/>
      <c r="AW5"/>
      <c r="AX5">
        <v>5</v>
      </c>
      <c r="AY5">
        <v>1</v>
      </c>
      <c r="AZ5">
        <v>1</v>
      </c>
      <c r="BA5" t="s">
        <v>49</v>
      </c>
      <c r="BB5"/>
    </row>
    <row r="6" spans="1:54" ht="16.8" customHeight="1" x14ac:dyDescent="0.3">
      <c r="B6" s="12">
        <v>2</v>
      </c>
      <c r="C6" s="14" t="s">
        <v>722</v>
      </c>
      <c r="D6">
        <f>COUNTIF(Table1[Q1],B6)</f>
        <v>57</v>
      </c>
      <c r="E6" s="7">
        <f>D6/$D$9</f>
        <v>0.13411764705882354</v>
      </c>
      <c r="F6" s="7"/>
      <c r="G6" s="14" t="s">
        <v>632</v>
      </c>
      <c r="H6" s="15">
        <f>COUNTIF(Table1[[#All],[Q10]],B6)</f>
        <v>84</v>
      </c>
      <c r="I6" s="7"/>
      <c r="J6" s="13">
        <v>2</v>
      </c>
      <c r="K6" s="6" t="s">
        <v>643</v>
      </c>
      <c r="L6">
        <f>COUNTIF(Table1[[#All],[Q2_1]],B6)</f>
        <v>123</v>
      </c>
      <c r="M6">
        <f>COUNTIF(Table1[[#All],[Q2_2]],B6)</f>
        <v>111</v>
      </c>
      <c r="N6">
        <f>COUNTIF(Table1[[#All],[Q2_3]],B6)</f>
        <v>95</v>
      </c>
      <c r="O6">
        <f>COUNTIF(Table1[[#All],[Q2_4]],B6)</f>
        <v>126</v>
      </c>
      <c r="P6">
        <f>COUNTIF(Table1[[#All],[Q2_5]],B6)</f>
        <v>84</v>
      </c>
      <c r="Q6">
        <f>COUNTIF(Table1[[#All],[Q2_7]],B6)</f>
        <v>100</v>
      </c>
      <c r="R6">
        <f>COUNTIF(Table1[[#All],[Q2_8]],B6)</f>
        <v>57</v>
      </c>
      <c r="S6">
        <f>COUNTIF(Table1[[#All],[Q11_1]],B6)</f>
        <v>75</v>
      </c>
      <c r="T6">
        <f>COUNTIF(Table1[[#All],[Q11_2]],B6)</f>
        <v>55</v>
      </c>
      <c r="V6" s="13">
        <v>2</v>
      </c>
      <c r="W6" t="s">
        <v>661</v>
      </c>
      <c r="X6">
        <f>COUNTIF(Table1[[#All],[Q8_1]],V6)</f>
        <v>16</v>
      </c>
      <c r="Y6">
        <f>COUNTIF(Table1[[#All],[Q8_2]],V6)</f>
        <v>20</v>
      </c>
      <c r="Z6">
        <f>COUNTIF(Table1[[#All],[Q8_3]],V6)</f>
        <v>67</v>
      </c>
      <c r="AD6">
        <f t="shared" ref="AD6:AD69" si="0">AD5+1</f>
        <v>3</v>
      </c>
      <c r="AE6">
        <v>2</v>
      </c>
      <c r="AF6">
        <v>1</v>
      </c>
      <c r="AG6">
        <v>1</v>
      </c>
      <c r="AH6">
        <v>2</v>
      </c>
      <c r="AI6">
        <v>1</v>
      </c>
      <c r="AJ6">
        <v>2</v>
      </c>
      <c r="AK6">
        <v>2</v>
      </c>
      <c r="AL6">
        <v>4</v>
      </c>
      <c r="AM6">
        <v>1</v>
      </c>
      <c r="AN6">
        <v>2</v>
      </c>
      <c r="AO6">
        <v>2</v>
      </c>
      <c r="AP6">
        <v>3</v>
      </c>
      <c r="AQ6">
        <v>1</v>
      </c>
      <c r="AR6">
        <v>4</v>
      </c>
      <c r="AS6">
        <v>4</v>
      </c>
      <c r="AT6">
        <v>2</v>
      </c>
      <c r="AU6">
        <v>3</v>
      </c>
      <c r="AV6"/>
      <c r="AW6" t="s">
        <v>50</v>
      </c>
      <c r="AX6">
        <v>5</v>
      </c>
      <c r="AY6">
        <v>5</v>
      </c>
      <c r="AZ6">
        <v>4</v>
      </c>
      <c r="BA6" t="s">
        <v>51</v>
      </c>
      <c r="BB6"/>
    </row>
    <row r="7" spans="1:54" x14ac:dyDescent="0.3">
      <c r="B7" s="12">
        <v>1</v>
      </c>
      <c r="C7" s="14" t="s">
        <v>633</v>
      </c>
      <c r="D7">
        <f>COUNTIF(Table1[Q1],B7)</f>
        <v>39</v>
      </c>
      <c r="E7" s="7">
        <f>D7/$D$9</f>
        <v>9.1764705882352943E-2</v>
      </c>
      <c r="F7" s="7"/>
      <c r="G7" s="14" t="s">
        <v>633</v>
      </c>
      <c r="H7" s="15">
        <f>COUNTIF(Table1[[#All],[Q10]],B7)</f>
        <v>66</v>
      </c>
      <c r="I7" s="7"/>
      <c r="J7" s="13">
        <v>1</v>
      </c>
      <c r="K7" s="6" t="s">
        <v>633</v>
      </c>
      <c r="L7">
        <f>COUNTIF(Table1[[#All],[Q2_1]],B7)</f>
        <v>177</v>
      </c>
      <c r="M7">
        <f>COUNTIF(Table1[[#All],[Q2_2]],B7)</f>
        <v>206</v>
      </c>
      <c r="N7">
        <f>COUNTIF(Table1[[#All],[Q2_3]],B7)</f>
        <v>138</v>
      </c>
      <c r="O7">
        <f>COUNTIF(Table1[[#All],[Q2_4]],B7)</f>
        <v>180</v>
      </c>
      <c r="P7">
        <f>COUNTIF(Table1[[#All],[Q2_5]],B7)</f>
        <v>216</v>
      </c>
      <c r="Q7">
        <f>COUNTIF(Table1[[#All],[Q2_7]],B7)</f>
        <v>90</v>
      </c>
      <c r="R7">
        <f>COUNTIF(Table1[[#All],[Q2_8]],B7)</f>
        <v>255</v>
      </c>
      <c r="S7">
        <f>COUNTIF(Table1[[#All],[Q11_1]],B7)</f>
        <v>137</v>
      </c>
      <c r="T7">
        <f>COUNTIF(Table1[[#All],[Q11_2]],B7)</f>
        <v>93</v>
      </c>
      <c r="V7" s="13">
        <v>1</v>
      </c>
      <c r="W7" t="s">
        <v>662</v>
      </c>
      <c r="X7">
        <f>COUNTIF(Table1[[#All],[Q8_1]],V7)</f>
        <v>18</v>
      </c>
      <c r="Y7">
        <f>COUNTIF(Table1[[#All],[Q8_2]],V7)</f>
        <v>44</v>
      </c>
      <c r="Z7">
        <f>COUNTIF(Table1[[#All],[Q8_3]],V7)</f>
        <v>96</v>
      </c>
      <c r="AD7">
        <f t="shared" si="0"/>
        <v>4</v>
      </c>
      <c r="AE7">
        <v>4</v>
      </c>
      <c r="AF7">
        <v>1</v>
      </c>
      <c r="AG7">
        <v>1</v>
      </c>
      <c r="AH7">
        <v>3</v>
      </c>
      <c r="AI7">
        <v>1</v>
      </c>
      <c r="AJ7">
        <v>4</v>
      </c>
      <c r="AK7">
        <v>3</v>
      </c>
      <c r="AL7">
        <v>1</v>
      </c>
      <c r="AM7">
        <v>1</v>
      </c>
      <c r="AN7">
        <v>3</v>
      </c>
      <c r="AO7">
        <v>2</v>
      </c>
      <c r="AP7">
        <v>2</v>
      </c>
      <c r="AQ7">
        <v>1</v>
      </c>
      <c r="AR7">
        <v>4</v>
      </c>
      <c r="AS7">
        <v>4</v>
      </c>
      <c r="AT7">
        <v>1</v>
      </c>
      <c r="AU7">
        <v>2</v>
      </c>
      <c r="AV7" t="s">
        <v>52</v>
      </c>
      <c r="AW7" t="s">
        <v>53</v>
      </c>
      <c r="AX7">
        <v>5</v>
      </c>
      <c r="AY7">
        <v>5</v>
      </c>
      <c r="AZ7">
        <v>3</v>
      </c>
      <c r="BA7" t="s">
        <v>54</v>
      </c>
      <c r="BB7"/>
    </row>
    <row r="8" spans="1:54" x14ac:dyDescent="0.3">
      <c r="C8" s="1"/>
      <c r="N8" s="1"/>
      <c r="AD8">
        <f t="shared" si="0"/>
        <v>5</v>
      </c>
      <c r="AE8">
        <v>1</v>
      </c>
      <c r="AF8"/>
      <c r="AG8"/>
      <c r="AH8"/>
      <c r="AI8"/>
      <c r="AJ8"/>
      <c r="AK8"/>
      <c r="AL8"/>
      <c r="AM8"/>
      <c r="AN8"/>
      <c r="AO8"/>
      <c r="AP8">
        <v>3</v>
      </c>
      <c r="AQ8">
        <v>1</v>
      </c>
      <c r="AR8">
        <v>4</v>
      </c>
      <c r="AS8">
        <v>4</v>
      </c>
      <c r="AT8">
        <v>4</v>
      </c>
      <c r="AU8">
        <v>2</v>
      </c>
      <c r="AV8" t="s">
        <v>55</v>
      </c>
      <c r="AW8"/>
      <c r="AX8">
        <v>4</v>
      </c>
      <c r="AY8">
        <v>5</v>
      </c>
      <c r="AZ8">
        <v>2</v>
      </c>
      <c r="BA8" t="s">
        <v>56</v>
      </c>
      <c r="BB8"/>
    </row>
    <row r="9" spans="1:54" x14ac:dyDescent="0.3">
      <c r="C9" s="1" t="s">
        <v>634</v>
      </c>
      <c r="D9">
        <f>ROWS(Table1[])</f>
        <v>425</v>
      </c>
      <c r="G9" s="14" t="s">
        <v>634</v>
      </c>
      <c r="H9">
        <f>SUM(H3:H7)</f>
        <v>414</v>
      </c>
      <c r="K9" s="6" t="s">
        <v>635</v>
      </c>
      <c r="L9">
        <f>SUM(L3:L7)</f>
        <v>369</v>
      </c>
      <c r="M9">
        <f t="shared" ref="M9:T9" si="1">SUM(M3:M7)</f>
        <v>358</v>
      </c>
      <c r="N9">
        <f t="shared" si="1"/>
        <v>364</v>
      </c>
      <c r="O9">
        <f t="shared" si="1"/>
        <v>361</v>
      </c>
      <c r="P9">
        <f t="shared" si="1"/>
        <v>365</v>
      </c>
      <c r="Q9">
        <f t="shared" si="1"/>
        <v>363</v>
      </c>
      <c r="R9">
        <f t="shared" si="1"/>
        <v>361</v>
      </c>
      <c r="S9">
        <f t="shared" si="1"/>
        <v>334</v>
      </c>
      <c r="T9">
        <f t="shared" si="1"/>
        <v>342</v>
      </c>
      <c r="W9" s="6" t="s">
        <v>635</v>
      </c>
      <c r="X9">
        <f>SUM(X3:X7)</f>
        <v>332</v>
      </c>
      <c r="Y9">
        <f>SUM(Y3:Y7)</f>
        <v>331</v>
      </c>
      <c r="Z9">
        <f>SUM(Z3:Z7)</f>
        <v>332</v>
      </c>
      <c r="AD9">
        <f t="shared" si="0"/>
        <v>6</v>
      </c>
      <c r="AE9">
        <v>5</v>
      </c>
      <c r="AF9">
        <v>2</v>
      </c>
      <c r="AG9">
        <v>2</v>
      </c>
      <c r="AH9">
        <v>3</v>
      </c>
      <c r="AI9">
        <v>2</v>
      </c>
      <c r="AJ9">
        <v>2</v>
      </c>
      <c r="AK9">
        <v>1</v>
      </c>
      <c r="AL9">
        <v>4</v>
      </c>
      <c r="AM9">
        <v>3</v>
      </c>
      <c r="AN9">
        <v>5</v>
      </c>
      <c r="AO9">
        <v>2</v>
      </c>
      <c r="AP9">
        <v>5</v>
      </c>
      <c r="AQ9">
        <v>4</v>
      </c>
      <c r="AR9">
        <v>4</v>
      </c>
      <c r="AS9">
        <v>4</v>
      </c>
      <c r="AT9">
        <v>2</v>
      </c>
      <c r="AU9">
        <v>2</v>
      </c>
      <c r="AV9" t="s">
        <v>57</v>
      </c>
      <c r="AW9" t="s">
        <v>58</v>
      </c>
      <c r="AX9">
        <v>4</v>
      </c>
      <c r="AY9">
        <v>5</v>
      </c>
      <c r="AZ9">
        <v>2</v>
      </c>
      <c r="BA9" t="s">
        <v>59</v>
      </c>
      <c r="BB9"/>
    </row>
    <row r="10" spans="1:54" x14ac:dyDescent="0.3">
      <c r="C10" s="1" t="s">
        <v>652</v>
      </c>
      <c r="D10">
        <f>SUM(D3:D5)</f>
        <v>328</v>
      </c>
      <c r="E10" s="7">
        <f>D10/D9</f>
        <v>0.77176470588235291</v>
      </c>
      <c r="F10" s="7"/>
      <c r="G10" s="7" t="s">
        <v>652</v>
      </c>
      <c r="H10" s="15">
        <f>SUM(H3:H5)</f>
        <v>264</v>
      </c>
      <c r="I10" s="7">
        <f>H10/H9</f>
        <v>0.6376811594202898</v>
      </c>
      <c r="K10" s="6" t="s">
        <v>657</v>
      </c>
      <c r="L10">
        <f>SUM(L3:L6)</f>
        <v>192</v>
      </c>
      <c r="M10">
        <f t="shared" ref="M10:T10" si="2">SUM(M3:M6)</f>
        <v>152</v>
      </c>
      <c r="N10">
        <f t="shared" si="2"/>
        <v>226</v>
      </c>
      <c r="O10">
        <f t="shared" si="2"/>
        <v>181</v>
      </c>
      <c r="P10">
        <f t="shared" si="2"/>
        <v>149</v>
      </c>
      <c r="Q10">
        <f t="shared" si="2"/>
        <v>273</v>
      </c>
      <c r="R10">
        <f t="shared" si="2"/>
        <v>106</v>
      </c>
      <c r="S10">
        <f t="shared" si="2"/>
        <v>197</v>
      </c>
      <c r="T10">
        <f t="shared" si="2"/>
        <v>249</v>
      </c>
      <c r="W10" s="6" t="s">
        <v>716</v>
      </c>
      <c r="X10">
        <f>SUM(X3:X5)</f>
        <v>298</v>
      </c>
      <c r="Y10">
        <f>SUM(Y3:Y5)</f>
        <v>267</v>
      </c>
      <c r="Z10">
        <f>SUM(Z3:Z5)</f>
        <v>169</v>
      </c>
      <c r="AD10">
        <f t="shared" si="0"/>
        <v>7</v>
      </c>
      <c r="AE10">
        <v>4</v>
      </c>
      <c r="AF10">
        <v>2</v>
      </c>
      <c r="AG10">
        <v>1</v>
      </c>
      <c r="AH10">
        <v>1</v>
      </c>
      <c r="AI10">
        <v>3</v>
      </c>
      <c r="AJ10">
        <v>1</v>
      </c>
      <c r="AK10">
        <v>1</v>
      </c>
      <c r="AL10">
        <v>5</v>
      </c>
      <c r="AM10">
        <v>1</v>
      </c>
      <c r="AN10">
        <v>2</v>
      </c>
      <c r="AO10">
        <v>4</v>
      </c>
      <c r="AP10">
        <v>4</v>
      </c>
      <c r="AQ10">
        <v>2</v>
      </c>
      <c r="AR10">
        <v>4</v>
      </c>
      <c r="AS10">
        <v>4</v>
      </c>
      <c r="AT10">
        <v>4</v>
      </c>
      <c r="AU10">
        <v>2</v>
      </c>
      <c r="AV10" t="s">
        <v>60</v>
      </c>
      <c r="AW10" t="s">
        <v>61</v>
      </c>
      <c r="AX10">
        <v>5</v>
      </c>
      <c r="AY10">
        <v>2</v>
      </c>
      <c r="AZ10">
        <v>2</v>
      </c>
      <c r="BA10" t="s">
        <v>62</v>
      </c>
      <c r="BB10"/>
    </row>
    <row r="11" spans="1:54" ht="15.6" customHeight="1" x14ac:dyDescent="0.3">
      <c r="C11" s="1" t="s">
        <v>653</v>
      </c>
      <c r="D11">
        <f>D3+D4</f>
        <v>208</v>
      </c>
      <c r="E11" s="7">
        <f>D11/D9</f>
        <v>0.48941176470588238</v>
      </c>
      <c r="F11" s="7"/>
      <c r="G11" s="7" t="s">
        <v>653</v>
      </c>
      <c r="H11" s="15">
        <f>SUM(H3:H4)</f>
        <v>159</v>
      </c>
      <c r="I11" s="7">
        <f>H11/H9</f>
        <v>0.38405797101449274</v>
      </c>
      <c r="K11" s="6" t="s">
        <v>648</v>
      </c>
      <c r="L11" s="7">
        <f t="shared" ref="L11:T11" si="3">SUM(L3:L6)/L9</f>
        <v>0.52032520325203258</v>
      </c>
      <c r="M11" s="7">
        <f t="shared" si="3"/>
        <v>0.42458100558659218</v>
      </c>
      <c r="N11" s="7">
        <f t="shared" si="3"/>
        <v>0.62087912087912089</v>
      </c>
      <c r="O11" s="7">
        <f t="shared" si="3"/>
        <v>0.50138504155124652</v>
      </c>
      <c r="P11" s="7">
        <f t="shared" si="3"/>
        <v>0.40821917808219177</v>
      </c>
      <c r="Q11" s="7">
        <f t="shared" si="3"/>
        <v>0.75206611570247939</v>
      </c>
      <c r="R11" s="7">
        <f t="shared" si="3"/>
        <v>0.29362880886426596</v>
      </c>
      <c r="S11" s="7">
        <f t="shared" si="3"/>
        <v>0.58982035928143717</v>
      </c>
      <c r="T11" s="7">
        <f t="shared" si="3"/>
        <v>0.72807017543859653</v>
      </c>
      <c r="W11" s="6" t="s">
        <v>717</v>
      </c>
      <c r="X11" s="17">
        <f>X10/X9</f>
        <v>0.89759036144578308</v>
      </c>
      <c r="Y11" s="17">
        <f>Y10/Y9</f>
        <v>0.80664652567975825</v>
      </c>
      <c r="Z11" s="17">
        <f>Z10/Z9</f>
        <v>0.50903614457831325</v>
      </c>
      <c r="AD11">
        <f t="shared" si="0"/>
        <v>8</v>
      </c>
      <c r="AE11">
        <v>2</v>
      </c>
      <c r="AF11">
        <v>2</v>
      </c>
      <c r="AG11">
        <v>2</v>
      </c>
      <c r="AH11">
        <v>4</v>
      </c>
      <c r="AI11">
        <v>2</v>
      </c>
      <c r="AJ11">
        <v>1</v>
      </c>
      <c r="AK11">
        <v>1</v>
      </c>
      <c r="AL11">
        <v>1</v>
      </c>
      <c r="AM11">
        <v>1</v>
      </c>
      <c r="AN11">
        <v>4</v>
      </c>
      <c r="AO11">
        <v>2</v>
      </c>
      <c r="AP11">
        <v>3</v>
      </c>
      <c r="AQ11">
        <v>1</v>
      </c>
      <c r="AR11">
        <v>5</v>
      </c>
      <c r="AS11">
        <v>5</v>
      </c>
      <c r="AT11">
        <v>2</v>
      </c>
      <c r="AU11">
        <v>2</v>
      </c>
      <c r="AV11" t="s">
        <v>63</v>
      </c>
      <c r="AW11" t="s">
        <v>64</v>
      </c>
      <c r="AX11">
        <v>4</v>
      </c>
      <c r="AY11">
        <v>4</v>
      </c>
      <c r="AZ11">
        <v>3</v>
      </c>
      <c r="BA11" t="s">
        <v>65</v>
      </c>
      <c r="BB11"/>
    </row>
    <row r="12" spans="1:54" ht="28.8" x14ac:dyDescent="0.3">
      <c r="W12" s="6" t="s">
        <v>718</v>
      </c>
      <c r="X12">
        <f>SUM(X3:X4)</f>
        <v>242</v>
      </c>
      <c r="Y12">
        <f>SUM(Y3:Y4)</f>
        <v>225</v>
      </c>
      <c r="Z12">
        <f>SUM(Z3:Z4)</f>
        <v>107</v>
      </c>
      <c r="AD12">
        <f t="shared" si="0"/>
        <v>9</v>
      </c>
      <c r="AE12">
        <v>5</v>
      </c>
      <c r="AF12">
        <v>2</v>
      </c>
      <c r="AG12">
        <v>3</v>
      </c>
      <c r="AH12">
        <v>2</v>
      </c>
      <c r="AI12">
        <v>1</v>
      </c>
      <c r="AJ12">
        <v>1</v>
      </c>
      <c r="AK12">
        <v>1</v>
      </c>
      <c r="AL12">
        <v>4</v>
      </c>
      <c r="AM12">
        <v>1</v>
      </c>
      <c r="AN12">
        <v>4</v>
      </c>
      <c r="AO12">
        <v>2</v>
      </c>
      <c r="AP12">
        <v>4</v>
      </c>
      <c r="AQ12">
        <v>1</v>
      </c>
      <c r="AR12">
        <v>2</v>
      </c>
      <c r="AS12">
        <v>2</v>
      </c>
      <c r="AT12">
        <v>4</v>
      </c>
      <c r="AU12">
        <v>2</v>
      </c>
      <c r="AV12" t="s">
        <v>66</v>
      </c>
      <c r="AW12" s="2" t="s">
        <v>67</v>
      </c>
      <c r="AX12">
        <v>3</v>
      </c>
      <c r="AY12">
        <v>4</v>
      </c>
      <c r="AZ12">
        <v>2</v>
      </c>
      <c r="BA12" t="s">
        <v>68</v>
      </c>
      <c r="BB12"/>
    </row>
    <row r="13" spans="1:54" x14ac:dyDescent="0.3">
      <c r="W13" s="6" t="s">
        <v>724</v>
      </c>
      <c r="X13" s="7">
        <f>X12/X9</f>
        <v>0.72891566265060237</v>
      </c>
      <c r="Y13" s="7">
        <f>Y12/Y9</f>
        <v>0.6797583081570997</v>
      </c>
      <c r="Z13" s="7">
        <f>Z12/Z9</f>
        <v>0.32228915662650603</v>
      </c>
      <c r="AD13">
        <f t="shared" si="0"/>
        <v>10</v>
      </c>
      <c r="AE13">
        <v>2</v>
      </c>
      <c r="AF13">
        <v>5</v>
      </c>
      <c r="AG13">
        <v>5</v>
      </c>
      <c r="AH13">
        <v>1</v>
      </c>
      <c r="AI13">
        <v>1</v>
      </c>
      <c r="AJ13">
        <v>2</v>
      </c>
      <c r="AK13">
        <v>1</v>
      </c>
      <c r="AL13">
        <v>2</v>
      </c>
      <c r="AM13">
        <v>1</v>
      </c>
      <c r="AN13">
        <v>1</v>
      </c>
      <c r="AO13">
        <v>1</v>
      </c>
      <c r="AP13">
        <v>1</v>
      </c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x14ac:dyDescent="0.3">
      <c r="AD14">
        <f t="shared" si="0"/>
        <v>11</v>
      </c>
      <c r="AE14">
        <v>3</v>
      </c>
      <c r="AF14">
        <v>1</v>
      </c>
      <c r="AG14">
        <v>1</v>
      </c>
      <c r="AH14">
        <v>5</v>
      </c>
      <c r="AI14">
        <v>1</v>
      </c>
      <c r="AJ14">
        <v>1</v>
      </c>
      <c r="AK14">
        <v>1</v>
      </c>
      <c r="AL14">
        <v>3</v>
      </c>
      <c r="AM14">
        <v>1</v>
      </c>
      <c r="AN14">
        <v>3</v>
      </c>
      <c r="AO14">
        <v>3</v>
      </c>
      <c r="AP14">
        <v>1</v>
      </c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ht="43.2" x14ac:dyDescent="0.3">
      <c r="C15" s="18" t="s">
        <v>726</v>
      </c>
      <c r="F15" t="s">
        <v>742</v>
      </c>
      <c r="J15" s="9" t="s">
        <v>646</v>
      </c>
      <c r="K15" s="4" t="s">
        <v>637</v>
      </c>
      <c r="L15" s="4" t="s">
        <v>638</v>
      </c>
      <c r="M15" s="4" t="s">
        <v>644</v>
      </c>
      <c r="N15" s="3" t="s">
        <v>645</v>
      </c>
      <c r="O15" s="3" t="s">
        <v>639</v>
      </c>
      <c r="P15" s="4" t="s">
        <v>650</v>
      </c>
      <c r="Q15" s="4" t="s">
        <v>651</v>
      </c>
      <c r="R15" s="4" t="s">
        <v>656</v>
      </c>
      <c r="S15" s="4" t="s">
        <v>655</v>
      </c>
      <c r="T15" s="4" t="s">
        <v>654</v>
      </c>
      <c r="V15" s="3"/>
      <c r="W15" s="3"/>
      <c r="X15" s="4" t="s">
        <v>658</v>
      </c>
      <c r="Y15" s="4" t="s">
        <v>659</v>
      </c>
      <c r="Z15" s="4" t="s">
        <v>665</v>
      </c>
      <c r="AD15">
        <f t="shared" si="0"/>
        <v>12</v>
      </c>
      <c r="AE15">
        <v>2</v>
      </c>
      <c r="AF15">
        <v>1</v>
      </c>
      <c r="AG15">
        <v>1</v>
      </c>
      <c r="AH15">
        <v>4</v>
      </c>
      <c r="AI15">
        <v>1</v>
      </c>
      <c r="AJ15">
        <v>4</v>
      </c>
      <c r="AK15">
        <v>4</v>
      </c>
      <c r="AL15">
        <v>1</v>
      </c>
      <c r="AM15">
        <v>1</v>
      </c>
      <c r="AN15">
        <v>5</v>
      </c>
      <c r="AO15">
        <v>5</v>
      </c>
      <c r="AP15">
        <v>2</v>
      </c>
      <c r="AQ15">
        <v>3</v>
      </c>
      <c r="AR15">
        <v>3</v>
      </c>
      <c r="AS15">
        <v>5</v>
      </c>
      <c r="AT15">
        <v>5</v>
      </c>
      <c r="AU15">
        <v>3</v>
      </c>
      <c r="AV15"/>
      <c r="AW15" t="s">
        <v>69</v>
      </c>
      <c r="AX15">
        <v>5</v>
      </c>
      <c r="AY15">
        <v>4</v>
      </c>
      <c r="AZ15">
        <v>2</v>
      </c>
      <c r="BA15" t="s">
        <v>70</v>
      </c>
      <c r="BB15"/>
    </row>
    <row r="16" spans="1:54" x14ac:dyDescent="0.3">
      <c r="B16" s="12">
        <v>1</v>
      </c>
      <c r="C16" s="1" t="s">
        <v>730</v>
      </c>
      <c r="D16">
        <f>COUNTIF(Table1[[#All],[Q3]],B16)</f>
        <v>28</v>
      </c>
      <c r="E16" s="7">
        <f>D16/$D$20</f>
        <v>8.0924855491329481E-2</v>
      </c>
      <c r="F16">
        <f>COUNTIFS(Table1[[#All],[Q1]], "&lt;3", Table1[[#All],[Q3]], B16)</f>
        <v>7</v>
      </c>
      <c r="G16" s="17">
        <f>F16/F20</f>
        <v>0.11666666666666667</v>
      </c>
      <c r="K16" s="6" t="s">
        <v>640</v>
      </c>
      <c r="L16">
        <f>COUNTIFS(Table1[[#All],[Q1]],"&gt;2",Table1[[#All],[Q2_1]],J3)</f>
        <v>9</v>
      </c>
      <c r="M16">
        <f>COUNTIFS(Table1[[#All],[Q1]],"&gt;2",Table1[[#All],[Q2_2]],J3)</f>
        <v>1</v>
      </c>
      <c r="N16">
        <f>COUNTIFS(Table1[[#All],[Q1]],"&gt;2",Table1[[#All],[Q2_3]],J3)</f>
        <v>16</v>
      </c>
      <c r="O16">
        <f>COUNTIFS(Table1[[#All],[Q1]],"&gt;2",Table1[[#All],[Q2_4]],J3)</f>
        <v>3</v>
      </c>
      <c r="P16">
        <f>COUNTIFS(Table1[[#All],[Q1]],"&gt;2",Table1[[#All],[Q2_5]],J3)</f>
        <v>16</v>
      </c>
      <c r="Q16">
        <f>COUNTIFS(Table1[[#All],[Q1]],"&gt;2",Table1[[#All],[Q2_7]],J3)</f>
        <v>45</v>
      </c>
      <c r="R16">
        <f>COUNTIFS(Table1[[#All],[Q1]],"&gt;2",Table1[[#All],[Q2_8]],J3)</f>
        <v>3</v>
      </c>
      <c r="S16">
        <f>COUNTIFS(Table1[[#All],[Q10]],"&gt;2",Table1[[#All],[Q11_1]],J3)</f>
        <v>22</v>
      </c>
      <c r="T16">
        <f>COUNTIFS(Table1[[#All],[Q10]],"&gt;2",Table1[[#All],[Q11_2]],J3)</f>
        <v>70</v>
      </c>
      <c r="V16" s="13">
        <v>5</v>
      </c>
      <c r="W16" t="s">
        <v>663</v>
      </c>
      <c r="X16">
        <f>COUNTIFS(Table1[[#All],[Q1]],"&gt;2",Table1[[#All],[Q8_1]],V16)</f>
        <v>94</v>
      </c>
      <c r="Y16">
        <f>COUNTIFS(Table1[[#All],[Q1]],"&gt;2",Table1[[#All],[Q8_2]],V16)</f>
        <v>117</v>
      </c>
      <c r="Z16">
        <f>COUNTIFS(Table1[[#All],[Q1]],"&gt;2",Table1[[#All],[Q8_3]],V16)</f>
        <v>27</v>
      </c>
      <c r="AD16">
        <f t="shared" si="0"/>
        <v>13</v>
      </c>
      <c r="AE16">
        <v>4</v>
      </c>
      <c r="AF16">
        <v>2</v>
      </c>
      <c r="AG16">
        <v>2</v>
      </c>
      <c r="AH16">
        <v>1</v>
      </c>
      <c r="AI16">
        <v>1</v>
      </c>
      <c r="AJ16">
        <v>4</v>
      </c>
      <c r="AK16">
        <v>4</v>
      </c>
      <c r="AL16">
        <v>1</v>
      </c>
      <c r="AM16">
        <v>1</v>
      </c>
      <c r="AN16">
        <v>2</v>
      </c>
      <c r="AO16">
        <v>1</v>
      </c>
      <c r="AP16">
        <v>3</v>
      </c>
      <c r="AQ16">
        <v>1</v>
      </c>
      <c r="AR16">
        <v>1</v>
      </c>
      <c r="AS16">
        <v>1</v>
      </c>
      <c r="AT16">
        <v>5</v>
      </c>
      <c r="AU16">
        <v>2</v>
      </c>
      <c r="AV16" t="s">
        <v>71</v>
      </c>
      <c r="AW16" t="s">
        <v>72</v>
      </c>
      <c r="AX16">
        <v>1</v>
      </c>
      <c r="AY16">
        <v>2</v>
      </c>
      <c r="AZ16">
        <v>1</v>
      </c>
      <c r="BA16" t="s">
        <v>73</v>
      </c>
      <c r="BB16"/>
    </row>
    <row r="17" spans="2:54" x14ac:dyDescent="0.3">
      <c r="B17" s="12">
        <v>2</v>
      </c>
      <c r="C17" s="1" t="s">
        <v>731</v>
      </c>
      <c r="D17">
        <f>COUNTIF(Table1[[#All],[Q3]],B17)</f>
        <v>178</v>
      </c>
      <c r="E17" s="7">
        <f>D17/$D$20</f>
        <v>0.51445086705202314</v>
      </c>
      <c r="F17">
        <f>COUNTIFS(Table1[[#All],[Q1]], "&lt;3", Table1[[#All],[Q3]], B17)</f>
        <v>18</v>
      </c>
      <c r="K17" s="6" t="s">
        <v>641</v>
      </c>
      <c r="L17">
        <f>COUNTIFS(Table1[[#All],[Q1]],"&gt;2",Table1[[#All],[Q2_1]],J4)</f>
        <v>25</v>
      </c>
      <c r="M17">
        <f>COUNTIFS(Table1[[#All],[Q1]],"&gt;2",Table1[[#All],[Q2_2]],J4)</f>
        <v>15</v>
      </c>
      <c r="N17">
        <f>COUNTIFS(Table1[[#All],[Q1]],"&gt;2",Table1[[#All],[Q2_3]],J4)</f>
        <v>55</v>
      </c>
      <c r="O17">
        <f>COUNTIFS(Table1[[#All],[Q1]],"&gt;2",Table1[[#All],[Q2_4]],J4)</f>
        <v>9</v>
      </c>
      <c r="P17">
        <f>COUNTIFS(Table1[[#All],[Q1]],"&gt;2",Table1[[#All],[Q2_5]],J4)</f>
        <v>18</v>
      </c>
      <c r="Q17">
        <f>COUNTIFS(Table1[[#All],[Q1]],"&gt;2",Table1[[#All],[Q2_7]],J4)</f>
        <v>64</v>
      </c>
      <c r="R17">
        <f>COUNTIFS(Table1[[#All],[Q1]],"&gt;2",Table1[[#All],[Q2_8]],J4)</f>
        <v>20</v>
      </c>
      <c r="S17">
        <f>COUNTIFS(Table1[[#All],[Q10]],"&gt;2",Table1[[#All],[Q11_1]],J4)</f>
        <v>33</v>
      </c>
      <c r="T17">
        <f>COUNTIFS(Table1[[#All],[Q10]],"&gt;2",Table1[[#All],[Q11_2]],J4)</f>
        <v>63</v>
      </c>
      <c r="V17" s="13">
        <v>4</v>
      </c>
      <c r="W17" t="s">
        <v>664</v>
      </c>
      <c r="X17">
        <f>COUNTIFS(Table1[[#All],[Q1]],"&gt;2",Table1[[#All],[Q8_1]],V17)</f>
        <v>106</v>
      </c>
      <c r="Y17">
        <f>COUNTIFS(Table1[[#All],[Q1]],"&gt;2",Table1[[#All],[Q8_2]],V17)</f>
        <v>69</v>
      </c>
      <c r="Z17">
        <f>COUNTIFS(Table1[[#All],[Q1]],"&gt;2",Table1[[#All],[Q8_3]],V17)</f>
        <v>62</v>
      </c>
      <c r="AD17">
        <f t="shared" si="0"/>
        <v>14</v>
      </c>
      <c r="AE17">
        <v>4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2</v>
      </c>
      <c r="AM17">
        <v>1</v>
      </c>
      <c r="AN17">
        <v>1</v>
      </c>
      <c r="AO17">
        <v>1</v>
      </c>
      <c r="AP17">
        <v>3</v>
      </c>
      <c r="AQ17">
        <v>1</v>
      </c>
      <c r="AR17">
        <v>1</v>
      </c>
      <c r="AS17">
        <v>1</v>
      </c>
      <c r="AT17">
        <v>4</v>
      </c>
      <c r="AU17">
        <v>1</v>
      </c>
      <c r="AV17"/>
      <c r="AW17"/>
      <c r="AX17">
        <v>5</v>
      </c>
      <c r="AY17">
        <v>5</v>
      </c>
      <c r="AZ17">
        <v>2</v>
      </c>
      <c r="BA17" t="s">
        <v>74</v>
      </c>
      <c r="BB17"/>
    </row>
    <row r="18" spans="2:54" x14ac:dyDescent="0.3">
      <c r="B18" s="12">
        <v>3</v>
      </c>
      <c r="C18" s="1" t="s">
        <v>372</v>
      </c>
      <c r="D18">
        <f>COUNTIF(Table1[[#All],[Q3]],B18)</f>
        <v>140</v>
      </c>
      <c r="E18" s="7">
        <f>D18/$D$20</f>
        <v>0.40462427745664742</v>
      </c>
      <c r="F18">
        <f>COUNTIFS(Table1[[#All],[Q1]], "&lt;3", Table1[[#All],[Q3]], B18)</f>
        <v>35</v>
      </c>
      <c r="K18" s="6" t="s">
        <v>642</v>
      </c>
      <c r="L18">
        <f>COUNTIFS(Table1[[#All],[Q1]],"&gt;2",Table1[[#All],[Q2_1]],J5)</f>
        <v>24</v>
      </c>
      <c r="M18">
        <f>COUNTIFS(Table1[[#All],[Q1]],"&gt;2",Table1[[#All],[Q2_2]],J5)</f>
        <v>20</v>
      </c>
      <c r="N18">
        <f>COUNTIFS(Table1[[#All],[Q1]],"&gt;2",Table1[[#All],[Q2_3]],J5)</f>
        <v>47</v>
      </c>
      <c r="O18">
        <f>COUNTIFS(Table1[[#All],[Q1]],"&gt;2",Table1[[#All],[Q2_4]],J5)</f>
        <v>33</v>
      </c>
      <c r="P18">
        <f>COUNTIFS(Table1[[#All],[Q1]],"&gt;2",Table1[[#All],[Q2_5]],J5)</f>
        <v>17</v>
      </c>
      <c r="Q18">
        <f>COUNTIFS(Table1[[#All],[Q1]],"&gt;2",Table1[[#All],[Q2_7]],J5)</f>
        <v>40</v>
      </c>
      <c r="R18">
        <f>COUNTIFS(Table1[[#All],[Q1]],"&gt;2",Table1[[#All],[Q2_8]],J5)</f>
        <v>18</v>
      </c>
      <c r="S18">
        <f>COUNTIFS(Table1[[#All],[Q10]],"&gt;2",Table1[[#All],[Q11_1]],J5)</f>
        <v>31</v>
      </c>
      <c r="T18">
        <f>COUNTIFS(Table1[[#All],[Q10]],"&gt;2",Table1[[#All],[Q11_2]],J5)</f>
        <v>33</v>
      </c>
      <c r="V18" s="13">
        <v>3</v>
      </c>
      <c r="W18" t="s">
        <v>660</v>
      </c>
      <c r="X18">
        <f>COUNTIFS(Table1[[#All],[Q1]],"&gt;2",Table1[[#All],[Q8_1]],V18)</f>
        <v>50</v>
      </c>
      <c r="Y18">
        <f>COUNTIFS(Table1[[#All],[Q1]],"&gt;2",Table1[[#All],[Q8_2]],V18)</f>
        <v>35</v>
      </c>
      <c r="Z18">
        <f>COUNTIFS(Table1[[#All],[Q1]],"&gt;2",Table1[[#All],[Q8_3]],V18)</f>
        <v>51</v>
      </c>
      <c r="AD18">
        <f t="shared" si="0"/>
        <v>15</v>
      </c>
      <c r="AE18">
        <v>5</v>
      </c>
      <c r="AF18">
        <v>1</v>
      </c>
      <c r="AG18">
        <v>1</v>
      </c>
      <c r="AH18">
        <v>2</v>
      </c>
      <c r="AI18">
        <v>2</v>
      </c>
      <c r="AJ18">
        <v>1</v>
      </c>
      <c r="AK18">
        <v>1</v>
      </c>
      <c r="AL18">
        <v>5</v>
      </c>
      <c r="AM18">
        <v>1</v>
      </c>
      <c r="AN18">
        <v>5</v>
      </c>
      <c r="AO18">
        <v>1</v>
      </c>
      <c r="AP18">
        <v>4</v>
      </c>
      <c r="AQ18">
        <v>2</v>
      </c>
      <c r="AR18">
        <v>5</v>
      </c>
      <c r="AS18">
        <v>5</v>
      </c>
      <c r="AT18">
        <v>5</v>
      </c>
      <c r="AU18">
        <v>2</v>
      </c>
      <c r="AV18" t="s">
        <v>75</v>
      </c>
      <c r="AW18" t="s">
        <v>64</v>
      </c>
      <c r="AX18">
        <v>3</v>
      </c>
      <c r="AY18">
        <v>5</v>
      </c>
      <c r="AZ18">
        <v>4</v>
      </c>
      <c r="BA18" t="s">
        <v>76</v>
      </c>
      <c r="BB18"/>
    </row>
    <row r="19" spans="2:54" x14ac:dyDescent="0.3">
      <c r="C19" s="1"/>
      <c r="K19" s="6" t="s">
        <v>643</v>
      </c>
      <c r="L19">
        <f>COUNTIFS(Table1[[#All],[Q1]],"&gt;2",Table1[[#All],[Q2_1]],J6)</f>
        <v>107</v>
      </c>
      <c r="M19">
        <f>COUNTIFS(Table1[[#All],[Q1]],"&gt;2",Table1[[#All],[Q2_2]],J6)</f>
        <v>97</v>
      </c>
      <c r="N19">
        <f>COUNTIFS(Table1[[#All],[Q1]],"&gt;2",Table1[[#All],[Q2_3]],J6)</f>
        <v>87</v>
      </c>
      <c r="O19">
        <f>COUNTIFS(Table1[[#All],[Q1]],"&gt;2",Table1[[#All],[Q2_4]],J6)</f>
        <v>112</v>
      </c>
      <c r="P19">
        <f>COUNTIFS(Table1[[#All],[Q1]],"&gt;2",Table1[[#All],[Q2_5]],J6)</f>
        <v>70</v>
      </c>
      <c r="Q19">
        <f>COUNTIFS(Table1[[#All],[Q1]],"&gt;2",Table1[[#All],[Q2_7]],J6)</f>
        <v>87</v>
      </c>
      <c r="R19">
        <f>COUNTIFS(Table1[[#All],[Q1]],"&gt;2",Table1[[#All],[Q2_8]],J6)</f>
        <v>51</v>
      </c>
      <c r="S19">
        <f>COUNTIFS(Table1[[#All],[Q10]],"&gt;2",Table1[[#All],[Q11_1]],J6)</f>
        <v>58</v>
      </c>
      <c r="T19">
        <f>COUNTIFS(Table1[[#All],[Q10]],"&gt;2",Table1[[#All],[Q11_2]],J6)</f>
        <v>39</v>
      </c>
      <c r="V19" s="13">
        <v>2</v>
      </c>
      <c r="W19" t="s">
        <v>661</v>
      </c>
      <c r="X19">
        <f>COUNTIFS(Table1[[#All],[Q1]],"&gt;2",Table1[[#All],[Q8_1]],V19)</f>
        <v>12</v>
      </c>
      <c r="Y19">
        <f>COUNTIFS(Table1[[#All],[Q1]],"&gt;2",Table1[[#All],[Q8_2]],V19)</f>
        <v>18</v>
      </c>
      <c r="Z19">
        <f>COUNTIFS(Table1[[#All],[Q1]],"&gt;2",Table1[[#All],[Q8_3]],V19)</f>
        <v>55</v>
      </c>
      <c r="AD19">
        <f t="shared" si="0"/>
        <v>16</v>
      </c>
      <c r="AE19">
        <v>5</v>
      </c>
      <c r="AF19">
        <v>4</v>
      </c>
      <c r="AG19">
        <v>3</v>
      </c>
      <c r="AH19">
        <v>3</v>
      </c>
      <c r="AI19">
        <v>2</v>
      </c>
      <c r="AJ19">
        <v>5</v>
      </c>
      <c r="AK19">
        <v>5</v>
      </c>
      <c r="AL19">
        <v>3</v>
      </c>
      <c r="AM19">
        <v>1</v>
      </c>
      <c r="AN19">
        <v>5</v>
      </c>
      <c r="AO19">
        <v>5</v>
      </c>
      <c r="AP19">
        <v>3</v>
      </c>
      <c r="AQ19">
        <v>3</v>
      </c>
      <c r="AR19">
        <v>3</v>
      </c>
      <c r="AS19">
        <v>5</v>
      </c>
      <c r="AT19">
        <v>5</v>
      </c>
      <c r="AU19">
        <v>2</v>
      </c>
      <c r="AV19" t="s">
        <v>77</v>
      </c>
      <c r="AW19" t="s">
        <v>78</v>
      </c>
      <c r="AX19">
        <v>5</v>
      </c>
      <c r="AY19">
        <v>4</v>
      </c>
      <c r="AZ19">
        <v>1</v>
      </c>
      <c r="BA19" t="s">
        <v>79</v>
      </c>
      <c r="BB19"/>
    </row>
    <row r="20" spans="2:54" x14ac:dyDescent="0.3">
      <c r="C20" s="1" t="s">
        <v>634</v>
      </c>
      <c r="D20">
        <f>SUM(D16:D18)</f>
        <v>346</v>
      </c>
      <c r="F20">
        <f>SUM(F16:F18)</f>
        <v>60</v>
      </c>
      <c r="K20" s="6" t="s">
        <v>633</v>
      </c>
      <c r="L20">
        <f>COUNTIFS(Table1[[#All],[Q1]],"&gt;2",Table1[[#All],[Q2_1]],J7)</f>
        <v>148</v>
      </c>
      <c r="M20">
        <f>COUNTIFS(Table1[[#All],[Q1]],"&gt;2",Table1[[#All],[Q2_2]],J7)</f>
        <v>171</v>
      </c>
      <c r="N20">
        <f>COUNTIFS(Table1[[#All],[Q1]],"&gt;2",Table1[[#All],[Q2_3]],J7)</f>
        <v>104</v>
      </c>
      <c r="O20">
        <f>COUNTIFS(Table1[[#All],[Q1]],"&gt;2",Table1[[#All],[Q2_4]],J7)</f>
        <v>148</v>
      </c>
      <c r="P20">
        <f>COUNTIFS(Table1[[#All],[Q1]],"&gt;2",Table1[[#All],[Q2_5]],J7)</f>
        <v>189</v>
      </c>
      <c r="Q20">
        <f>COUNTIFS(Table1[[#All],[Q1]],"&gt;2",Table1[[#All],[Q2_7]],J7)</f>
        <v>73</v>
      </c>
      <c r="R20">
        <f>COUNTIFS(Table1[[#All],[Q1]],"&gt;2",Table1[[#All],[Q2_8]],J7)</f>
        <v>215</v>
      </c>
      <c r="S20">
        <f>COUNTIFS(Table1[[#All],[Q10]],"&gt;2",Table1[[#All],[Q11_1]],J7)</f>
        <v>108</v>
      </c>
      <c r="T20">
        <f>COUNTIFS(Table1[[#All],[Q10]],"&gt;2",Table1[[#All],[Q11_2]],J7)</f>
        <v>55</v>
      </c>
      <c r="V20" s="13">
        <v>1</v>
      </c>
      <c r="W20" t="s">
        <v>662</v>
      </c>
      <c r="X20">
        <f>COUNTIFS(Table1[[#All],[Q1]],"&gt;2",Table1[[#All],[Q8_1]],V20)</f>
        <v>12</v>
      </c>
      <c r="Y20">
        <f>COUNTIFS(Table1[[#All],[Q1]],"&gt;2",Table1[[#All],[Q8_2]],V20)</f>
        <v>34</v>
      </c>
      <c r="Z20">
        <f>COUNTIFS(Table1[[#All],[Q1]],"&gt;2",Table1[[#All],[Q8_3]],V20)</f>
        <v>79</v>
      </c>
      <c r="AD20">
        <f t="shared" si="0"/>
        <v>17</v>
      </c>
      <c r="AE20">
        <v>4</v>
      </c>
      <c r="AF20">
        <v>1</v>
      </c>
      <c r="AG20">
        <v>1</v>
      </c>
      <c r="AH20">
        <v>2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3</v>
      </c>
      <c r="AO20">
        <v>1</v>
      </c>
      <c r="AP20">
        <v>3</v>
      </c>
      <c r="AQ20">
        <v>2</v>
      </c>
      <c r="AR20">
        <v>2</v>
      </c>
      <c r="AS20">
        <v>2</v>
      </c>
      <c r="AT20">
        <v>2</v>
      </c>
      <c r="AU20">
        <v>2</v>
      </c>
      <c r="AV20" t="s">
        <v>80</v>
      </c>
      <c r="AW20"/>
      <c r="AX20">
        <v>5</v>
      </c>
      <c r="AY20">
        <v>5</v>
      </c>
      <c r="AZ20">
        <v>3</v>
      </c>
      <c r="BA20" t="s">
        <v>81</v>
      </c>
      <c r="BB20"/>
    </row>
    <row r="21" spans="2:54" x14ac:dyDescent="0.3">
      <c r="C21" s="1"/>
      <c r="AD21">
        <f t="shared" si="0"/>
        <v>18</v>
      </c>
      <c r="AE21">
        <v>4</v>
      </c>
      <c r="AF21">
        <v>1</v>
      </c>
      <c r="AG21">
        <v>2</v>
      </c>
      <c r="AH21">
        <v>1</v>
      </c>
      <c r="AI21">
        <v>1</v>
      </c>
      <c r="AJ21">
        <v>2</v>
      </c>
      <c r="AK21">
        <v>1</v>
      </c>
      <c r="AL21">
        <v>1</v>
      </c>
      <c r="AM21">
        <v>1</v>
      </c>
      <c r="AN21">
        <v>2</v>
      </c>
      <c r="AO21">
        <v>1</v>
      </c>
      <c r="AP21">
        <v>3</v>
      </c>
      <c r="AQ21">
        <v>1</v>
      </c>
      <c r="AR21">
        <v>2</v>
      </c>
      <c r="AS21">
        <v>2</v>
      </c>
      <c r="AT21">
        <v>4</v>
      </c>
      <c r="AU21">
        <v>3</v>
      </c>
      <c r="AV21"/>
      <c r="AW21"/>
      <c r="AX21">
        <v>4</v>
      </c>
      <c r="AY21">
        <v>4</v>
      </c>
      <c r="AZ21">
        <v>2</v>
      </c>
      <c r="BA21" t="s">
        <v>82</v>
      </c>
      <c r="BB21"/>
    </row>
    <row r="22" spans="2:54" x14ac:dyDescent="0.3">
      <c r="C22" s="1"/>
      <c r="J22" s="8"/>
      <c r="K22" s="6" t="s">
        <v>635</v>
      </c>
      <c r="L22">
        <f t="shared" ref="L22:T22" si="4">SUM(L16:L20)</f>
        <v>313</v>
      </c>
      <c r="M22">
        <f t="shared" si="4"/>
        <v>304</v>
      </c>
      <c r="N22">
        <f t="shared" si="4"/>
        <v>309</v>
      </c>
      <c r="O22">
        <f t="shared" si="4"/>
        <v>305</v>
      </c>
      <c r="P22">
        <f t="shared" si="4"/>
        <v>310</v>
      </c>
      <c r="Q22">
        <f t="shared" si="4"/>
        <v>309</v>
      </c>
      <c r="R22">
        <f t="shared" si="4"/>
        <v>307</v>
      </c>
      <c r="S22">
        <f t="shared" si="4"/>
        <v>252</v>
      </c>
      <c r="T22">
        <f t="shared" si="4"/>
        <v>260</v>
      </c>
      <c r="W22" s="6" t="s">
        <v>635</v>
      </c>
      <c r="X22">
        <f>SUM(X16:X20)</f>
        <v>274</v>
      </c>
      <c r="Y22">
        <f>SUM(Y16:Y20)</f>
        <v>273</v>
      </c>
      <c r="Z22">
        <f>SUM(Z16:Z20)</f>
        <v>274</v>
      </c>
      <c r="AD22">
        <f t="shared" si="0"/>
        <v>19</v>
      </c>
      <c r="AE22">
        <v>3</v>
      </c>
      <c r="AF22">
        <v>2</v>
      </c>
      <c r="AG22">
        <v>1</v>
      </c>
      <c r="AH22">
        <v>1</v>
      </c>
      <c r="AI22">
        <v>3</v>
      </c>
      <c r="AJ22">
        <v>2</v>
      </c>
      <c r="AK22">
        <v>2</v>
      </c>
      <c r="AL22">
        <v>4</v>
      </c>
      <c r="AM22">
        <v>2</v>
      </c>
      <c r="AN22">
        <v>3</v>
      </c>
      <c r="AO22">
        <v>2</v>
      </c>
      <c r="AP22">
        <v>3</v>
      </c>
      <c r="AQ22">
        <v>1</v>
      </c>
      <c r="AR22">
        <v>5</v>
      </c>
      <c r="AS22">
        <v>5</v>
      </c>
      <c r="AT22">
        <v>3</v>
      </c>
      <c r="AU22">
        <v>2</v>
      </c>
      <c r="AV22" t="s">
        <v>83</v>
      </c>
      <c r="AW22"/>
      <c r="AX22">
        <v>4</v>
      </c>
      <c r="AY22">
        <v>5</v>
      </c>
      <c r="AZ22">
        <v>2</v>
      </c>
      <c r="BA22" t="s">
        <v>84</v>
      </c>
      <c r="BB22"/>
    </row>
    <row r="23" spans="2:54" x14ac:dyDescent="0.3">
      <c r="B23" s="11"/>
      <c r="C23" s="4"/>
      <c r="K23" s="6" t="s">
        <v>657</v>
      </c>
      <c r="L23">
        <f>SUM(L16:L19)</f>
        <v>165</v>
      </c>
      <c r="M23">
        <f t="shared" ref="M23:T23" si="5">SUM(M16:M19)</f>
        <v>133</v>
      </c>
      <c r="N23">
        <f t="shared" si="5"/>
        <v>205</v>
      </c>
      <c r="O23">
        <f t="shared" si="5"/>
        <v>157</v>
      </c>
      <c r="P23">
        <f t="shared" si="5"/>
        <v>121</v>
      </c>
      <c r="Q23">
        <f t="shared" si="5"/>
        <v>236</v>
      </c>
      <c r="R23">
        <f t="shared" si="5"/>
        <v>92</v>
      </c>
      <c r="S23">
        <f t="shared" si="5"/>
        <v>144</v>
      </c>
      <c r="T23">
        <f t="shared" si="5"/>
        <v>205</v>
      </c>
      <c r="W23" s="6" t="s">
        <v>716</v>
      </c>
      <c r="X23">
        <f>SUM(X16:X18)</f>
        <v>250</v>
      </c>
      <c r="Y23">
        <f>SUM(Y16:Y18)</f>
        <v>221</v>
      </c>
      <c r="Z23">
        <f>SUM(Z16:Z18)</f>
        <v>140</v>
      </c>
      <c r="AD23">
        <f t="shared" si="0"/>
        <v>20</v>
      </c>
      <c r="AE23">
        <v>5</v>
      </c>
      <c r="AF23">
        <v>2</v>
      </c>
      <c r="AG23">
        <v>1</v>
      </c>
      <c r="AH23">
        <v>2</v>
      </c>
      <c r="AI23">
        <v>3</v>
      </c>
      <c r="AJ23">
        <v>1</v>
      </c>
      <c r="AK23">
        <v>1</v>
      </c>
      <c r="AL23">
        <v>5</v>
      </c>
      <c r="AM23">
        <v>1</v>
      </c>
      <c r="AN23">
        <v>2</v>
      </c>
      <c r="AO23">
        <v>5</v>
      </c>
      <c r="AP23">
        <v>3</v>
      </c>
      <c r="AQ23">
        <v>1</v>
      </c>
      <c r="AR23">
        <v>1</v>
      </c>
      <c r="AS23">
        <v>1</v>
      </c>
      <c r="AT23">
        <v>5</v>
      </c>
      <c r="AU23">
        <v>2</v>
      </c>
      <c r="AV23" t="s">
        <v>85</v>
      </c>
      <c r="AW23"/>
      <c r="AX23">
        <v>3</v>
      </c>
      <c r="AY23">
        <v>4</v>
      </c>
      <c r="AZ23">
        <v>3</v>
      </c>
      <c r="BA23" t="s">
        <v>86</v>
      </c>
      <c r="BB23"/>
    </row>
    <row r="24" spans="2:54" x14ac:dyDescent="0.3">
      <c r="E24" s="7"/>
      <c r="F24" s="7"/>
      <c r="G24" s="7"/>
      <c r="I24" s="7"/>
      <c r="J24" s="9"/>
      <c r="K24" s="6" t="s">
        <v>648</v>
      </c>
      <c r="L24" s="7">
        <f t="shared" ref="L24:T24" si="6">(L22-L20)/L22</f>
        <v>0.52715654952076674</v>
      </c>
      <c r="M24" s="7">
        <f t="shared" si="6"/>
        <v>0.4375</v>
      </c>
      <c r="N24" s="7">
        <f t="shared" si="6"/>
        <v>0.66343042071197411</v>
      </c>
      <c r="O24" s="7">
        <f t="shared" si="6"/>
        <v>0.51475409836065578</v>
      </c>
      <c r="P24" s="7">
        <f t="shared" si="6"/>
        <v>0.39032258064516129</v>
      </c>
      <c r="Q24" s="7">
        <f t="shared" si="6"/>
        <v>0.7637540453074434</v>
      </c>
      <c r="R24" s="7">
        <f t="shared" si="6"/>
        <v>0.29967426710097722</v>
      </c>
      <c r="S24" s="7">
        <f t="shared" si="6"/>
        <v>0.5714285714285714</v>
      </c>
      <c r="T24" s="7">
        <f t="shared" si="6"/>
        <v>0.78846153846153844</v>
      </c>
      <c r="W24" s="6" t="s">
        <v>717</v>
      </c>
      <c r="X24" s="7">
        <f>X23/X22</f>
        <v>0.91240875912408759</v>
      </c>
      <c r="Y24" s="7">
        <f>Y23/Y22</f>
        <v>0.80952380952380953</v>
      </c>
      <c r="Z24" s="7">
        <f>Z23/Z22</f>
        <v>0.51094890510948909</v>
      </c>
      <c r="AD24">
        <f t="shared" si="0"/>
        <v>21</v>
      </c>
      <c r="AE24">
        <v>5</v>
      </c>
      <c r="AF24">
        <v>1</v>
      </c>
      <c r="AG24">
        <v>1</v>
      </c>
      <c r="AH24">
        <v>4</v>
      </c>
      <c r="AI24">
        <v>2</v>
      </c>
      <c r="AJ24">
        <v>1</v>
      </c>
      <c r="AK24">
        <v>3</v>
      </c>
      <c r="AL24">
        <v>3</v>
      </c>
      <c r="AM24">
        <v>1</v>
      </c>
      <c r="AN24">
        <v>4</v>
      </c>
      <c r="AO24">
        <v>1</v>
      </c>
      <c r="AP24">
        <v>5</v>
      </c>
      <c r="AQ24">
        <v>1</v>
      </c>
      <c r="AR24">
        <v>5</v>
      </c>
      <c r="AS24">
        <v>5</v>
      </c>
      <c r="AT24">
        <v>1</v>
      </c>
      <c r="AU24">
        <v>2</v>
      </c>
      <c r="AV24" t="s">
        <v>87</v>
      </c>
      <c r="AW24" t="s">
        <v>88</v>
      </c>
      <c r="AX24">
        <v>5</v>
      </c>
      <c r="AY24">
        <v>5</v>
      </c>
      <c r="AZ24">
        <v>4</v>
      </c>
      <c r="BA24" t="s">
        <v>89</v>
      </c>
      <c r="BB24"/>
    </row>
    <row r="25" spans="2:54" x14ac:dyDescent="0.3">
      <c r="C25" s="1"/>
      <c r="E25" s="7"/>
      <c r="F25" s="7"/>
      <c r="G25" s="7"/>
      <c r="I25" s="7"/>
      <c r="J25" s="13"/>
      <c r="K25" s="6"/>
      <c r="W25" s="6" t="s">
        <v>724</v>
      </c>
      <c r="X25" s="7">
        <f>SUM(X16:X17)/X22</f>
        <v>0.72992700729927007</v>
      </c>
      <c r="Y25" s="7">
        <f>SUM(Y16:Y17)/Y22</f>
        <v>0.68131868131868134</v>
      </c>
      <c r="Z25" s="7">
        <f>SUM(Z16:Z17)/Z22</f>
        <v>0.32481751824817517</v>
      </c>
      <c r="AD25">
        <f t="shared" si="0"/>
        <v>22</v>
      </c>
      <c r="AE25">
        <v>4</v>
      </c>
      <c r="AF25">
        <v>2</v>
      </c>
      <c r="AG25">
        <v>2</v>
      </c>
      <c r="AH25">
        <v>4</v>
      </c>
      <c r="AI25">
        <v>1</v>
      </c>
      <c r="AJ25">
        <v>1</v>
      </c>
      <c r="AK25">
        <v>1</v>
      </c>
      <c r="AL25">
        <v>4</v>
      </c>
      <c r="AM25">
        <v>1</v>
      </c>
      <c r="AN25">
        <v>3</v>
      </c>
      <c r="AO25">
        <v>2</v>
      </c>
      <c r="AP25">
        <v>3</v>
      </c>
      <c r="AQ25">
        <v>2</v>
      </c>
      <c r="AR25">
        <v>3</v>
      </c>
      <c r="AS25">
        <v>2</v>
      </c>
      <c r="AT25">
        <v>2</v>
      </c>
      <c r="AU25">
        <v>3</v>
      </c>
      <c r="AV25"/>
      <c r="AW25"/>
      <c r="AX25">
        <v>5</v>
      </c>
      <c r="AY25">
        <v>5</v>
      </c>
      <c r="AZ25">
        <v>5</v>
      </c>
      <c r="BA25" t="s">
        <v>90</v>
      </c>
      <c r="BB25"/>
    </row>
    <row r="26" spans="2:54" ht="43.2" x14ac:dyDescent="0.3">
      <c r="C26" s="1"/>
      <c r="E26" s="7"/>
      <c r="F26" s="7"/>
      <c r="G26" s="7"/>
      <c r="I26" s="7"/>
      <c r="J26" s="9" t="s">
        <v>649</v>
      </c>
      <c r="K26" s="4" t="s">
        <v>637</v>
      </c>
      <c r="L26" s="4" t="s">
        <v>638</v>
      </c>
      <c r="M26" s="4" t="s">
        <v>644</v>
      </c>
      <c r="N26" s="3" t="s">
        <v>645</v>
      </c>
      <c r="O26" s="3" t="s">
        <v>639</v>
      </c>
      <c r="P26" s="4" t="s">
        <v>650</v>
      </c>
      <c r="Q26" s="4" t="s">
        <v>651</v>
      </c>
      <c r="R26" s="4" t="s">
        <v>656</v>
      </c>
      <c r="S26" s="4" t="s">
        <v>655</v>
      </c>
      <c r="T26" s="4" t="s">
        <v>654</v>
      </c>
      <c r="V26" s="3"/>
      <c r="W26" s="3"/>
      <c r="X26" s="4" t="s">
        <v>658</v>
      </c>
      <c r="Y26" s="4" t="s">
        <v>659</v>
      </c>
      <c r="Z26" s="4" t="s">
        <v>665</v>
      </c>
      <c r="AD26">
        <f t="shared" si="0"/>
        <v>23</v>
      </c>
      <c r="AE26">
        <v>5</v>
      </c>
      <c r="AF26">
        <v>1</v>
      </c>
      <c r="AG26">
        <v>1</v>
      </c>
      <c r="AH26">
        <v>4</v>
      </c>
      <c r="AI26">
        <v>2</v>
      </c>
      <c r="AJ26">
        <v>1</v>
      </c>
      <c r="AK26">
        <v>1</v>
      </c>
      <c r="AL26">
        <v>2</v>
      </c>
      <c r="AM26">
        <v>1</v>
      </c>
      <c r="AN26">
        <v>4</v>
      </c>
      <c r="AO26">
        <v>3</v>
      </c>
      <c r="AP26">
        <v>3</v>
      </c>
      <c r="AQ26">
        <v>2</v>
      </c>
      <c r="AR26">
        <v>2</v>
      </c>
      <c r="AS26">
        <v>2</v>
      </c>
      <c r="AT26">
        <v>3</v>
      </c>
      <c r="AU26">
        <v>2</v>
      </c>
      <c r="AV26" t="s">
        <v>91</v>
      </c>
      <c r="AW26" s="2" t="s">
        <v>92</v>
      </c>
      <c r="AX26">
        <v>4</v>
      </c>
      <c r="AY26">
        <v>5</v>
      </c>
      <c r="AZ26">
        <v>5</v>
      </c>
      <c r="BA26" t="s">
        <v>93</v>
      </c>
      <c r="BB26"/>
    </row>
    <row r="27" spans="2:54" x14ac:dyDescent="0.3">
      <c r="C27" s="1"/>
      <c r="E27" s="7"/>
      <c r="F27" s="7"/>
      <c r="G27" s="7"/>
      <c r="I27" s="7"/>
      <c r="K27" s="6" t="s">
        <v>640</v>
      </c>
      <c r="L27">
        <f>COUNTIFS(Table1[[#All],[Q1]],"&gt;3",Table1[[#All],[Q2_1]],J3)</f>
        <v>7</v>
      </c>
      <c r="M27">
        <f>COUNTIFS(Table1[[#All],[Q1]],"&gt;3",Table1[[#All],[Q2_2]],J3)</f>
        <v>1</v>
      </c>
      <c r="N27">
        <f>COUNTIFS(Table1[[#All],[Q1]],"&gt;3",Table1[[#All],[Q2_3]],J3)</f>
        <v>5</v>
      </c>
      <c r="O27">
        <f>COUNTIFS(Table1[[#All],[Q1]],"&gt;3",Table1[[#All],[Q2_4]],J3)</f>
        <v>1</v>
      </c>
      <c r="P27">
        <f>COUNTIFS(Table1[[#All],[Q1]],"&gt;3",Table1[[#All],[Q2_5]],J3)</f>
        <v>12</v>
      </c>
      <c r="Q27">
        <f>COUNTIFS(Table1[[#All],[Q1]],"&gt;3",Table1[[#All],[Q2_7]],J3)</f>
        <v>35</v>
      </c>
      <c r="R27">
        <f>COUNTIFS(Table1[[#All],[Q1]],"&gt;3",Table1[[#All],[Q2_8]],J3)</f>
        <v>3</v>
      </c>
      <c r="S27">
        <f>COUNTIFS(Table1[[#All],[Q10]],"&gt;3",Table1[[#All],[Q11_1]],J3)</f>
        <v>16</v>
      </c>
      <c r="T27">
        <f>COUNTIFS(Table1[[#All],[Q10]],"&gt;3",Table1[[#All],[Q11_2]],J3)</f>
        <v>54</v>
      </c>
      <c r="V27" s="13">
        <v>5</v>
      </c>
      <c r="W27" t="s">
        <v>663</v>
      </c>
      <c r="X27">
        <f>COUNTIFS(Table1[[#All],[Q1]],"&gt;3",Table1[[#All],[Q8_1]],V27)</f>
        <v>54</v>
      </c>
      <c r="Y27">
        <f>COUNTIFS(Table1[[#All],[Q1]],"&gt;3",Table1[[#All],[Q8_2]],V27)</f>
        <v>74</v>
      </c>
      <c r="Z27">
        <f>COUNTIFS(Table1[[#All],[Q1]],"&gt;3",Table1[[#All],[Q8_3]],V27)</f>
        <v>16</v>
      </c>
      <c r="AD27">
        <f t="shared" si="0"/>
        <v>24</v>
      </c>
      <c r="AE27">
        <v>4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4</v>
      </c>
      <c r="AM27">
        <v>1</v>
      </c>
      <c r="AN27">
        <v>5</v>
      </c>
      <c r="AO27">
        <v>1</v>
      </c>
      <c r="AP27">
        <v>5</v>
      </c>
      <c r="AQ27">
        <v>1</v>
      </c>
      <c r="AR27">
        <v>1</v>
      </c>
      <c r="AS27">
        <v>1</v>
      </c>
      <c r="AT27">
        <v>5</v>
      </c>
      <c r="AU27">
        <v>2</v>
      </c>
      <c r="AV27" t="s">
        <v>94</v>
      </c>
      <c r="AW27" t="s">
        <v>95</v>
      </c>
      <c r="AX27">
        <v>4</v>
      </c>
      <c r="AY27">
        <v>5</v>
      </c>
      <c r="AZ27">
        <v>5</v>
      </c>
      <c r="BA27" t="s">
        <v>96</v>
      </c>
      <c r="BB27"/>
    </row>
    <row r="28" spans="2:54" x14ac:dyDescent="0.3">
      <c r="C28" s="1"/>
      <c r="E28" s="7"/>
      <c r="F28" s="7"/>
      <c r="G28" s="7"/>
      <c r="I28" s="7"/>
      <c r="K28" s="6" t="s">
        <v>641</v>
      </c>
      <c r="L28">
        <f>COUNTIFS(Table1[[#All],[Q1]],"&gt;3",Table1[[#All],[Q2_1]],J4)</f>
        <v>18</v>
      </c>
      <c r="M28">
        <f>COUNTIFS(Table1[[#All],[Q1]],"&gt;3",Table1[[#All],[Q2_2]],J4)</f>
        <v>10</v>
      </c>
      <c r="N28">
        <f>COUNTIFS(Table1[[#All],[Q1]],"&gt;3",Table1[[#All],[Q2_3]],J4)</f>
        <v>33</v>
      </c>
      <c r="O28">
        <f>COUNTIFS(Table1[[#All],[Q1]],"&gt;3",Table1[[#All],[Q2_4]],J4)</f>
        <v>8</v>
      </c>
      <c r="P28">
        <f>COUNTIFS(Table1[[#All],[Q1]],"&gt;3",Table1[[#All],[Q2_5]],J4)</f>
        <v>14</v>
      </c>
      <c r="Q28">
        <f>COUNTIFS(Table1[[#All],[Q1]],"&gt;3",Table1[[#All],[Q2_7]],J4)</f>
        <v>48</v>
      </c>
      <c r="R28">
        <f>COUNTIFS(Table1[[#All],[Q1]],"&gt;3",Table1[[#All],[Q2_8]],J4)</f>
        <v>17</v>
      </c>
      <c r="S28">
        <f>COUNTIFS(Table1[[#All],[Q10]],"&gt;3",Table1[[#All],[Q11_1]],J4)</f>
        <v>20</v>
      </c>
      <c r="T28">
        <f>COUNTIFS(Table1[[#All],[Q10]],"&gt;3",Table1[[#All],[Q11_2]],J4)</f>
        <v>48</v>
      </c>
      <c r="V28" s="13">
        <v>4</v>
      </c>
      <c r="W28" t="s">
        <v>664</v>
      </c>
      <c r="X28">
        <f>COUNTIFS(Table1[[#All],[Q1]],"&gt;3",Table1[[#All],[Q8_1]],V28)</f>
        <v>71</v>
      </c>
      <c r="Y28">
        <f>COUNTIFS(Table1[[#All],[Q1]],"&gt;3",Table1[[#All],[Q8_2]],V28)</f>
        <v>47</v>
      </c>
      <c r="Z28">
        <f>COUNTIFS(Table1[[#All],[Q1]],"&gt;3",Table1[[#All],[Q8_3]],V28)</f>
        <v>40</v>
      </c>
      <c r="AD28">
        <f t="shared" si="0"/>
        <v>25</v>
      </c>
      <c r="AE28">
        <v>4</v>
      </c>
      <c r="AF28">
        <v>1</v>
      </c>
      <c r="AG28">
        <v>1</v>
      </c>
      <c r="AH28">
        <v>3</v>
      </c>
      <c r="AI28">
        <v>1</v>
      </c>
      <c r="AJ28">
        <v>3</v>
      </c>
      <c r="AK28">
        <v>1</v>
      </c>
      <c r="AL28">
        <v>1</v>
      </c>
      <c r="AM28">
        <v>1</v>
      </c>
      <c r="AN28">
        <v>5</v>
      </c>
      <c r="AO28">
        <v>1</v>
      </c>
      <c r="AP28">
        <v>3</v>
      </c>
      <c r="AQ28">
        <v>1</v>
      </c>
      <c r="AR28">
        <v>4</v>
      </c>
      <c r="AS28">
        <v>4</v>
      </c>
      <c r="AT28">
        <v>2</v>
      </c>
      <c r="AU28">
        <v>3</v>
      </c>
      <c r="AV28"/>
      <c r="AW28" t="s">
        <v>97</v>
      </c>
      <c r="AX28">
        <v>5</v>
      </c>
      <c r="AY28">
        <v>5</v>
      </c>
      <c r="AZ28">
        <v>5</v>
      </c>
      <c r="BA28" t="s">
        <v>98</v>
      </c>
      <c r="BB28"/>
    </row>
    <row r="29" spans="2:54" x14ac:dyDescent="0.3">
      <c r="C29" s="1"/>
      <c r="K29" s="6" t="s">
        <v>642</v>
      </c>
      <c r="L29">
        <f>COUNTIFS(Table1[[#All],[Q1]],"&gt;3",Table1[[#All],[Q2_1]],J5)</f>
        <v>18</v>
      </c>
      <c r="M29">
        <f>COUNTIFS(Table1[[#All],[Q1]],"&gt;3",Table1[[#All],[Q2_2]],J5)</f>
        <v>13</v>
      </c>
      <c r="N29">
        <f>COUNTIFS(Table1[[#All],[Q1]],"&gt;3",Table1[[#All],[Q2_3]],J5)</f>
        <v>34</v>
      </c>
      <c r="O29">
        <f>COUNTIFS(Table1[[#All],[Q1]],"&gt;3",Table1[[#All],[Q2_4]],J5)</f>
        <v>22</v>
      </c>
      <c r="P29">
        <f>COUNTIFS(Table1[[#All],[Q1]],"&gt;3",Table1[[#All],[Q2_5]],J5)</f>
        <v>8</v>
      </c>
      <c r="Q29">
        <f>COUNTIFS(Table1[[#All],[Q1]],"&gt;3",Table1[[#All],[Q2_7]],J5)</f>
        <v>25</v>
      </c>
      <c r="R29">
        <f>COUNTIFS(Table1[[#All],[Q1]],"&gt;3",Table1[[#All],[Q2_8]],J5)</f>
        <v>14</v>
      </c>
      <c r="S29">
        <f>COUNTIFS(Table1[[#All],[Q10]],"&gt;3",Table1[[#All],[Q11_1]],J5)</f>
        <v>19</v>
      </c>
      <c r="T29">
        <f>COUNTIFS(Table1[[#All],[Q10]],"&gt;3",Table1[[#All],[Q11_2]],J5)</f>
        <v>18</v>
      </c>
      <c r="V29" s="13">
        <v>3</v>
      </c>
      <c r="W29" t="s">
        <v>660</v>
      </c>
      <c r="X29">
        <f>COUNTIFS(Table1[[#All],[Q1]],"&gt;3",Table1[[#All],[Q8_1]],V29)</f>
        <v>34</v>
      </c>
      <c r="Y29">
        <f>COUNTIFS(Table1[[#All],[Q1]],"&gt;3",Table1[[#All],[Q8_2]],V29)</f>
        <v>20</v>
      </c>
      <c r="Z29">
        <f>COUNTIFS(Table1[[#All],[Q1]],"&gt;3",Table1[[#All],[Q8_3]],V29)</f>
        <v>29</v>
      </c>
      <c r="AD29">
        <f t="shared" si="0"/>
        <v>26</v>
      </c>
      <c r="AE29">
        <v>5</v>
      </c>
      <c r="AF29">
        <v>1</v>
      </c>
      <c r="AG29">
        <v>1</v>
      </c>
      <c r="AH29">
        <v>2</v>
      </c>
      <c r="AI29">
        <v>2</v>
      </c>
      <c r="AJ29">
        <v>1</v>
      </c>
      <c r="AK29">
        <v>1</v>
      </c>
      <c r="AL29">
        <v>2</v>
      </c>
      <c r="AM29">
        <v>1</v>
      </c>
      <c r="AN29">
        <v>3</v>
      </c>
      <c r="AO29">
        <v>2</v>
      </c>
      <c r="AP29">
        <v>5</v>
      </c>
      <c r="AQ29">
        <v>3</v>
      </c>
      <c r="AR29">
        <v>3</v>
      </c>
      <c r="AS29">
        <v>3</v>
      </c>
      <c r="AT29">
        <v>2</v>
      </c>
      <c r="AU29">
        <v>2</v>
      </c>
      <c r="AV29" t="s">
        <v>99</v>
      </c>
      <c r="AW29" t="s">
        <v>100</v>
      </c>
      <c r="AX29">
        <v>4</v>
      </c>
      <c r="AY29">
        <v>5</v>
      </c>
      <c r="AZ29">
        <v>1</v>
      </c>
      <c r="BA29" t="s">
        <v>101</v>
      </c>
      <c r="BB29"/>
    </row>
    <row r="30" spans="2:54" x14ac:dyDescent="0.3">
      <c r="C30" s="1"/>
      <c r="K30" s="6" t="s">
        <v>643</v>
      </c>
      <c r="L30">
        <f>COUNTIFS(Table1[[#All],[Q1]],"&gt;3",Table1[[#All],[Q2_1]],J6)</f>
        <v>64</v>
      </c>
      <c r="M30">
        <f>COUNTIFS(Table1[[#All],[Q1]],"&gt;3",Table1[[#All],[Q2_2]],J6)</f>
        <v>67</v>
      </c>
      <c r="N30">
        <f>COUNTIFS(Table1[[#All],[Q1]],"&gt;3",Table1[[#All],[Q2_3]],J6)</f>
        <v>63</v>
      </c>
      <c r="O30">
        <f>COUNTIFS(Table1[[#All],[Q1]],"&gt;3",Table1[[#All],[Q2_4]],J6)</f>
        <v>79</v>
      </c>
      <c r="P30">
        <f>COUNTIFS(Table1[[#All],[Q1]],"&gt;3",Table1[[#All],[Q2_5]],J6)</f>
        <v>46</v>
      </c>
      <c r="Q30">
        <f>COUNTIFS(Table1[[#All],[Q1]],"&gt;3",Table1[[#All],[Q2_7]],J6)</f>
        <v>51</v>
      </c>
      <c r="R30">
        <f>COUNTIFS(Table1[[#All],[Q1]],"&gt;3",Table1[[#All],[Q2_8]],J6)</f>
        <v>33</v>
      </c>
      <c r="S30">
        <f>COUNTIFS(Table1[[#All],[Q10]],"&gt;3",Table1[[#All],[Q11_1]],J6)</f>
        <v>31</v>
      </c>
      <c r="T30">
        <f>COUNTIFS(Table1[[#All],[Q10]],"&gt;3",Table1[[#All],[Q11_2]],J6)</f>
        <v>15</v>
      </c>
      <c r="V30" s="13">
        <v>2</v>
      </c>
      <c r="W30" t="s">
        <v>661</v>
      </c>
      <c r="X30">
        <f>COUNTIFS(Table1[[#All],[Q1]],"&gt;3",Table1[[#All],[Q8_1]],V30)</f>
        <v>9</v>
      </c>
      <c r="Y30">
        <f>COUNTIFS(Table1[[#All],[Q1]],"&gt;3",Table1[[#All],[Q8_2]],V30)</f>
        <v>13</v>
      </c>
      <c r="Z30">
        <f>COUNTIFS(Table1[[#All],[Q1]],"&gt;3",Table1[[#All],[Q8_3]],V30)</f>
        <v>39</v>
      </c>
      <c r="AD30">
        <f t="shared" si="0"/>
        <v>27</v>
      </c>
      <c r="AE30">
        <v>3</v>
      </c>
      <c r="AF30">
        <v>2</v>
      </c>
      <c r="AG30">
        <v>2</v>
      </c>
      <c r="AH30">
        <v>1</v>
      </c>
      <c r="AI30">
        <v>3</v>
      </c>
      <c r="AJ30">
        <v>1</v>
      </c>
      <c r="AK30">
        <v>1</v>
      </c>
      <c r="AL30">
        <v>5</v>
      </c>
      <c r="AM30">
        <v>3</v>
      </c>
      <c r="AN30">
        <v>2</v>
      </c>
      <c r="AO30">
        <v>1</v>
      </c>
      <c r="AP30">
        <v>3</v>
      </c>
      <c r="AQ30">
        <v>3</v>
      </c>
      <c r="AR30">
        <v>3</v>
      </c>
      <c r="AS30">
        <v>5</v>
      </c>
      <c r="AT30">
        <v>1</v>
      </c>
      <c r="AU30">
        <v>3</v>
      </c>
      <c r="AV30"/>
      <c r="AW30" t="s">
        <v>102</v>
      </c>
      <c r="AX30">
        <v>5</v>
      </c>
      <c r="AY30">
        <v>5</v>
      </c>
      <c r="AZ30">
        <v>4</v>
      </c>
      <c r="BA30" t="s">
        <v>103</v>
      </c>
      <c r="BB30"/>
    </row>
    <row r="31" spans="2:54" x14ac:dyDescent="0.3">
      <c r="C31" s="1"/>
      <c r="K31" s="6" t="s">
        <v>633</v>
      </c>
      <c r="L31">
        <f>COUNTIFS(Table1[[#All],[Q1]],"&gt;3",Table1[[#All],[Q2_1]],J7)</f>
        <v>93</v>
      </c>
      <c r="M31">
        <f>COUNTIFS(Table1[[#All],[Q1]],"&gt;3",Table1[[#All],[Q2_2]],J7)</f>
        <v>101</v>
      </c>
      <c r="N31">
        <f>COUNTIFS(Table1[[#All],[Q1]],"&gt;3",Table1[[#All],[Q2_3]],J7)</f>
        <v>61</v>
      </c>
      <c r="O31">
        <f>COUNTIFS(Table1[[#All],[Q1]],"&gt;3",Table1[[#All],[Q2_4]],J7)</f>
        <v>83</v>
      </c>
      <c r="P31">
        <f>COUNTIFS(Table1[[#All],[Q1]],"&gt;3",Table1[[#All],[Q2_5]],J7)</f>
        <v>116</v>
      </c>
      <c r="Q31">
        <f>COUNTIFS(Table1[[#All],[Q1]],"&gt;3",Table1[[#All],[Q2_7]],J7)</f>
        <v>37</v>
      </c>
      <c r="R31">
        <f>COUNTIFS(Table1[[#All],[Q1]],"&gt;3",Table1[[#All],[Q2_8]],J7)</f>
        <v>128</v>
      </c>
      <c r="S31">
        <f>COUNTIFS(Table1[[#All],[Q10]],"&gt;3",Table1[[#All],[Q11_1]],J7)</f>
        <v>67</v>
      </c>
      <c r="T31">
        <f>COUNTIFS(Table1[[#All],[Q10]],"&gt;3",Table1[[#All],[Q11_2]],J7)</f>
        <v>22</v>
      </c>
      <c r="V31" s="13">
        <v>1</v>
      </c>
      <c r="W31" t="s">
        <v>662</v>
      </c>
      <c r="X31">
        <f>COUNTIFS(Table1[[#All],[Q1]],"&gt;3",Table1[[#All],[Q8_1]],V31)</f>
        <v>9</v>
      </c>
      <c r="Y31">
        <f>COUNTIFS(Table1[[#All],[Q1]],"&gt;3",Table1[[#All],[Q8_2]],V31)</f>
        <v>22</v>
      </c>
      <c r="Z31">
        <f>COUNTIFS(Table1[[#All],[Q1]],"&gt;3",Table1[[#All],[Q8_3]],V31)</f>
        <v>53</v>
      </c>
      <c r="AD31">
        <f t="shared" si="0"/>
        <v>28</v>
      </c>
      <c r="AE31">
        <v>3</v>
      </c>
      <c r="AF31">
        <v>2</v>
      </c>
      <c r="AG31">
        <v>2</v>
      </c>
      <c r="AH31">
        <v>4</v>
      </c>
      <c r="AI31">
        <v>1</v>
      </c>
      <c r="AJ31">
        <v>2</v>
      </c>
      <c r="AK31">
        <v>2</v>
      </c>
      <c r="AL31">
        <v>1</v>
      </c>
      <c r="AM31">
        <v>1</v>
      </c>
      <c r="AN31">
        <v>5</v>
      </c>
      <c r="AO31">
        <v>1</v>
      </c>
      <c r="AP31">
        <v>3</v>
      </c>
      <c r="AQ31">
        <v>1</v>
      </c>
      <c r="AR31">
        <v>5</v>
      </c>
      <c r="AS31">
        <v>4</v>
      </c>
      <c r="AT31">
        <v>2</v>
      </c>
      <c r="AU31">
        <v>3</v>
      </c>
      <c r="AV31"/>
      <c r="AW31" t="s">
        <v>104</v>
      </c>
      <c r="AX31">
        <v>5</v>
      </c>
      <c r="AY31">
        <v>2</v>
      </c>
      <c r="AZ31">
        <v>1</v>
      </c>
      <c r="BA31" t="s">
        <v>105</v>
      </c>
      <c r="BB31"/>
    </row>
    <row r="32" spans="2:54" x14ac:dyDescent="0.3">
      <c r="C32" s="1"/>
      <c r="AD32">
        <f t="shared" si="0"/>
        <v>29</v>
      </c>
      <c r="AE32">
        <v>3</v>
      </c>
      <c r="AF32">
        <v>2</v>
      </c>
      <c r="AG32">
        <v>2</v>
      </c>
      <c r="AH32">
        <v>4</v>
      </c>
      <c r="AI32">
        <v>2</v>
      </c>
      <c r="AJ32">
        <v>3</v>
      </c>
      <c r="AK32">
        <v>3</v>
      </c>
      <c r="AL32">
        <v>3</v>
      </c>
      <c r="AM32">
        <v>1</v>
      </c>
      <c r="AN32">
        <v>5</v>
      </c>
      <c r="AO32">
        <v>2</v>
      </c>
      <c r="AP32">
        <v>5</v>
      </c>
      <c r="AQ32">
        <v>1</v>
      </c>
      <c r="AR32">
        <v>5</v>
      </c>
      <c r="AS32">
        <v>5</v>
      </c>
      <c r="AT32">
        <v>3</v>
      </c>
      <c r="AU32">
        <v>3</v>
      </c>
      <c r="AV32"/>
      <c r="AW32"/>
      <c r="AX32">
        <v>3</v>
      </c>
      <c r="AY32">
        <v>4</v>
      </c>
      <c r="AZ32">
        <v>4</v>
      </c>
      <c r="BA32" t="s">
        <v>106</v>
      </c>
      <c r="BB32"/>
    </row>
    <row r="33" spans="3:54" ht="28.8" x14ac:dyDescent="0.3">
      <c r="C33" s="1"/>
      <c r="J33" s="8"/>
      <c r="K33" s="6" t="s">
        <v>635</v>
      </c>
      <c r="L33">
        <f t="shared" ref="L33:T33" si="7">SUM(L27:L31)</f>
        <v>200</v>
      </c>
      <c r="M33">
        <f t="shared" si="7"/>
        <v>192</v>
      </c>
      <c r="N33">
        <f t="shared" si="7"/>
        <v>196</v>
      </c>
      <c r="O33">
        <f t="shared" si="7"/>
        <v>193</v>
      </c>
      <c r="P33">
        <f t="shared" si="7"/>
        <v>196</v>
      </c>
      <c r="Q33">
        <f t="shared" si="7"/>
        <v>196</v>
      </c>
      <c r="R33">
        <f t="shared" si="7"/>
        <v>195</v>
      </c>
      <c r="S33">
        <f t="shared" si="7"/>
        <v>153</v>
      </c>
      <c r="T33">
        <f t="shared" si="7"/>
        <v>157</v>
      </c>
      <c r="W33" s="6" t="s">
        <v>635</v>
      </c>
      <c r="X33">
        <f>SUM(X27:X31)</f>
        <v>177</v>
      </c>
      <c r="Y33">
        <f>SUM(Y27:Y31)</f>
        <v>176</v>
      </c>
      <c r="Z33">
        <f>SUM(Z27:Z31)</f>
        <v>177</v>
      </c>
      <c r="AD33">
        <f t="shared" si="0"/>
        <v>30</v>
      </c>
      <c r="AE33">
        <v>3</v>
      </c>
      <c r="AF33">
        <v>1</v>
      </c>
      <c r="AG33">
        <v>1</v>
      </c>
      <c r="AH33">
        <v>2</v>
      </c>
      <c r="AI33">
        <v>2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2</v>
      </c>
      <c r="AP33">
        <v>4</v>
      </c>
      <c r="AQ33">
        <v>2</v>
      </c>
      <c r="AR33">
        <v>2</v>
      </c>
      <c r="AS33">
        <v>3</v>
      </c>
      <c r="AT33">
        <v>3</v>
      </c>
      <c r="AU33">
        <v>2</v>
      </c>
      <c r="AV33" s="2" t="s">
        <v>107</v>
      </c>
      <c r="AW33" t="s">
        <v>108</v>
      </c>
      <c r="AX33">
        <v>3</v>
      </c>
      <c r="AY33">
        <v>3</v>
      </c>
      <c r="AZ33">
        <v>3</v>
      </c>
      <c r="BA33" t="s">
        <v>109</v>
      </c>
      <c r="BB33"/>
    </row>
    <row r="34" spans="3:54" x14ac:dyDescent="0.3">
      <c r="C34" s="1"/>
      <c r="K34" s="6" t="s">
        <v>657</v>
      </c>
      <c r="L34">
        <f>SUM(L27:L30)</f>
        <v>107</v>
      </c>
      <c r="M34">
        <f t="shared" ref="M34:T34" si="8">SUM(M27:M30)</f>
        <v>91</v>
      </c>
      <c r="N34">
        <f t="shared" si="8"/>
        <v>135</v>
      </c>
      <c r="O34">
        <f t="shared" si="8"/>
        <v>110</v>
      </c>
      <c r="P34">
        <f t="shared" si="8"/>
        <v>80</v>
      </c>
      <c r="Q34">
        <f t="shared" si="8"/>
        <v>159</v>
      </c>
      <c r="R34">
        <f t="shared" si="8"/>
        <v>67</v>
      </c>
      <c r="S34">
        <f t="shared" si="8"/>
        <v>86</v>
      </c>
      <c r="T34">
        <f t="shared" si="8"/>
        <v>135</v>
      </c>
      <c r="W34" s="6" t="s">
        <v>716</v>
      </c>
      <c r="X34">
        <f>SUM(X27:X29)</f>
        <v>159</v>
      </c>
      <c r="Y34">
        <f>SUM(Y27:Y29)</f>
        <v>141</v>
      </c>
      <c r="Z34">
        <f>SUM(Z27:Z29)</f>
        <v>85</v>
      </c>
      <c r="AD34">
        <f t="shared" si="0"/>
        <v>31</v>
      </c>
      <c r="AE34">
        <v>5</v>
      </c>
      <c r="AF34">
        <v>4</v>
      </c>
      <c r="AG34">
        <v>3</v>
      </c>
      <c r="AH34">
        <v>3</v>
      </c>
      <c r="AI34">
        <v>1</v>
      </c>
      <c r="AJ34">
        <v>1</v>
      </c>
      <c r="AK34">
        <v>1</v>
      </c>
      <c r="AL34">
        <v>5</v>
      </c>
      <c r="AM34">
        <v>2</v>
      </c>
      <c r="AN34">
        <v>3</v>
      </c>
      <c r="AO34">
        <v>5</v>
      </c>
      <c r="AP34">
        <v>2</v>
      </c>
      <c r="AQ34">
        <v>2</v>
      </c>
      <c r="AR34">
        <v>4</v>
      </c>
      <c r="AS34">
        <v>4</v>
      </c>
      <c r="AT34">
        <v>2</v>
      </c>
      <c r="AU34">
        <v>2</v>
      </c>
      <c r="AV34" t="s">
        <v>110</v>
      </c>
      <c r="AW34" t="s">
        <v>111</v>
      </c>
      <c r="AX34">
        <v>4</v>
      </c>
      <c r="AY34">
        <v>5</v>
      </c>
      <c r="AZ34">
        <v>5</v>
      </c>
      <c r="BA34" t="s">
        <v>112</v>
      </c>
      <c r="BB34"/>
    </row>
    <row r="35" spans="3:54" x14ac:dyDescent="0.3">
      <c r="C35" s="1"/>
      <c r="K35" s="6" t="s">
        <v>648</v>
      </c>
      <c r="L35" s="7">
        <f t="shared" ref="L35:T35" si="9">(L33-L31)/L33</f>
        <v>0.53500000000000003</v>
      </c>
      <c r="M35" s="7">
        <f t="shared" si="9"/>
        <v>0.47395833333333331</v>
      </c>
      <c r="N35" s="7">
        <f t="shared" si="9"/>
        <v>0.68877551020408168</v>
      </c>
      <c r="O35" s="7">
        <f t="shared" si="9"/>
        <v>0.56994818652849744</v>
      </c>
      <c r="P35" s="7">
        <f t="shared" si="9"/>
        <v>0.40816326530612246</v>
      </c>
      <c r="Q35" s="7">
        <f t="shared" si="9"/>
        <v>0.81122448979591832</v>
      </c>
      <c r="R35" s="7">
        <f t="shared" si="9"/>
        <v>0.34358974358974359</v>
      </c>
      <c r="S35" s="7">
        <f t="shared" si="9"/>
        <v>0.56209150326797386</v>
      </c>
      <c r="T35" s="7">
        <f t="shared" si="9"/>
        <v>0.85987261146496818</v>
      </c>
      <c r="W35" s="6" t="s">
        <v>717</v>
      </c>
      <c r="X35" s="7">
        <f>X34/X33</f>
        <v>0.89830508474576276</v>
      </c>
      <c r="Y35" s="7">
        <f>Y34/Y33</f>
        <v>0.80113636363636365</v>
      </c>
      <c r="Z35" s="7">
        <f>Z34/Z33</f>
        <v>0.48022598870056499</v>
      </c>
      <c r="AD35">
        <f t="shared" si="0"/>
        <v>32</v>
      </c>
      <c r="AE35">
        <v>5</v>
      </c>
      <c r="AF35">
        <v>5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5</v>
      </c>
      <c r="AM35">
        <v>1</v>
      </c>
      <c r="AN35">
        <v>1</v>
      </c>
      <c r="AO35">
        <v>4</v>
      </c>
      <c r="AP35">
        <v>2</v>
      </c>
      <c r="AQ35">
        <v>1</v>
      </c>
      <c r="AR35">
        <v>1</v>
      </c>
      <c r="AS35">
        <v>1</v>
      </c>
      <c r="AT35">
        <v>1</v>
      </c>
      <c r="AU35">
        <v>2</v>
      </c>
      <c r="AV35" t="s">
        <v>113</v>
      </c>
      <c r="AW35"/>
      <c r="AX35">
        <v>3</v>
      </c>
      <c r="AY35">
        <v>5</v>
      </c>
      <c r="AZ35">
        <v>3</v>
      </c>
      <c r="BA35" t="s">
        <v>114</v>
      </c>
      <c r="BB35"/>
    </row>
    <row r="36" spans="3:54" x14ac:dyDescent="0.3">
      <c r="C36" s="1"/>
      <c r="N36" s="1"/>
      <c r="W36" s="19" t="s">
        <v>724</v>
      </c>
      <c r="X36" s="20">
        <f>SUM(X27:X28)/X33</f>
        <v>0.70621468926553677</v>
      </c>
      <c r="Y36" s="20">
        <f>SUM(Y27:Y28)/Y33</f>
        <v>0.6875</v>
      </c>
      <c r="Z36" s="7">
        <f>SUM(Z27:Z28)/Z33</f>
        <v>0.31638418079096048</v>
      </c>
      <c r="AD36">
        <f t="shared" si="0"/>
        <v>33</v>
      </c>
      <c r="AE36">
        <v>3</v>
      </c>
      <c r="AF36">
        <v>2</v>
      </c>
      <c r="AG36">
        <v>3</v>
      </c>
      <c r="AH36">
        <v>1</v>
      </c>
      <c r="AI36">
        <v>2</v>
      </c>
      <c r="AJ36">
        <v>1</v>
      </c>
      <c r="AK36">
        <v>1</v>
      </c>
      <c r="AL36">
        <v>4</v>
      </c>
      <c r="AM36">
        <v>2</v>
      </c>
      <c r="AN36">
        <v>1</v>
      </c>
      <c r="AO36">
        <v>2</v>
      </c>
      <c r="AP36">
        <v>1</v>
      </c>
      <c r="AQ36"/>
      <c r="AR36"/>
      <c r="AS36"/>
      <c r="AT36"/>
      <c r="AU36"/>
      <c r="AV36"/>
      <c r="AW36"/>
      <c r="AX36"/>
      <c r="AY36"/>
      <c r="AZ36"/>
      <c r="BA36"/>
      <c r="BB36"/>
    </row>
    <row r="37" spans="3:54" x14ac:dyDescent="0.3">
      <c r="C37" s="1"/>
      <c r="N37" s="1"/>
      <c r="W37" s="6" t="s">
        <v>718</v>
      </c>
      <c r="X37">
        <f>SUM(X27:X28)</f>
        <v>125</v>
      </c>
      <c r="Y37">
        <f>SUM(Y27:Y28)</f>
        <v>121</v>
      </c>
      <c r="AD37">
        <f t="shared" si="0"/>
        <v>34</v>
      </c>
      <c r="AE37">
        <v>3</v>
      </c>
      <c r="AF37">
        <v>1</v>
      </c>
      <c r="AG37">
        <v>1</v>
      </c>
      <c r="AH37">
        <v>2</v>
      </c>
      <c r="AI37">
        <v>2</v>
      </c>
      <c r="AJ37">
        <v>3</v>
      </c>
      <c r="AK37">
        <v>3</v>
      </c>
      <c r="AL37">
        <v>3</v>
      </c>
      <c r="AM37">
        <v>2</v>
      </c>
      <c r="AN37">
        <v>4</v>
      </c>
      <c r="AO37">
        <v>1</v>
      </c>
      <c r="AP37">
        <v>4</v>
      </c>
      <c r="AQ37">
        <v>2</v>
      </c>
      <c r="AR37">
        <v>4</v>
      </c>
      <c r="AS37">
        <v>4</v>
      </c>
      <c r="AT37">
        <v>2</v>
      </c>
      <c r="AU37">
        <v>2</v>
      </c>
      <c r="AV37" t="s">
        <v>115</v>
      </c>
      <c r="AW37"/>
      <c r="AX37">
        <v>5</v>
      </c>
      <c r="AY37">
        <v>5</v>
      </c>
      <c r="AZ37">
        <v>5</v>
      </c>
      <c r="BA37" t="s">
        <v>116</v>
      </c>
      <c r="BB37"/>
    </row>
    <row r="38" spans="3:54" x14ac:dyDescent="0.3">
      <c r="C38" s="1"/>
      <c r="N38" s="1"/>
      <c r="W38" s="6" t="s">
        <v>727</v>
      </c>
      <c r="X38">
        <f>SUM(X29:X31)</f>
        <v>52</v>
      </c>
      <c r="Y38">
        <f>SUM(Y29:Y31)</f>
        <v>55</v>
      </c>
      <c r="AD38">
        <f t="shared" si="0"/>
        <v>35</v>
      </c>
      <c r="AE38">
        <v>5</v>
      </c>
      <c r="AF38">
        <v>3</v>
      </c>
      <c r="AG38">
        <v>1</v>
      </c>
      <c r="AH38">
        <v>3</v>
      </c>
      <c r="AI38">
        <v>1</v>
      </c>
      <c r="AJ38">
        <v>1</v>
      </c>
      <c r="AK38">
        <v>1</v>
      </c>
      <c r="AL38">
        <v>4</v>
      </c>
      <c r="AM38">
        <v>1</v>
      </c>
      <c r="AN38">
        <v>2</v>
      </c>
      <c r="AO38">
        <v>4</v>
      </c>
      <c r="AP38">
        <v>5</v>
      </c>
      <c r="AQ38">
        <v>3</v>
      </c>
      <c r="AR38">
        <v>3</v>
      </c>
      <c r="AS38">
        <v>3</v>
      </c>
      <c r="AT38">
        <v>4</v>
      </c>
      <c r="AU38">
        <v>2</v>
      </c>
      <c r="AV38" t="s">
        <v>117</v>
      </c>
      <c r="AW38" t="s">
        <v>118</v>
      </c>
      <c r="AX38">
        <v>4</v>
      </c>
      <c r="AY38">
        <v>3</v>
      </c>
      <c r="AZ38">
        <v>1</v>
      </c>
      <c r="BA38" t="s">
        <v>119</v>
      </c>
      <c r="BB38"/>
    </row>
    <row r="39" spans="3:54" x14ac:dyDescent="0.3">
      <c r="C39" s="1"/>
      <c r="N39" s="1"/>
      <c r="AD39">
        <f t="shared" si="0"/>
        <v>36</v>
      </c>
      <c r="AE39">
        <v>5</v>
      </c>
      <c r="AF39">
        <v>1</v>
      </c>
      <c r="AG39">
        <v>2</v>
      </c>
      <c r="AH39">
        <v>2</v>
      </c>
      <c r="AI39">
        <v>2</v>
      </c>
      <c r="AJ39">
        <v>1</v>
      </c>
      <c r="AK39">
        <v>1</v>
      </c>
      <c r="AL39">
        <v>4</v>
      </c>
      <c r="AM39">
        <v>3</v>
      </c>
      <c r="AN39">
        <v>5</v>
      </c>
      <c r="AO39">
        <v>4</v>
      </c>
      <c r="AP39">
        <v>5</v>
      </c>
      <c r="AQ39">
        <v>2</v>
      </c>
      <c r="AR39">
        <v>2</v>
      </c>
      <c r="AS39">
        <v>2</v>
      </c>
      <c r="AT39">
        <v>4</v>
      </c>
      <c r="AU39">
        <v>2</v>
      </c>
      <c r="AV39" t="s">
        <v>120</v>
      </c>
      <c r="AW39" t="s">
        <v>121</v>
      </c>
      <c r="AX39">
        <v>3</v>
      </c>
      <c r="AY39">
        <v>1</v>
      </c>
      <c r="AZ39">
        <v>1</v>
      </c>
      <c r="BA39" t="s">
        <v>122</v>
      </c>
      <c r="BB39"/>
    </row>
    <row r="40" spans="3:54" x14ac:dyDescent="0.3">
      <c r="C40" s="1"/>
      <c r="N40" s="1"/>
      <c r="AD40">
        <f t="shared" si="0"/>
        <v>37</v>
      </c>
      <c r="AE40">
        <v>4</v>
      </c>
      <c r="AF40">
        <v>2</v>
      </c>
      <c r="AG40">
        <v>2</v>
      </c>
      <c r="AH40">
        <v>1</v>
      </c>
      <c r="AI40">
        <v>4</v>
      </c>
      <c r="AJ40">
        <v>1</v>
      </c>
      <c r="AK40">
        <v>2</v>
      </c>
      <c r="AL40">
        <v>4</v>
      </c>
      <c r="AM40">
        <v>1</v>
      </c>
      <c r="AN40">
        <v>3</v>
      </c>
      <c r="AO40">
        <v>2</v>
      </c>
      <c r="AP40">
        <v>5</v>
      </c>
      <c r="AQ40">
        <v>1</v>
      </c>
      <c r="AR40">
        <v>4</v>
      </c>
      <c r="AS40">
        <v>4</v>
      </c>
      <c r="AT40">
        <v>4</v>
      </c>
      <c r="AU40">
        <v>3</v>
      </c>
      <c r="AV40"/>
      <c r="AW40" t="s">
        <v>123</v>
      </c>
      <c r="AX40">
        <v>4</v>
      </c>
      <c r="AY40">
        <v>1</v>
      </c>
      <c r="AZ40">
        <v>1</v>
      </c>
      <c r="BA40" t="s">
        <v>124</v>
      </c>
      <c r="BB40"/>
    </row>
    <row r="41" spans="3:54" x14ac:dyDescent="0.3">
      <c r="C41" s="1"/>
      <c r="N41" s="1"/>
      <c r="AD41">
        <f t="shared" si="0"/>
        <v>38</v>
      </c>
      <c r="AE41">
        <v>5</v>
      </c>
      <c r="AF41">
        <v>1</v>
      </c>
      <c r="AG41">
        <v>1</v>
      </c>
      <c r="AH41">
        <v>4</v>
      </c>
      <c r="AI41">
        <v>2</v>
      </c>
      <c r="AJ41">
        <v>5</v>
      </c>
      <c r="AK41">
        <v>5</v>
      </c>
      <c r="AL41">
        <v>3</v>
      </c>
      <c r="AM41">
        <v>4</v>
      </c>
      <c r="AN41">
        <v>3</v>
      </c>
      <c r="AO41">
        <v>1</v>
      </c>
      <c r="AP41">
        <v>5</v>
      </c>
      <c r="AQ41">
        <v>5</v>
      </c>
      <c r="AR41">
        <v>1</v>
      </c>
      <c r="AS41">
        <v>1</v>
      </c>
      <c r="AT41">
        <v>4</v>
      </c>
      <c r="AU41">
        <v>1</v>
      </c>
      <c r="AV41"/>
      <c r="AW41"/>
      <c r="AX41">
        <v>5</v>
      </c>
      <c r="AY41">
        <v>4</v>
      </c>
      <c r="AZ41">
        <v>2</v>
      </c>
      <c r="BA41" t="s">
        <v>125</v>
      </c>
      <c r="BB41"/>
    </row>
    <row r="42" spans="3:54" x14ac:dyDescent="0.3">
      <c r="C42" s="1"/>
      <c r="N42" s="1"/>
      <c r="AD42">
        <f t="shared" si="0"/>
        <v>39</v>
      </c>
      <c r="AE42">
        <v>4</v>
      </c>
      <c r="AF42">
        <v>2</v>
      </c>
      <c r="AG42">
        <v>2</v>
      </c>
      <c r="AH42">
        <v>2</v>
      </c>
      <c r="AI42">
        <v>2</v>
      </c>
      <c r="AJ42">
        <v>1</v>
      </c>
      <c r="AK42">
        <v>1</v>
      </c>
      <c r="AL42">
        <v>2</v>
      </c>
      <c r="AM42">
        <v>1</v>
      </c>
      <c r="AN42">
        <v>2</v>
      </c>
      <c r="AO42">
        <v>1</v>
      </c>
      <c r="AP42">
        <v>5</v>
      </c>
      <c r="AQ42">
        <v>1</v>
      </c>
      <c r="AR42">
        <v>4</v>
      </c>
      <c r="AS42">
        <v>4</v>
      </c>
      <c r="AT42">
        <v>2</v>
      </c>
      <c r="AU42">
        <v>2</v>
      </c>
      <c r="AV42" t="s">
        <v>126</v>
      </c>
      <c r="AW42" t="s">
        <v>127</v>
      </c>
      <c r="AX42">
        <v>4</v>
      </c>
      <c r="AY42">
        <v>4</v>
      </c>
      <c r="AZ42">
        <v>3</v>
      </c>
      <c r="BA42" t="s">
        <v>128</v>
      </c>
      <c r="BB42"/>
    </row>
    <row r="43" spans="3:54" x14ac:dyDescent="0.3">
      <c r="C43" s="1"/>
      <c r="N43" s="1"/>
      <c r="AD43">
        <f t="shared" si="0"/>
        <v>40</v>
      </c>
      <c r="AE43">
        <v>2</v>
      </c>
      <c r="AF43">
        <v>1</v>
      </c>
      <c r="AG43">
        <v>1</v>
      </c>
      <c r="AH43">
        <v>2</v>
      </c>
      <c r="AI43">
        <v>2</v>
      </c>
      <c r="AJ43">
        <v>2</v>
      </c>
      <c r="AK43">
        <v>1</v>
      </c>
      <c r="AL43">
        <v>3</v>
      </c>
      <c r="AM43">
        <v>1</v>
      </c>
      <c r="AN43">
        <v>5</v>
      </c>
      <c r="AO43">
        <v>3</v>
      </c>
      <c r="AP43">
        <v>5</v>
      </c>
      <c r="AQ43">
        <v>1</v>
      </c>
      <c r="AR43">
        <v>5</v>
      </c>
      <c r="AS43">
        <v>5</v>
      </c>
      <c r="AT43">
        <v>3</v>
      </c>
      <c r="AU43">
        <v>3</v>
      </c>
      <c r="AV43"/>
      <c r="AW43" t="s">
        <v>129</v>
      </c>
      <c r="AX43">
        <v>2</v>
      </c>
      <c r="AY43">
        <v>4</v>
      </c>
      <c r="AZ43">
        <v>1</v>
      </c>
      <c r="BA43" t="s">
        <v>130</v>
      </c>
      <c r="BB43"/>
    </row>
    <row r="44" spans="3:54" x14ac:dyDescent="0.3">
      <c r="C44" s="1"/>
      <c r="N44" s="1"/>
      <c r="AD44">
        <f t="shared" si="0"/>
        <v>41</v>
      </c>
      <c r="AE44">
        <v>2</v>
      </c>
      <c r="AF44">
        <v>4</v>
      </c>
      <c r="AG44">
        <v>1</v>
      </c>
      <c r="AH44">
        <v>1</v>
      </c>
      <c r="AI44">
        <v>1</v>
      </c>
      <c r="AJ44">
        <v>4</v>
      </c>
      <c r="AK44">
        <v>4</v>
      </c>
      <c r="AL44">
        <v>4</v>
      </c>
      <c r="AM44">
        <v>1</v>
      </c>
      <c r="AN44">
        <v>4</v>
      </c>
      <c r="AO44">
        <v>4</v>
      </c>
      <c r="AP44">
        <v>1</v>
      </c>
      <c r="AQ44"/>
      <c r="AR44"/>
      <c r="AS44"/>
      <c r="AT44"/>
      <c r="AU44"/>
      <c r="AV44"/>
      <c r="AW44"/>
      <c r="AX44"/>
      <c r="AY44"/>
      <c r="AZ44"/>
      <c r="BA44"/>
      <c r="BB44"/>
    </row>
    <row r="45" spans="3:54" x14ac:dyDescent="0.3">
      <c r="C45" s="1"/>
      <c r="N45" s="1"/>
      <c r="AD45">
        <f t="shared" si="0"/>
        <v>42</v>
      </c>
      <c r="AE45">
        <v>2</v>
      </c>
      <c r="AF45">
        <v>1</v>
      </c>
      <c r="AG45">
        <v>1</v>
      </c>
      <c r="AH45">
        <v>1</v>
      </c>
      <c r="AI45">
        <v>2</v>
      </c>
      <c r="AJ45">
        <v>1</v>
      </c>
      <c r="AK45">
        <v>1</v>
      </c>
      <c r="AL45">
        <v>4</v>
      </c>
      <c r="AM45">
        <v>1</v>
      </c>
      <c r="AN45">
        <v>1</v>
      </c>
      <c r="AO45">
        <v>1</v>
      </c>
      <c r="AP45">
        <v>1</v>
      </c>
      <c r="AQ45"/>
      <c r="AR45"/>
      <c r="AS45"/>
      <c r="AT45"/>
      <c r="AU45"/>
      <c r="AV45"/>
      <c r="AW45"/>
      <c r="AX45"/>
      <c r="AY45"/>
      <c r="AZ45"/>
      <c r="BA45"/>
      <c r="BB45"/>
    </row>
    <row r="46" spans="3:54" x14ac:dyDescent="0.3">
      <c r="C46" s="1"/>
      <c r="N46" s="1"/>
      <c r="AD46">
        <f t="shared" si="0"/>
        <v>43</v>
      </c>
      <c r="AE46">
        <v>5</v>
      </c>
      <c r="AF46">
        <v>2</v>
      </c>
      <c r="AG46">
        <v>1</v>
      </c>
      <c r="AH46">
        <v>2</v>
      </c>
      <c r="AI46">
        <v>1</v>
      </c>
      <c r="AJ46">
        <v>2</v>
      </c>
      <c r="AK46">
        <v>1</v>
      </c>
      <c r="AL46">
        <v>2</v>
      </c>
      <c r="AM46">
        <v>3</v>
      </c>
      <c r="AN46">
        <v>2</v>
      </c>
      <c r="AO46">
        <v>2</v>
      </c>
      <c r="AP46">
        <v>2</v>
      </c>
      <c r="AQ46">
        <v>1</v>
      </c>
      <c r="AR46">
        <v>1</v>
      </c>
      <c r="AS46">
        <v>1</v>
      </c>
      <c r="AT46">
        <v>5</v>
      </c>
      <c r="AU46">
        <v>1</v>
      </c>
      <c r="AV46"/>
      <c r="AW46"/>
      <c r="AX46">
        <v>4</v>
      </c>
      <c r="AY46">
        <v>1</v>
      </c>
      <c r="AZ46">
        <v>1</v>
      </c>
      <c r="BA46" t="s">
        <v>131</v>
      </c>
      <c r="BB46"/>
    </row>
    <row r="47" spans="3:54" x14ac:dyDescent="0.3">
      <c r="C47" s="1"/>
      <c r="N47" s="1"/>
      <c r="AD47">
        <f t="shared" si="0"/>
        <v>44</v>
      </c>
      <c r="AE47">
        <v>5</v>
      </c>
      <c r="AF47">
        <v>1</v>
      </c>
      <c r="AG47">
        <v>1</v>
      </c>
      <c r="AH47">
        <v>4</v>
      </c>
      <c r="AI47">
        <v>2</v>
      </c>
      <c r="AJ47">
        <v>4</v>
      </c>
      <c r="AK47">
        <v>4</v>
      </c>
      <c r="AL47">
        <v>2</v>
      </c>
      <c r="AM47">
        <v>1</v>
      </c>
      <c r="AN47">
        <v>4</v>
      </c>
      <c r="AO47">
        <v>1</v>
      </c>
      <c r="AP47">
        <v>5</v>
      </c>
      <c r="AQ47">
        <v>1</v>
      </c>
      <c r="AR47">
        <v>4</v>
      </c>
      <c r="AS47">
        <v>4</v>
      </c>
      <c r="AT47">
        <v>4</v>
      </c>
      <c r="AU47">
        <v>2</v>
      </c>
      <c r="AV47" t="s">
        <v>132</v>
      </c>
      <c r="AW47" t="s">
        <v>133</v>
      </c>
      <c r="AX47">
        <v>3</v>
      </c>
      <c r="AY47">
        <v>2</v>
      </c>
      <c r="AZ47">
        <v>4</v>
      </c>
      <c r="BA47" t="s">
        <v>134</v>
      </c>
      <c r="BB47"/>
    </row>
    <row r="48" spans="3:54" x14ac:dyDescent="0.3">
      <c r="C48" s="1"/>
      <c r="N48" s="1"/>
      <c r="AD48">
        <f t="shared" si="0"/>
        <v>45</v>
      </c>
      <c r="AE48">
        <v>4</v>
      </c>
      <c r="AF48">
        <v>1</v>
      </c>
      <c r="AG48">
        <v>1</v>
      </c>
      <c r="AH48">
        <v>2</v>
      </c>
      <c r="AI48">
        <v>2</v>
      </c>
      <c r="AJ48">
        <v>1</v>
      </c>
      <c r="AK48">
        <v>1</v>
      </c>
      <c r="AL48">
        <v>4</v>
      </c>
      <c r="AM48">
        <v>1</v>
      </c>
      <c r="AN48">
        <v>3</v>
      </c>
      <c r="AO48">
        <v>2</v>
      </c>
      <c r="AP48">
        <v>5</v>
      </c>
      <c r="AQ48">
        <v>2</v>
      </c>
      <c r="AR48">
        <v>4</v>
      </c>
      <c r="AS48">
        <v>4</v>
      </c>
      <c r="AT48">
        <v>4</v>
      </c>
      <c r="AU48">
        <v>2</v>
      </c>
      <c r="AV48" t="s">
        <v>135</v>
      </c>
      <c r="AW48"/>
      <c r="AX48">
        <v>4</v>
      </c>
      <c r="AY48">
        <v>5</v>
      </c>
      <c r="AZ48">
        <v>1</v>
      </c>
      <c r="BA48" t="s">
        <v>136</v>
      </c>
      <c r="BB48"/>
    </row>
    <row r="49" spans="3:54" x14ac:dyDescent="0.3">
      <c r="C49" s="1"/>
      <c r="N49" s="1"/>
      <c r="AD49">
        <f t="shared" si="0"/>
        <v>46</v>
      </c>
      <c r="AE49">
        <v>2</v>
      </c>
      <c r="AF49">
        <v>1</v>
      </c>
      <c r="AG49">
        <v>1</v>
      </c>
      <c r="AH49">
        <v>1</v>
      </c>
      <c r="AI49">
        <v>1</v>
      </c>
      <c r="AJ49">
        <v>2</v>
      </c>
      <c r="AK49">
        <v>1</v>
      </c>
      <c r="AL49">
        <v>2</v>
      </c>
      <c r="AM49">
        <v>3</v>
      </c>
      <c r="AN49">
        <v>3</v>
      </c>
      <c r="AO49">
        <v>2</v>
      </c>
      <c r="AP49">
        <v>3</v>
      </c>
      <c r="AQ49">
        <v>3</v>
      </c>
      <c r="AR49">
        <v>1</v>
      </c>
      <c r="AS49">
        <v>2</v>
      </c>
      <c r="AT49">
        <v>2</v>
      </c>
      <c r="AU49">
        <v>2</v>
      </c>
      <c r="AV49" t="s">
        <v>137</v>
      </c>
      <c r="AW49" t="s">
        <v>138</v>
      </c>
      <c r="AX49">
        <v>5</v>
      </c>
      <c r="AY49">
        <v>5</v>
      </c>
      <c r="AZ49">
        <v>4</v>
      </c>
      <c r="BA49" t="s">
        <v>139</v>
      </c>
      <c r="BB49"/>
    </row>
    <row r="50" spans="3:54" x14ac:dyDescent="0.3">
      <c r="C50" s="1"/>
      <c r="N50" s="1"/>
      <c r="AD50">
        <f t="shared" si="0"/>
        <v>47</v>
      </c>
      <c r="AE50">
        <v>3</v>
      </c>
      <c r="AF50">
        <v>1</v>
      </c>
      <c r="AG50">
        <v>1</v>
      </c>
      <c r="AH50">
        <v>2</v>
      </c>
      <c r="AI50">
        <v>1</v>
      </c>
      <c r="AJ50">
        <v>1</v>
      </c>
      <c r="AK50">
        <v>1</v>
      </c>
      <c r="AL50">
        <v>4</v>
      </c>
      <c r="AM50">
        <v>1</v>
      </c>
      <c r="AN50">
        <v>2</v>
      </c>
      <c r="AO50">
        <v>1</v>
      </c>
      <c r="AP50">
        <v>2</v>
      </c>
      <c r="AQ50">
        <v>2</v>
      </c>
      <c r="AR50">
        <v>2</v>
      </c>
      <c r="AS50">
        <v>2</v>
      </c>
      <c r="AT50">
        <v>1</v>
      </c>
      <c r="AU50">
        <v>2</v>
      </c>
      <c r="AV50" t="s">
        <v>140</v>
      </c>
      <c r="AW50" t="s">
        <v>141</v>
      </c>
      <c r="AX50">
        <v>4</v>
      </c>
      <c r="AY50">
        <v>4</v>
      </c>
      <c r="AZ50">
        <v>3</v>
      </c>
      <c r="BA50" t="s">
        <v>142</v>
      </c>
      <c r="BB50"/>
    </row>
    <row r="51" spans="3:54" x14ac:dyDescent="0.3">
      <c r="C51" s="1"/>
      <c r="N51" s="1"/>
      <c r="AD51">
        <f t="shared" si="0"/>
        <v>48</v>
      </c>
      <c r="AE51">
        <v>2</v>
      </c>
      <c r="AF51">
        <v>5</v>
      </c>
      <c r="AG51">
        <v>2</v>
      </c>
      <c r="AH51">
        <v>1</v>
      </c>
      <c r="AI51">
        <v>1</v>
      </c>
      <c r="AJ51">
        <v>1</v>
      </c>
      <c r="AK51">
        <v>1</v>
      </c>
      <c r="AL51">
        <v>2</v>
      </c>
      <c r="AM51">
        <v>2</v>
      </c>
      <c r="AN51">
        <v>2</v>
      </c>
      <c r="AO51">
        <v>1</v>
      </c>
      <c r="AP51">
        <v>5</v>
      </c>
      <c r="AQ51">
        <v>3</v>
      </c>
      <c r="AR51">
        <v>4</v>
      </c>
      <c r="AS51">
        <v>4</v>
      </c>
      <c r="AT51">
        <v>4</v>
      </c>
      <c r="AU51">
        <v>1</v>
      </c>
      <c r="AV51"/>
      <c r="AW51"/>
      <c r="AX51">
        <v>5</v>
      </c>
      <c r="AY51">
        <v>5</v>
      </c>
      <c r="AZ51">
        <v>5</v>
      </c>
      <c r="BA51" t="s">
        <v>143</v>
      </c>
      <c r="BB51"/>
    </row>
    <row r="52" spans="3:54" x14ac:dyDescent="0.3">
      <c r="C52" s="1"/>
      <c r="N52" s="1"/>
      <c r="AD52">
        <f t="shared" si="0"/>
        <v>49</v>
      </c>
      <c r="AE52">
        <v>3</v>
      </c>
      <c r="AF52">
        <v>1</v>
      </c>
      <c r="AG52">
        <v>1</v>
      </c>
      <c r="AH52">
        <v>4</v>
      </c>
      <c r="AI52">
        <v>1</v>
      </c>
      <c r="AJ52">
        <v>2</v>
      </c>
      <c r="AK52">
        <v>2</v>
      </c>
      <c r="AL52">
        <v>2</v>
      </c>
      <c r="AM52">
        <v>1</v>
      </c>
      <c r="AN52">
        <v>5</v>
      </c>
      <c r="AO52">
        <v>2</v>
      </c>
      <c r="AP52">
        <v>3</v>
      </c>
      <c r="AQ52">
        <v>1</v>
      </c>
      <c r="AR52">
        <v>1</v>
      </c>
      <c r="AS52">
        <v>2</v>
      </c>
      <c r="AT52">
        <v>2</v>
      </c>
      <c r="AU52">
        <v>3</v>
      </c>
      <c r="AV52"/>
      <c r="AW52" t="s">
        <v>144</v>
      </c>
      <c r="AX52">
        <v>5</v>
      </c>
      <c r="AY52">
        <v>5</v>
      </c>
      <c r="AZ52">
        <v>3</v>
      </c>
      <c r="BA52" t="s">
        <v>145</v>
      </c>
      <c r="BB52"/>
    </row>
    <row r="53" spans="3:54" x14ac:dyDescent="0.3">
      <c r="C53" s="1"/>
      <c r="N53" s="1"/>
      <c r="AD53">
        <f t="shared" si="0"/>
        <v>50</v>
      </c>
      <c r="AE53">
        <v>5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1</v>
      </c>
      <c r="AL53">
        <v>4</v>
      </c>
      <c r="AM53">
        <v>1</v>
      </c>
      <c r="AN53">
        <v>5</v>
      </c>
      <c r="AO53">
        <v>2</v>
      </c>
      <c r="AP53">
        <v>1</v>
      </c>
      <c r="AQ53"/>
      <c r="AR53"/>
      <c r="AS53"/>
      <c r="AT53"/>
      <c r="AU53"/>
      <c r="AV53"/>
      <c r="AW53"/>
      <c r="AX53"/>
      <c r="AY53"/>
      <c r="AZ53"/>
      <c r="BA53"/>
      <c r="BB53"/>
    </row>
    <row r="54" spans="3:54" x14ac:dyDescent="0.3">
      <c r="C54" s="1"/>
      <c r="N54" s="1"/>
      <c r="AD54">
        <f t="shared" si="0"/>
        <v>51</v>
      </c>
      <c r="AE54">
        <v>5</v>
      </c>
      <c r="AF54">
        <v>2</v>
      </c>
      <c r="AG54">
        <v>1</v>
      </c>
      <c r="AH54">
        <v>1</v>
      </c>
      <c r="AI54">
        <v>1</v>
      </c>
      <c r="AJ54">
        <v>4</v>
      </c>
      <c r="AK54">
        <v>2</v>
      </c>
      <c r="AL54">
        <v>1</v>
      </c>
      <c r="AM54">
        <v>4</v>
      </c>
      <c r="AN54">
        <v>3</v>
      </c>
      <c r="AO54">
        <v>2</v>
      </c>
      <c r="AP54">
        <v>5</v>
      </c>
      <c r="AQ54">
        <v>1</v>
      </c>
      <c r="AR54">
        <v>4</v>
      </c>
      <c r="AS54">
        <v>4</v>
      </c>
      <c r="AT54">
        <v>2</v>
      </c>
      <c r="AU54">
        <v>2</v>
      </c>
      <c r="AV54" t="s">
        <v>146</v>
      </c>
      <c r="AW54" t="s">
        <v>147</v>
      </c>
      <c r="AX54">
        <v>4</v>
      </c>
      <c r="AY54">
        <v>1</v>
      </c>
      <c r="AZ54">
        <v>1</v>
      </c>
      <c r="BA54" t="s">
        <v>148</v>
      </c>
      <c r="BB54"/>
    </row>
    <row r="55" spans="3:54" x14ac:dyDescent="0.3">
      <c r="C55" s="1"/>
      <c r="N55" s="1"/>
      <c r="AD55">
        <f t="shared" si="0"/>
        <v>52</v>
      </c>
      <c r="AE55">
        <v>1</v>
      </c>
      <c r="AF55"/>
      <c r="AG55"/>
      <c r="AH55"/>
      <c r="AI55"/>
      <c r="AJ55"/>
      <c r="AK55"/>
      <c r="AL55"/>
      <c r="AM55"/>
      <c r="AN55"/>
      <c r="AO55"/>
      <c r="AP55">
        <v>1</v>
      </c>
      <c r="AQ55"/>
      <c r="AR55"/>
      <c r="AS55"/>
      <c r="AT55"/>
      <c r="AU55"/>
      <c r="AV55"/>
      <c r="AW55"/>
      <c r="AX55"/>
      <c r="AY55"/>
      <c r="AZ55"/>
      <c r="BA55"/>
      <c r="BB55"/>
    </row>
    <row r="56" spans="3:54" x14ac:dyDescent="0.3">
      <c r="C56" s="1"/>
      <c r="N56" s="1"/>
      <c r="AD56">
        <f t="shared" si="0"/>
        <v>53</v>
      </c>
      <c r="AE56">
        <v>5</v>
      </c>
      <c r="AF56">
        <v>1</v>
      </c>
      <c r="AG56">
        <v>1</v>
      </c>
      <c r="AH56">
        <v>2</v>
      </c>
      <c r="AI56">
        <v>1</v>
      </c>
      <c r="AJ56">
        <v>1</v>
      </c>
      <c r="AK56">
        <v>1</v>
      </c>
      <c r="AL56">
        <v>5</v>
      </c>
      <c r="AM56">
        <v>1</v>
      </c>
      <c r="AN56">
        <v>5</v>
      </c>
      <c r="AO56">
        <v>5</v>
      </c>
      <c r="AP56">
        <v>3</v>
      </c>
      <c r="AQ56">
        <v>1</v>
      </c>
      <c r="AR56">
        <v>1</v>
      </c>
      <c r="AS56">
        <v>1</v>
      </c>
      <c r="AT56">
        <v>2</v>
      </c>
      <c r="AU56">
        <v>3</v>
      </c>
      <c r="AV56"/>
      <c r="AW56" t="s">
        <v>149</v>
      </c>
      <c r="AX56">
        <v>4</v>
      </c>
      <c r="AY56">
        <v>5</v>
      </c>
      <c r="AZ56">
        <v>3</v>
      </c>
      <c r="BA56" t="s">
        <v>150</v>
      </c>
      <c r="BB56"/>
    </row>
    <row r="57" spans="3:54" x14ac:dyDescent="0.3">
      <c r="C57" s="1"/>
      <c r="N57" s="1"/>
      <c r="AD57">
        <f t="shared" si="0"/>
        <v>54</v>
      </c>
      <c r="AE57">
        <v>3</v>
      </c>
      <c r="AF57">
        <v>2</v>
      </c>
      <c r="AG57">
        <v>2</v>
      </c>
      <c r="AH57">
        <v>3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5</v>
      </c>
      <c r="AO57">
        <v>1</v>
      </c>
      <c r="AP57">
        <v>1</v>
      </c>
      <c r="AQ57"/>
      <c r="AR57"/>
      <c r="AS57"/>
      <c r="AT57"/>
      <c r="AU57"/>
      <c r="AV57"/>
      <c r="AW57"/>
      <c r="AX57"/>
      <c r="AY57"/>
      <c r="AZ57"/>
      <c r="BA57"/>
      <c r="BB57"/>
    </row>
    <row r="58" spans="3:54" x14ac:dyDescent="0.3">
      <c r="C58" s="1"/>
      <c r="N58" s="1"/>
      <c r="AD58">
        <f t="shared" si="0"/>
        <v>55</v>
      </c>
      <c r="AE58">
        <v>5</v>
      </c>
      <c r="AF58">
        <v>1</v>
      </c>
      <c r="AG58">
        <v>1</v>
      </c>
      <c r="AH58">
        <v>1</v>
      </c>
      <c r="AI58">
        <v>2</v>
      </c>
      <c r="AJ58">
        <v>1</v>
      </c>
      <c r="AK58">
        <v>1</v>
      </c>
      <c r="AL58">
        <v>4</v>
      </c>
      <c r="AM58">
        <v>1</v>
      </c>
      <c r="AN58">
        <v>1</v>
      </c>
      <c r="AO58">
        <v>4</v>
      </c>
      <c r="AP58">
        <v>2</v>
      </c>
      <c r="AQ58">
        <v>1</v>
      </c>
      <c r="AR58">
        <v>1</v>
      </c>
      <c r="AS58">
        <v>1</v>
      </c>
      <c r="AT58">
        <v>4</v>
      </c>
      <c r="AU58">
        <v>3</v>
      </c>
      <c r="AV58"/>
      <c r="AW58" t="s">
        <v>151</v>
      </c>
      <c r="AX58">
        <v>3</v>
      </c>
      <c r="AY58">
        <v>5</v>
      </c>
      <c r="AZ58">
        <v>2</v>
      </c>
      <c r="BA58" t="s">
        <v>152</v>
      </c>
      <c r="BB58"/>
    </row>
    <row r="59" spans="3:54" x14ac:dyDescent="0.3">
      <c r="C59" s="1"/>
      <c r="N59" s="1"/>
      <c r="AD59">
        <f t="shared" si="0"/>
        <v>56</v>
      </c>
      <c r="AE59">
        <v>4</v>
      </c>
      <c r="AF59">
        <v>2</v>
      </c>
      <c r="AG59">
        <v>3</v>
      </c>
      <c r="AH59">
        <v>2</v>
      </c>
      <c r="AI59">
        <v>2</v>
      </c>
      <c r="AJ59">
        <v>2</v>
      </c>
      <c r="AK59">
        <v>2</v>
      </c>
      <c r="AL59">
        <v>4</v>
      </c>
      <c r="AM59">
        <v>2</v>
      </c>
      <c r="AN59">
        <v>4</v>
      </c>
      <c r="AO59">
        <v>2</v>
      </c>
      <c r="AP59">
        <v>5</v>
      </c>
      <c r="AQ59">
        <v>3</v>
      </c>
      <c r="AR59">
        <v>3</v>
      </c>
      <c r="AS59">
        <v>3</v>
      </c>
      <c r="AT59">
        <v>3</v>
      </c>
      <c r="AU59">
        <v>2</v>
      </c>
      <c r="AV59"/>
      <c r="AW59"/>
      <c r="AX59">
        <v>3</v>
      </c>
      <c r="AY59">
        <v>5</v>
      </c>
      <c r="AZ59">
        <v>4</v>
      </c>
      <c r="BA59" t="s">
        <v>153</v>
      </c>
      <c r="BB59"/>
    </row>
    <row r="60" spans="3:54" x14ac:dyDescent="0.3">
      <c r="C60" s="1"/>
      <c r="N60" s="1"/>
      <c r="AD60">
        <f t="shared" si="0"/>
        <v>57</v>
      </c>
      <c r="AE60">
        <v>4</v>
      </c>
      <c r="AF60">
        <v>2</v>
      </c>
      <c r="AG60">
        <v>1</v>
      </c>
      <c r="AH60">
        <v>4</v>
      </c>
      <c r="AI60">
        <v>1</v>
      </c>
      <c r="AJ60">
        <v>1</v>
      </c>
      <c r="AK60">
        <v>1</v>
      </c>
      <c r="AL60">
        <v>5</v>
      </c>
      <c r="AM60">
        <v>1</v>
      </c>
      <c r="AN60">
        <v>5</v>
      </c>
      <c r="AO60">
        <v>3</v>
      </c>
      <c r="AP60">
        <v>5</v>
      </c>
      <c r="AQ60">
        <v>1</v>
      </c>
      <c r="AR60">
        <v>5</v>
      </c>
      <c r="AS60">
        <v>5</v>
      </c>
      <c r="AT60">
        <v>5</v>
      </c>
      <c r="AU60">
        <v>2</v>
      </c>
      <c r="AV60"/>
      <c r="AW60"/>
      <c r="AX60">
        <v>4</v>
      </c>
      <c r="AY60">
        <v>5</v>
      </c>
      <c r="AZ60">
        <v>1</v>
      </c>
      <c r="BA60" t="s">
        <v>154</v>
      </c>
      <c r="BB60"/>
    </row>
    <row r="61" spans="3:54" x14ac:dyDescent="0.3">
      <c r="C61" s="1"/>
      <c r="N61" s="1"/>
      <c r="AD61">
        <f t="shared" si="0"/>
        <v>58</v>
      </c>
      <c r="AE61">
        <v>5</v>
      </c>
      <c r="AF61">
        <v>2</v>
      </c>
      <c r="AG61">
        <v>2</v>
      </c>
      <c r="AH61">
        <v>2</v>
      </c>
      <c r="AI61">
        <v>2</v>
      </c>
      <c r="AJ61">
        <v>1</v>
      </c>
      <c r="AK61">
        <v>1</v>
      </c>
      <c r="AL61">
        <v>4</v>
      </c>
      <c r="AM61">
        <v>3</v>
      </c>
      <c r="AN61">
        <v>3</v>
      </c>
      <c r="AO61">
        <v>3</v>
      </c>
      <c r="AP61">
        <v>5</v>
      </c>
      <c r="AQ61">
        <v>4</v>
      </c>
      <c r="AR61">
        <v>4</v>
      </c>
      <c r="AS61">
        <v>4</v>
      </c>
      <c r="AT61">
        <v>3</v>
      </c>
      <c r="AU61">
        <v>2</v>
      </c>
      <c r="AV61" t="s">
        <v>155</v>
      </c>
      <c r="AW61" t="s">
        <v>156</v>
      </c>
      <c r="AX61">
        <v>5</v>
      </c>
      <c r="AY61">
        <v>5</v>
      </c>
      <c r="AZ61">
        <v>4</v>
      </c>
      <c r="BA61" t="s">
        <v>157</v>
      </c>
      <c r="BB61"/>
    </row>
    <row r="62" spans="3:54" x14ac:dyDescent="0.3">
      <c r="C62" s="1"/>
      <c r="N62" s="1"/>
      <c r="AD62">
        <f t="shared" si="0"/>
        <v>59</v>
      </c>
      <c r="AE62">
        <v>3</v>
      </c>
      <c r="AF62">
        <v>1</v>
      </c>
      <c r="AG62">
        <v>1</v>
      </c>
      <c r="AH62">
        <v>5</v>
      </c>
      <c r="AI62">
        <v>1</v>
      </c>
      <c r="AJ62">
        <v>1</v>
      </c>
      <c r="AK62">
        <v>1</v>
      </c>
      <c r="AL62">
        <v>3</v>
      </c>
      <c r="AM62">
        <v>2</v>
      </c>
      <c r="AN62">
        <v>5</v>
      </c>
      <c r="AO62">
        <v>2</v>
      </c>
      <c r="AP62">
        <v>3</v>
      </c>
      <c r="AQ62">
        <v>4</v>
      </c>
      <c r="AR62">
        <v>2</v>
      </c>
      <c r="AS62">
        <v>3</v>
      </c>
      <c r="AT62">
        <v>4</v>
      </c>
      <c r="AU62">
        <v>2</v>
      </c>
      <c r="AV62" t="s">
        <v>158</v>
      </c>
      <c r="AW62" t="s">
        <v>159</v>
      </c>
      <c r="AX62">
        <v>4</v>
      </c>
      <c r="AY62">
        <v>5</v>
      </c>
      <c r="AZ62">
        <v>5</v>
      </c>
      <c r="BA62" t="s">
        <v>160</v>
      </c>
      <c r="BB62"/>
    </row>
    <row r="63" spans="3:54" x14ac:dyDescent="0.3">
      <c r="C63" s="1"/>
      <c r="N63" s="1"/>
      <c r="AD63">
        <f t="shared" si="0"/>
        <v>60</v>
      </c>
      <c r="AE63">
        <v>3</v>
      </c>
      <c r="AF63">
        <v>1</v>
      </c>
      <c r="AG63">
        <v>1</v>
      </c>
      <c r="AH63">
        <v>4</v>
      </c>
      <c r="AI63">
        <v>1</v>
      </c>
      <c r="AJ63">
        <v>1</v>
      </c>
      <c r="AK63">
        <v>2</v>
      </c>
      <c r="AL63">
        <v>2</v>
      </c>
      <c r="AM63">
        <v>1</v>
      </c>
      <c r="AN63">
        <v>2</v>
      </c>
      <c r="AO63">
        <v>2</v>
      </c>
      <c r="AP63">
        <v>1</v>
      </c>
      <c r="AQ63"/>
      <c r="AR63"/>
      <c r="AS63"/>
      <c r="AT63"/>
      <c r="AU63"/>
      <c r="AV63"/>
      <c r="AW63"/>
      <c r="AX63"/>
      <c r="AY63"/>
      <c r="AZ63"/>
      <c r="BA63"/>
      <c r="BB63"/>
    </row>
    <row r="64" spans="3:54" x14ac:dyDescent="0.3">
      <c r="C64" s="1"/>
      <c r="N64" s="1"/>
      <c r="AD64">
        <f t="shared" si="0"/>
        <v>61</v>
      </c>
      <c r="AE64">
        <v>4</v>
      </c>
      <c r="AF64">
        <v>2</v>
      </c>
      <c r="AG64">
        <v>1</v>
      </c>
      <c r="AH64">
        <v>2</v>
      </c>
      <c r="AI64">
        <v>2</v>
      </c>
      <c r="AJ64">
        <v>2</v>
      </c>
      <c r="AK64">
        <v>2</v>
      </c>
      <c r="AL64">
        <v>2</v>
      </c>
      <c r="AM64">
        <v>1</v>
      </c>
      <c r="AN64">
        <v>4</v>
      </c>
      <c r="AO64">
        <v>1</v>
      </c>
      <c r="AP64">
        <v>4</v>
      </c>
      <c r="AQ64">
        <v>1</v>
      </c>
      <c r="AR64">
        <v>4</v>
      </c>
      <c r="AS64">
        <v>4</v>
      </c>
      <c r="AT64">
        <v>3</v>
      </c>
      <c r="AU64">
        <v>2</v>
      </c>
      <c r="AV64" t="s">
        <v>161</v>
      </c>
      <c r="AW64" t="s">
        <v>162</v>
      </c>
      <c r="AX64">
        <v>5</v>
      </c>
      <c r="AY64">
        <v>5</v>
      </c>
      <c r="AZ64">
        <v>2</v>
      </c>
      <c r="BA64" t="s">
        <v>163</v>
      </c>
      <c r="BB64"/>
    </row>
    <row r="65" spans="3:54" ht="28.8" x14ac:dyDescent="0.3">
      <c r="C65" s="1"/>
      <c r="N65" s="1"/>
      <c r="AD65">
        <f t="shared" si="0"/>
        <v>62</v>
      </c>
      <c r="AE65">
        <v>5</v>
      </c>
      <c r="AF65">
        <v>2</v>
      </c>
      <c r="AG65">
        <v>2</v>
      </c>
      <c r="AH65">
        <v>2</v>
      </c>
      <c r="AI65">
        <v>2</v>
      </c>
      <c r="AJ65">
        <v>2</v>
      </c>
      <c r="AK65">
        <v>1</v>
      </c>
      <c r="AL65">
        <v>4</v>
      </c>
      <c r="AM65">
        <v>2</v>
      </c>
      <c r="AN65">
        <v>4</v>
      </c>
      <c r="AO65">
        <v>3</v>
      </c>
      <c r="AP65">
        <v>5</v>
      </c>
      <c r="AQ65">
        <v>1</v>
      </c>
      <c r="AR65">
        <v>5</v>
      </c>
      <c r="AS65">
        <v>5</v>
      </c>
      <c r="AT65">
        <v>2</v>
      </c>
      <c r="AU65">
        <v>2</v>
      </c>
      <c r="AV65" s="2" t="s">
        <v>164</v>
      </c>
      <c r="AW65" t="s">
        <v>165</v>
      </c>
      <c r="AX65">
        <v>3</v>
      </c>
      <c r="AY65">
        <v>3</v>
      </c>
      <c r="AZ65">
        <v>2</v>
      </c>
      <c r="BA65" t="s">
        <v>166</v>
      </c>
      <c r="BB65"/>
    </row>
    <row r="66" spans="3:54" x14ac:dyDescent="0.3">
      <c r="C66" s="1"/>
      <c r="N66" s="1"/>
      <c r="AD66">
        <f t="shared" si="0"/>
        <v>63</v>
      </c>
      <c r="AE66">
        <v>3</v>
      </c>
      <c r="AF66">
        <v>4</v>
      </c>
      <c r="AG66">
        <v>4</v>
      </c>
      <c r="AH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5</v>
      </c>
      <c r="AO66">
        <v>3</v>
      </c>
      <c r="AP66">
        <v>3</v>
      </c>
      <c r="AQ66">
        <v>3</v>
      </c>
      <c r="AR66">
        <v>3</v>
      </c>
      <c r="AS66">
        <v>1</v>
      </c>
      <c r="AT66">
        <v>1</v>
      </c>
      <c r="AU66">
        <v>2</v>
      </c>
      <c r="AV66" t="s">
        <v>167</v>
      </c>
      <c r="AW66"/>
      <c r="AX66">
        <v>5</v>
      </c>
      <c r="AY66">
        <v>5</v>
      </c>
      <c r="AZ66">
        <v>5</v>
      </c>
      <c r="BA66" t="s">
        <v>168</v>
      </c>
      <c r="BB66"/>
    </row>
    <row r="67" spans="3:54" x14ac:dyDescent="0.3">
      <c r="C67" s="1"/>
      <c r="N67" s="1"/>
      <c r="AD67">
        <f t="shared" si="0"/>
        <v>64</v>
      </c>
      <c r="AE67">
        <v>5</v>
      </c>
      <c r="AF67">
        <v>1</v>
      </c>
      <c r="AG67">
        <v>1</v>
      </c>
      <c r="AH67">
        <v>2</v>
      </c>
      <c r="AI67">
        <v>1</v>
      </c>
      <c r="AJ67">
        <v>1</v>
      </c>
      <c r="AK67">
        <v>1</v>
      </c>
      <c r="AL67">
        <v>4</v>
      </c>
      <c r="AM67">
        <v>1</v>
      </c>
      <c r="AN67">
        <v>2</v>
      </c>
      <c r="AO67">
        <v>1</v>
      </c>
      <c r="AP67">
        <v>2</v>
      </c>
      <c r="AQ67">
        <v>2</v>
      </c>
      <c r="AR67">
        <v>1</v>
      </c>
      <c r="AS67">
        <v>1</v>
      </c>
      <c r="AT67">
        <v>1</v>
      </c>
      <c r="AU67">
        <v>2</v>
      </c>
      <c r="AV67" t="s">
        <v>169</v>
      </c>
      <c r="AW67" t="s">
        <v>170</v>
      </c>
      <c r="AX67">
        <v>4</v>
      </c>
      <c r="AY67">
        <v>5</v>
      </c>
      <c r="AZ67">
        <v>4</v>
      </c>
      <c r="BA67" t="s">
        <v>171</v>
      </c>
      <c r="BB67"/>
    </row>
    <row r="68" spans="3:54" x14ac:dyDescent="0.3">
      <c r="C68" s="1"/>
      <c r="N68" s="1"/>
      <c r="AD68">
        <f t="shared" si="0"/>
        <v>65</v>
      </c>
      <c r="AE68">
        <v>4</v>
      </c>
      <c r="AF68">
        <v>1</v>
      </c>
      <c r="AG68">
        <v>1</v>
      </c>
      <c r="AH68">
        <v>2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4</v>
      </c>
      <c r="AO68">
        <v>2</v>
      </c>
      <c r="AP68">
        <v>4</v>
      </c>
      <c r="AQ68">
        <v>4</v>
      </c>
      <c r="AR68">
        <v>1</v>
      </c>
      <c r="AS68">
        <v>1</v>
      </c>
      <c r="AT68">
        <v>3</v>
      </c>
      <c r="AU68">
        <v>2</v>
      </c>
      <c r="AV68" t="s">
        <v>172</v>
      </c>
      <c r="AW68" t="s">
        <v>173</v>
      </c>
      <c r="AX68">
        <v>5</v>
      </c>
      <c r="AY68">
        <v>3</v>
      </c>
      <c r="AZ68">
        <v>2</v>
      </c>
      <c r="BA68" t="s">
        <v>174</v>
      </c>
      <c r="BB68"/>
    </row>
    <row r="69" spans="3:54" x14ac:dyDescent="0.3">
      <c r="C69" s="1"/>
      <c r="N69" s="1"/>
      <c r="AD69">
        <f t="shared" si="0"/>
        <v>66</v>
      </c>
      <c r="AE69">
        <v>5</v>
      </c>
      <c r="AF69">
        <v>2</v>
      </c>
      <c r="AG69">
        <v>1</v>
      </c>
      <c r="AH69">
        <v>1</v>
      </c>
      <c r="AI69">
        <v>3</v>
      </c>
      <c r="AJ69">
        <v>1</v>
      </c>
      <c r="AK69">
        <v>1</v>
      </c>
      <c r="AL69">
        <v>4</v>
      </c>
      <c r="AM69">
        <v>3</v>
      </c>
      <c r="AN69">
        <v>2</v>
      </c>
      <c r="AO69">
        <v>2</v>
      </c>
      <c r="AP69">
        <v>4</v>
      </c>
      <c r="AQ69">
        <v>2</v>
      </c>
      <c r="AR69">
        <v>4</v>
      </c>
      <c r="AS69">
        <v>4</v>
      </c>
      <c r="AT69">
        <v>2</v>
      </c>
      <c r="AU69">
        <v>2</v>
      </c>
      <c r="AV69" t="s">
        <v>175</v>
      </c>
      <c r="AW69" t="s">
        <v>176</v>
      </c>
      <c r="AX69">
        <v>4</v>
      </c>
      <c r="AY69"/>
      <c r="AZ69">
        <v>4</v>
      </c>
      <c r="BA69" t="s">
        <v>177</v>
      </c>
      <c r="BB69"/>
    </row>
    <row r="70" spans="3:54" x14ac:dyDescent="0.3">
      <c r="C70" s="1"/>
      <c r="N70" s="1"/>
      <c r="AD70">
        <f t="shared" ref="AD70:AD133" si="10">AD69+1</f>
        <v>67</v>
      </c>
      <c r="AE70">
        <v>2</v>
      </c>
      <c r="AF70">
        <v>3</v>
      </c>
      <c r="AG70">
        <v>1</v>
      </c>
      <c r="AH70">
        <v>3</v>
      </c>
      <c r="AI70">
        <v>3</v>
      </c>
      <c r="AJ70">
        <v>5</v>
      </c>
      <c r="AK70">
        <v>5</v>
      </c>
      <c r="AL70">
        <v>1</v>
      </c>
      <c r="AM70">
        <v>1</v>
      </c>
      <c r="AN70">
        <v>3</v>
      </c>
      <c r="AO70">
        <v>1</v>
      </c>
      <c r="AP70">
        <v>2</v>
      </c>
      <c r="AQ70">
        <v>2</v>
      </c>
      <c r="AR70">
        <v>2</v>
      </c>
      <c r="AS70">
        <v>1</v>
      </c>
      <c r="AT70">
        <v>2</v>
      </c>
      <c r="AU70">
        <v>3</v>
      </c>
      <c r="AV70"/>
      <c r="AW70" t="s">
        <v>178</v>
      </c>
      <c r="AX70">
        <v>5</v>
      </c>
      <c r="AY70">
        <v>5</v>
      </c>
      <c r="AZ70">
        <v>1</v>
      </c>
      <c r="BA70" t="s">
        <v>179</v>
      </c>
      <c r="BB70"/>
    </row>
    <row r="71" spans="3:54" x14ac:dyDescent="0.3">
      <c r="C71" s="1"/>
      <c r="N71" s="1"/>
      <c r="AD71">
        <f t="shared" si="10"/>
        <v>68</v>
      </c>
      <c r="AE71">
        <v>4</v>
      </c>
      <c r="AF71">
        <v>2</v>
      </c>
      <c r="AG71">
        <v>2</v>
      </c>
      <c r="AH71">
        <v>1</v>
      </c>
      <c r="AI71">
        <v>2</v>
      </c>
      <c r="AJ71">
        <v>1</v>
      </c>
      <c r="AK71">
        <v>1</v>
      </c>
      <c r="AL71">
        <v>2</v>
      </c>
      <c r="AM71">
        <v>1</v>
      </c>
      <c r="AN71">
        <v>2</v>
      </c>
      <c r="AO71">
        <v>2</v>
      </c>
      <c r="AP71">
        <v>5</v>
      </c>
      <c r="AQ71">
        <v>3</v>
      </c>
      <c r="AR71">
        <v>3</v>
      </c>
      <c r="AS71">
        <v>3</v>
      </c>
      <c r="AT71">
        <v>3</v>
      </c>
      <c r="AU71">
        <v>2</v>
      </c>
      <c r="AV71"/>
      <c r="AW71"/>
      <c r="AX71">
        <v>5</v>
      </c>
      <c r="AY71">
        <v>1</v>
      </c>
      <c r="AZ71">
        <v>1</v>
      </c>
      <c r="BA71" t="s">
        <v>180</v>
      </c>
      <c r="BB71"/>
    </row>
    <row r="72" spans="3:54" x14ac:dyDescent="0.3">
      <c r="C72" s="1"/>
      <c r="N72" s="1"/>
      <c r="AD72">
        <f t="shared" si="10"/>
        <v>69</v>
      </c>
      <c r="AE72">
        <v>4</v>
      </c>
      <c r="AF72">
        <v>2</v>
      </c>
      <c r="AG72">
        <v>4</v>
      </c>
      <c r="AH72">
        <v>2</v>
      </c>
      <c r="AI72">
        <v>2</v>
      </c>
      <c r="AJ72">
        <v>5</v>
      </c>
      <c r="AK72">
        <v>5</v>
      </c>
      <c r="AL72">
        <v>2</v>
      </c>
      <c r="AM72">
        <v>2</v>
      </c>
      <c r="AN72">
        <v>5</v>
      </c>
      <c r="AO72">
        <v>3</v>
      </c>
      <c r="AP72">
        <v>5</v>
      </c>
      <c r="AQ72">
        <v>4</v>
      </c>
      <c r="AR72">
        <v>4</v>
      </c>
      <c r="AS72">
        <v>4</v>
      </c>
      <c r="AT72">
        <v>3</v>
      </c>
      <c r="AU72">
        <v>3</v>
      </c>
      <c r="AV72"/>
      <c r="AW72"/>
      <c r="AX72">
        <v>4</v>
      </c>
      <c r="AY72">
        <v>3</v>
      </c>
      <c r="AZ72">
        <v>3</v>
      </c>
      <c r="BA72" t="s">
        <v>181</v>
      </c>
      <c r="BB72"/>
    </row>
    <row r="73" spans="3:54" x14ac:dyDescent="0.3">
      <c r="C73" s="1"/>
      <c r="N73" s="1"/>
      <c r="AD73">
        <f t="shared" si="10"/>
        <v>70</v>
      </c>
      <c r="AE73">
        <v>3</v>
      </c>
      <c r="AF73">
        <v>4</v>
      </c>
      <c r="AG73">
        <v>2</v>
      </c>
      <c r="AH73">
        <v>2</v>
      </c>
      <c r="AI73">
        <v>1</v>
      </c>
      <c r="AJ73">
        <v>1</v>
      </c>
      <c r="AK73">
        <v>1</v>
      </c>
      <c r="AL73">
        <v>2</v>
      </c>
      <c r="AM73">
        <v>1</v>
      </c>
      <c r="AN73">
        <v>5</v>
      </c>
      <c r="AO73">
        <v>2</v>
      </c>
      <c r="AP73">
        <v>2</v>
      </c>
      <c r="AQ73">
        <v>2</v>
      </c>
      <c r="AR73">
        <v>2</v>
      </c>
      <c r="AS73">
        <v>4</v>
      </c>
      <c r="AT73">
        <v>3</v>
      </c>
      <c r="AU73">
        <v>2</v>
      </c>
      <c r="AV73" t="s">
        <v>182</v>
      </c>
      <c r="AW73" t="s">
        <v>183</v>
      </c>
      <c r="AX73">
        <v>3</v>
      </c>
      <c r="AY73">
        <v>4</v>
      </c>
      <c r="AZ73">
        <v>4</v>
      </c>
      <c r="BA73" t="s">
        <v>184</v>
      </c>
      <c r="BB73"/>
    </row>
    <row r="74" spans="3:54" x14ac:dyDescent="0.3">
      <c r="C74" s="1"/>
      <c r="N74" s="1"/>
      <c r="AD74">
        <f t="shared" si="10"/>
        <v>71</v>
      </c>
      <c r="AE74">
        <v>4</v>
      </c>
      <c r="AF74">
        <v>1</v>
      </c>
      <c r="AG74">
        <v>1</v>
      </c>
      <c r="AH74">
        <v>1</v>
      </c>
      <c r="AI74">
        <v>2</v>
      </c>
      <c r="AJ74">
        <v>2</v>
      </c>
      <c r="AK74">
        <v>1</v>
      </c>
      <c r="AL74">
        <v>2</v>
      </c>
      <c r="AM74">
        <v>2</v>
      </c>
      <c r="AN74">
        <v>1</v>
      </c>
      <c r="AO74">
        <v>2</v>
      </c>
      <c r="AP74">
        <v>1</v>
      </c>
      <c r="AQ74"/>
      <c r="AR74"/>
      <c r="AS74"/>
      <c r="AT74"/>
      <c r="AU74"/>
      <c r="AV74"/>
      <c r="AW74"/>
      <c r="AX74"/>
      <c r="AY74"/>
      <c r="AZ74"/>
      <c r="BA74"/>
      <c r="BB74"/>
    </row>
    <row r="75" spans="3:54" x14ac:dyDescent="0.3">
      <c r="C75" s="1"/>
      <c r="N75" s="1"/>
      <c r="AD75">
        <f t="shared" si="10"/>
        <v>72</v>
      </c>
      <c r="AE75">
        <v>3</v>
      </c>
      <c r="AF75">
        <v>3</v>
      </c>
      <c r="AG75">
        <v>3</v>
      </c>
      <c r="AH75">
        <v>3</v>
      </c>
      <c r="AI75">
        <v>3</v>
      </c>
      <c r="AJ75">
        <v>3</v>
      </c>
      <c r="AK75">
        <v>3</v>
      </c>
      <c r="AL75">
        <v>3</v>
      </c>
      <c r="AM75">
        <v>3</v>
      </c>
      <c r="AN75">
        <v>3</v>
      </c>
      <c r="AO75">
        <v>3</v>
      </c>
      <c r="AP75">
        <v>3</v>
      </c>
      <c r="AQ75">
        <v>3</v>
      </c>
      <c r="AR75">
        <v>3</v>
      </c>
      <c r="AS75">
        <v>3</v>
      </c>
      <c r="AT75">
        <v>3</v>
      </c>
      <c r="AU75">
        <v>3</v>
      </c>
      <c r="AV75"/>
      <c r="AW75"/>
      <c r="AX75">
        <v>5</v>
      </c>
      <c r="AY75">
        <v>4</v>
      </c>
      <c r="AZ75">
        <v>4</v>
      </c>
      <c r="BA75" t="s">
        <v>185</v>
      </c>
      <c r="BB75"/>
    </row>
    <row r="76" spans="3:54" x14ac:dyDescent="0.3">
      <c r="C76" s="1"/>
      <c r="N76" s="1"/>
      <c r="AD76">
        <f t="shared" si="10"/>
        <v>73</v>
      </c>
      <c r="AE76">
        <v>2</v>
      </c>
      <c r="AF76">
        <v>1</v>
      </c>
      <c r="AG76">
        <v>1</v>
      </c>
      <c r="AH76">
        <v>1</v>
      </c>
      <c r="AI76">
        <v>1</v>
      </c>
      <c r="AJ76">
        <v>1</v>
      </c>
      <c r="AK76">
        <v>1</v>
      </c>
      <c r="AL76">
        <v>5</v>
      </c>
      <c r="AM76">
        <v>1</v>
      </c>
      <c r="AN76">
        <v>4</v>
      </c>
      <c r="AO76">
        <v>1</v>
      </c>
      <c r="AP76">
        <v>3</v>
      </c>
      <c r="AQ76">
        <v>1</v>
      </c>
      <c r="AR76">
        <v>4</v>
      </c>
      <c r="AS76">
        <v>4</v>
      </c>
      <c r="AT76">
        <v>5</v>
      </c>
      <c r="AU76">
        <v>2</v>
      </c>
      <c r="AV76" t="s">
        <v>186</v>
      </c>
      <c r="AW76" t="s">
        <v>187</v>
      </c>
      <c r="AX76">
        <v>1</v>
      </c>
      <c r="AY76">
        <v>2</v>
      </c>
      <c r="AZ76">
        <v>1</v>
      </c>
      <c r="BA76"/>
      <c r="BB76"/>
    </row>
    <row r="77" spans="3:54" x14ac:dyDescent="0.3">
      <c r="C77" s="1"/>
      <c r="N77" s="1"/>
      <c r="AD77">
        <f t="shared" si="10"/>
        <v>74</v>
      </c>
      <c r="AE77">
        <v>5</v>
      </c>
      <c r="AF77">
        <v>4</v>
      </c>
      <c r="AG77">
        <v>1</v>
      </c>
      <c r="AH77">
        <v>2</v>
      </c>
      <c r="AI77">
        <v>1</v>
      </c>
      <c r="AJ77">
        <v>1</v>
      </c>
      <c r="AK77">
        <v>1</v>
      </c>
      <c r="AL77">
        <v>4</v>
      </c>
      <c r="AM77">
        <v>1</v>
      </c>
      <c r="AN77">
        <v>5</v>
      </c>
      <c r="AO77">
        <v>3</v>
      </c>
      <c r="AP77">
        <v>5</v>
      </c>
      <c r="AQ77">
        <v>1</v>
      </c>
      <c r="AR77">
        <v>5</v>
      </c>
      <c r="AS77">
        <v>5</v>
      </c>
      <c r="AT77">
        <v>2</v>
      </c>
      <c r="AU77">
        <v>2</v>
      </c>
      <c r="AV77" t="s">
        <v>188</v>
      </c>
      <c r="AW77" t="s">
        <v>189</v>
      </c>
      <c r="AX77">
        <v>4</v>
      </c>
      <c r="AY77">
        <v>5</v>
      </c>
      <c r="AZ77">
        <v>3</v>
      </c>
      <c r="BA77"/>
      <c r="BB77"/>
    </row>
    <row r="78" spans="3:54" x14ac:dyDescent="0.3">
      <c r="C78" s="1"/>
      <c r="N78" s="1"/>
      <c r="AD78">
        <f t="shared" si="10"/>
        <v>75</v>
      </c>
      <c r="AE78">
        <v>1</v>
      </c>
      <c r="AF78"/>
      <c r="AG78"/>
      <c r="AH78"/>
      <c r="AI78"/>
      <c r="AJ78"/>
      <c r="AK78"/>
      <c r="AL78"/>
      <c r="AM78"/>
      <c r="AN78"/>
      <c r="AO78"/>
      <c r="AP78">
        <v>4</v>
      </c>
      <c r="AQ78">
        <v>1</v>
      </c>
      <c r="AR78">
        <v>1</v>
      </c>
      <c r="AS78">
        <v>1</v>
      </c>
      <c r="AT78">
        <v>5</v>
      </c>
      <c r="AU78">
        <v>2</v>
      </c>
      <c r="AV78" t="s">
        <v>190</v>
      </c>
      <c r="AW78" t="s">
        <v>191</v>
      </c>
      <c r="AX78">
        <v>3</v>
      </c>
      <c r="AY78">
        <v>4</v>
      </c>
      <c r="AZ78">
        <v>4</v>
      </c>
      <c r="BA78" t="s">
        <v>192</v>
      </c>
      <c r="BB78"/>
    </row>
    <row r="79" spans="3:54" x14ac:dyDescent="0.3">
      <c r="C79" s="1"/>
      <c r="N79" s="1"/>
      <c r="AD79">
        <f t="shared" si="10"/>
        <v>76</v>
      </c>
      <c r="AE79">
        <v>4</v>
      </c>
      <c r="AF79">
        <v>2</v>
      </c>
      <c r="AG79">
        <v>2</v>
      </c>
      <c r="AH79">
        <v>2</v>
      </c>
      <c r="AI79">
        <v>2</v>
      </c>
      <c r="AJ79">
        <v>2</v>
      </c>
      <c r="AK79">
        <v>2</v>
      </c>
      <c r="AL79">
        <v>4</v>
      </c>
      <c r="AM79">
        <v>4</v>
      </c>
      <c r="AN79">
        <v>5</v>
      </c>
      <c r="AO79">
        <v>2</v>
      </c>
      <c r="AP79">
        <v>5</v>
      </c>
      <c r="AQ79">
        <v>3</v>
      </c>
      <c r="AR79">
        <v>3</v>
      </c>
      <c r="AS79">
        <v>3</v>
      </c>
      <c r="AT79">
        <v>5</v>
      </c>
      <c r="AU79">
        <v>2</v>
      </c>
      <c r="AV79" t="s">
        <v>193</v>
      </c>
      <c r="AW79" t="s">
        <v>194</v>
      </c>
      <c r="AX79">
        <v>4</v>
      </c>
      <c r="AY79">
        <v>5</v>
      </c>
      <c r="AZ79">
        <v>4</v>
      </c>
      <c r="BA79" t="s">
        <v>195</v>
      </c>
      <c r="BB79"/>
    </row>
    <row r="80" spans="3:54" x14ac:dyDescent="0.3">
      <c r="C80" s="1"/>
      <c r="N80" s="1"/>
      <c r="AD80">
        <f t="shared" si="10"/>
        <v>77</v>
      </c>
      <c r="AE80">
        <v>4</v>
      </c>
      <c r="AF80">
        <v>1</v>
      </c>
      <c r="AG80">
        <v>1</v>
      </c>
      <c r="AH80">
        <v>3</v>
      </c>
      <c r="AI80">
        <v>2</v>
      </c>
      <c r="AJ80">
        <v>1</v>
      </c>
      <c r="AK80">
        <v>1</v>
      </c>
      <c r="AL80">
        <v>2</v>
      </c>
      <c r="AM80">
        <v>1</v>
      </c>
      <c r="AN80">
        <v>4</v>
      </c>
      <c r="AO80">
        <v>2</v>
      </c>
      <c r="AP80">
        <v>3</v>
      </c>
      <c r="AQ80">
        <v>1</v>
      </c>
      <c r="AR80">
        <v>1</v>
      </c>
      <c r="AS80">
        <v>1</v>
      </c>
      <c r="AT80">
        <v>5</v>
      </c>
      <c r="AU80">
        <v>2</v>
      </c>
      <c r="AV80"/>
      <c r="AW80"/>
      <c r="AX80">
        <v>2</v>
      </c>
      <c r="AY80">
        <v>5</v>
      </c>
      <c r="AZ80">
        <v>4</v>
      </c>
      <c r="BA80" t="s">
        <v>196</v>
      </c>
      <c r="BB80"/>
    </row>
    <row r="81" spans="3:54" x14ac:dyDescent="0.3">
      <c r="C81" s="1"/>
      <c r="N81" s="1"/>
      <c r="AD81">
        <f t="shared" si="10"/>
        <v>78</v>
      </c>
      <c r="AE81">
        <v>3</v>
      </c>
      <c r="AF81">
        <v>5</v>
      </c>
      <c r="AG81">
        <v>1</v>
      </c>
      <c r="AH81">
        <v>1</v>
      </c>
      <c r="AI81">
        <v>1</v>
      </c>
      <c r="AJ81">
        <v>5</v>
      </c>
      <c r="AK81">
        <v>5</v>
      </c>
      <c r="AL81">
        <v>1</v>
      </c>
      <c r="AM81">
        <v>1</v>
      </c>
      <c r="AN81">
        <v>4</v>
      </c>
      <c r="AO81">
        <v>2</v>
      </c>
      <c r="AP81">
        <v>4</v>
      </c>
      <c r="AQ81">
        <v>1</v>
      </c>
      <c r="AR81">
        <v>4</v>
      </c>
      <c r="AS81">
        <v>5</v>
      </c>
      <c r="AT81">
        <v>2</v>
      </c>
      <c r="AU81">
        <v>3</v>
      </c>
      <c r="AV81"/>
      <c r="AW81" t="s">
        <v>197</v>
      </c>
      <c r="AX81">
        <v>3</v>
      </c>
      <c r="AY81">
        <v>2</v>
      </c>
      <c r="AZ81">
        <v>2</v>
      </c>
      <c r="BA81" t="s">
        <v>198</v>
      </c>
      <c r="BB81"/>
    </row>
    <row r="82" spans="3:54" ht="28.8" x14ac:dyDescent="0.3">
      <c r="C82" s="1"/>
      <c r="N82" s="1"/>
      <c r="AD82">
        <f t="shared" si="10"/>
        <v>79</v>
      </c>
      <c r="AE82">
        <v>4</v>
      </c>
      <c r="AF82">
        <v>2</v>
      </c>
      <c r="AG82">
        <v>2</v>
      </c>
      <c r="AH82">
        <v>2</v>
      </c>
      <c r="AI82"/>
      <c r="AJ82"/>
      <c r="AK82"/>
      <c r="AL82">
        <v>2</v>
      </c>
      <c r="AM82"/>
      <c r="AN82">
        <v>2</v>
      </c>
      <c r="AO82">
        <v>2</v>
      </c>
      <c r="AP82">
        <v>5</v>
      </c>
      <c r="AQ82">
        <v>3</v>
      </c>
      <c r="AR82">
        <v>3</v>
      </c>
      <c r="AS82">
        <v>4</v>
      </c>
      <c r="AT82">
        <v>3</v>
      </c>
      <c r="AU82">
        <v>3</v>
      </c>
      <c r="AV82"/>
      <c r="AW82" s="2" t="s">
        <v>199</v>
      </c>
      <c r="AX82">
        <v>4</v>
      </c>
      <c r="AY82">
        <v>4</v>
      </c>
      <c r="AZ82">
        <v>4</v>
      </c>
      <c r="BA82" t="s">
        <v>200</v>
      </c>
      <c r="BB82"/>
    </row>
    <row r="83" spans="3:54" x14ac:dyDescent="0.3">
      <c r="C83" s="1"/>
      <c r="N83" s="1"/>
      <c r="AD83">
        <f t="shared" si="10"/>
        <v>80</v>
      </c>
      <c r="AE83">
        <v>4</v>
      </c>
      <c r="AF83">
        <v>5</v>
      </c>
      <c r="AG83">
        <v>4</v>
      </c>
      <c r="AH83">
        <v>2</v>
      </c>
      <c r="AI83">
        <v>1</v>
      </c>
      <c r="AJ83">
        <v>1</v>
      </c>
      <c r="AK83">
        <v>1</v>
      </c>
      <c r="AL83">
        <v>5</v>
      </c>
      <c r="AM83">
        <v>1</v>
      </c>
      <c r="AN83">
        <v>5</v>
      </c>
      <c r="AO83">
        <v>4</v>
      </c>
      <c r="AP83">
        <v>4</v>
      </c>
      <c r="AQ83">
        <v>1</v>
      </c>
      <c r="AR83">
        <v>5</v>
      </c>
      <c r="AS83">
        <v>5</v>
      </c>
      <c r="AT83">
        <v>1</v>
      </c>
      <c r="AU83">
        <v>3</v>
      </c>
      <c r="AV83"/>
      <c r="AW83"/>
      <c r="AX83">
        <v>3</v>
      </c>
      <c r="AY83">
        <v>4</v>
      </c>
      <c r="AZ83">
        <v>4</v>
      </c>
      <c r="BA83" t="s">
        <v>201</v>
      </c>
      <c r="BB83"/>
    </row>
    <row r="84" spans="3:54" x14ac:dyDescent="0.3">
      <c r="C84" s="1"/>
      <c r="N84" s="1"/>
      <c r="AD84">
        <f t="shared" si="10"/>
        <v>81</v>
      </c>
      <c r="AE84">
        <v>5</v>
      </c>
      <c r="AF84">
        <v>4</v>
      </c>
      <c r="AG84">
        <v>2</v>
      </c>
      <c r="AH84">
        <v>3</v>
      </c>
      <c r="AI84">
        <v>2</v>
      </c>
      <c r="AJ84">
        <v>3</v>
      </c>
      <c r="AK84">
        <v>4</v>
      </c>
      <c r="AL84">
        <v>4</v>
      </c>
      <c r="AM84">
        <v>2</v>
      </c>
      <c r="AN84">
        <v>3</v>
      </c>
      <c r="AO84">
        <v>4</v>
      </c>
      <c r="AP84">
        <v>5</v>
      </c>
      <c r="AQ84">
        <v>5</v>
      </c>
      <c r="AR84">
        <v>5</v>
      </c>
      <c r="AS84">
        <v>5</v>
      </c>
      <c r="AT84">
        <v>2</v>
      </c>
      <c r="AU84">
        <v>3</v>
      </c>
      <c r="AV84"/>
      <c r="AW84" t="s">
        <v>202</v>
      </c>
      <c r="AX84">
        <v>5</v>
      </c>
      <c r="AY84">
        <v>5</v>
      </c>
      <c r="AZ84">
        <v>4</v>
      </c>
      <c r="BA84" t="s">
        <v>203</v>
      </c>
      <c r="BB84"/>
    </row>
    <row r="85" spans="3:54" x14ac:dyDescent="0.3">
      <c r="C85" s="1"/>
      <c r="N85" s="1"/>
      <c r="AD85">
        <f t="shared" si="10"/>
        <v>82</v>
      </c>
      <c r="AE85">
        <v>4</v>
      </c>
      <c r="AF85">
        <v>2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2</v>
      </c>
      <c r="AM85">
        <v>2</v>
      </c>
      <c r="AN85">
        <v>4</v>
      </c>
      <c r="AO85">
        <v>2</v>
      </c>
      <c r="AP85">
        <v>3</v>
      </c>
      <c r="AQ85">
        <v>4</v>
      </c>
      <c r="AR85">
        <v>2</v>
      </c>
      <c r="AS85">
        <v>2</v>
      </c>
      <c r="AT85">
        <v>3</v>
      </c>
      <c r="AU85">
        <v>2</v>
      </c>
      <c r="AV85" t="s">
        <v>204</v>
      </c>
      <c r="AW85" t="s">
        <v>205</v>
      </c>
      <c r="AX85">
        <v>5</v>
      </c>
      <c r="AY85">
        <v>5</v>
      </c>
      <c r="AZ85">
        <v>1</v>
      </c>
      <c r="BA85" t="s">
        <v>206</v>
      </c>
      <c r="BB85"/>
    </row>
    <row r="86" spans="3:54" x14ac:dyDescent="0.3">
      <c r="C86" s="1"/>
      <c r="N86" s="1"/>
      <c r="AD86">
        <f t="shared" si="10"/>
        <v>83</v>
      </c>
      <c r="AE86">
        <v>5</v>
      </c>
      <c r="AF86">
        <v>1</v>
      </c>
      <c r="AG86">
        <v>1</v>
      </c>
      <c r="AH86">
        <v>4</v>
      </c>
      <c r="AI86">
        <v>2</v>
      </c>
      <c r="AJ86">
        <v>1</v>
      </c>
      <c r="AK86">
        <v>1</v>
      </c>
      <c r="AL86">
        <v>1</v>
      </c>
      <c r="AM86">
        <v>2</v>
      </c>
      <c r="AN86">
        <v>4</v>
      </c>
      <c r="AO86">
        <v>1</v>
      </c>
      <c r="AP86">
        <v>5</v>
      </c>
      <c r="AQ86">
        <v>3</v>
      </c>
      <c r="AR86">
        <v>4</v>
      </c>
      <c r="AS86">
        <v>4</v>
      </c>
      <c r="AT86">
        <v>3</v>
      </c>
      <c r="AU86">
        <v>2</v>
      </c>
      <c r="AV86" t="s">
        <v>207</v>
      </c>
      <c r="AW86" t="s">
        <v>208</v>
      </c>
      <c r="AX86">
        <v>2</v>
      </c>
      <c r="AY86">
        <v>2</v>
      </c>
      <c r="AZ86">
        <v>1</v>
      </c>
      <c r="BA86" t="s">
        <v>209</v>
      </c>
      <c r="BB86"/>
    </row>
    <row r="87" spans="3:54" x14ac:dyDescent="0.3">
      <c r="C87" s="1"/>
      <c r="N87" s="1"/>
      <c r="AD87">
        <f t="shared" si="10"/>
        <v>84</v>
      </c>
      <c r="AE87">
        <v>4</v>
      </c>
      <c r="AF87">
        <v>1</v>
      </c>
      <c r="AG87">
        <v>1</v>
      </c>
      <c r="AH87">
        <v>2</v>
      </c>
      <c r="AI87">
        <v>2</v>
      </c>
      <c r="AJ87">
        <v>1</v>
      </c>
      <c r="AK87">
        <v>1</v>
      </c>
      <c r="AL87">
        <v>1</v>
      </c>
      <c r="AM87">
        <v>1</v>
      </c>
      <c r="AN87">
        <v>4</v>
      </c>
      <c r="AO87">
        <v>1</v>
      </c>
      <c r="AP87">
        <v>2</v>
      </c>
      <c r="AQ87">
        <v>2</v>
      </c>
      <c r="AR87">
        <v>2</v>
      </c>
      <c r="AS87">
        <v>2</v>
      </c>
      <c r="AT87">
        <v>2</v>
      </c>
      <c r="AU87">
        <v>2</v>
      </c>
      <c r="AV87" t="s">
        <v>210</v>
      </c>
      <c r="AW87" t="s">
        <v>211</v>
      </c>
      <c r="AX87">
        <v>5</v>
      </c>
      <c r="AY87">
        <v>5</v>
      </c>
      <c r="AZ87">
        <v>4</v>
      </c>
      <c r="BA87" t="s">
        <v>212</v>
      </c>
      <c r="BB87"/>
    </row>
    <row r="88" spans="3:54" x14ac:dyDescent="0.3">
      <c r="C88" s="1"/>
      <c r="N88" s="1"/>
      <c r="AD88">
        <f t="shared" si="10"/>
        <v>85</v>
      </c>
      <c r="AE88">
        <v>4</v>
      </c>
      <c r="AF88">
        <v>3</v>
      </c>
      <c r="AG88">
        <v>1</v>
      </c>
      <c r="AH88">
        <v>3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5</v>
      </c>
      <c r="AO88">
        <v>4</v>
      </c>
      <c r="AP88">
        <v>5</v>
      </c>
      <c r="AQ88">
        <v>1</v>
      </c>
      <c r="AR88">
        <v>1</v>
      </c>
      <c r="AS88">
        <v>1</v>
      </c>
      <c r="AT88">
        <v>2</v>
      </c>
      <c r="AU88">
        <v>2</v>
      </c>
      <c r="AV88" t="s">
        <v>213</v>
      </c>
      <c r="AW88"/>
      <c r="AX88">
        <v>4</v>
      </c>
      <c r="AY88">
        <v>5</v>
      </c>
      <c r="AZ88">
        <v>5</v>
      </c>
      <c r="BA88" t="s">
        <v>214</v>
      </c>
      <c r="BB88"/>
    </row>
    <row r="89" spans="3:54" x14ac:dyDescent="0.3">
      <c r="C89" s="1"/>
      <c r="N89" s="1"/>
      <c r="AD89">
        <f t="shared" si="10"/>
        <v>86</v>
      </c>
      <c r="AE89">
        <v>5</v>
      </c>
      <c r="AF89">
        <v>2</v>
      </c>
      <c r="AG89">
        <v>2</v>
      </c>
      <c r="AH89">
        <v>2</v>
      </c>
      <c r="AI89">
        <v>2</v>
      </c>
      <c r="AJ89">
        <v>2</v>
      </c>
      <c r="AK89">
        <v>2</v>
      </c>
      <c r="AL89">
        <v>2</v>
      </c>
      <c r="AM89">
        <v>1</v>
      </c>
      <c r="AN89">
        <v>2</v>
      </c>
      <c r="AO89">
        <v>2</v>
      </c>
      <c r="AP89">
        <v>4</v>
      </c>
      <c r="AQ89">
        <v>1</v>
      </c>
      <c r="AR89">
        <v>1</v>
      </c>
      <c r="AS89">
        <v>1</v>
      </c>
      <c r="AT89">
        <v>5</v>
      </c>
      <c r="AU89">
        <v>2</v>
      </c>
      <c r="AV89" t="s">
        <v>215</v>
      </c>
      <c r="AW89" t="s">
        <v>216</v>
      </c>
      <c r="AX89">
        <v>2</v>
      </c>
      <c r="AY89">
        <v>2</v>
      </c>
      <c r="AZ89">
        <v>2</v>
      </c>
      <c r="BA89" t="s">
        <v>217</v>
      </c>
      <c r="BB89"/>
    </row>
    <row r="90" spans="3:54" x14ac:dyDescent="0.3">
      <c r="C90" s="1"/>
      <c r="N90" s="1"/>
      <c r="AD90">
        <f t="shared" si="10"/>
        <v>87</v>
      </c>
      <c r="AE90">
        <v>3</v>
      </c>
      <c r="AF90">
        <v>1</v>
      </c>
      <c r="AG90">
        <v>1</v>
      </c>
      <c r="AH90">
        <v>4</v>
      </c>
      <c r="AI90">
        <v>2</v>
      </c>
      <c r="AJ90">
        <v>1</v>
      </c>
      <c r="AK90">
        <v>2</v>
      </c>
      <c r="AL90">
        <v>4</v>
      </c>
      <c r="AM90">
        <v>1</v>
      </c>
      <c r="AN90">
        <v>4</v>
      </c>
      <c r="AO90">
        <v>1</v>
      </c>
      <c r="AP90">
        <v>4</v>
      </c>
      <c r="AQ90">
        <v>1</v>
      </c>
      <c r="AR90">
        <v>5</v>
      </c>
      <c r="AS90">
        <v>5</v>
      </c>
      <c r="AT90">
        <v>2</v>
      </c>
      <c r="AU90">
        <v>3</v>
      </c>
      <c r="AV90"/>
      <c r="AW90" t="s">
        <v>218</v>
      </c>
      <c r="AX90">
        <v>4</v>
      </c>
      <c r="AY90">
        <v>5</v>
      </c>
      <c r="AZ90">
        <v>3</v>
      </c>
      <c r="BA90" t="s">
        <v>219</v>
      </c>
      <c r="BB90"/>
    </row>
    <row r="91" spans="3:54" x14ac:dyDescent="0.3">
      <c r="C91" s="1"/>
      <c r="N91" s="1"/>
      <c r="AD91">
        <f t="shared" si="10"/>
        <v>88</v>
      </c>
      <c r="AE91">
        <v>4</v>
      </c>
      <c r="AF91">
        <v>2</v>
      </c>
      <c r="AG91">
        <v>1</v>
      </c>
      <c r="AH91">
        <v>2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4</v>
      </c>
      <c r="AO91">
        <v>1</v>
      </c>
      <c r="AP91">
        <v>4</v>
      </c>
      <c r="AQ91">
        <v>4</v>
      </c>
      <c r="AR91">
        <v>2</v>
      </c>
      <c r="AS91">
        <v>2</v>
      </c>
      <c r="AT91">
        <v>3</v>
      </c>
      <c r="AU91">
        <v>3</v>
      </c>
      <c r="AV91"/>
      <c r="AW91"/>
      <c r="AX91">
        <v>4</v>
      </c>
      <c r="AY91">
        <v>5</v>
      </c>
      <c r="AZ91">
        <v>5</v>
      </c>
      <c r="BA91" t="s">
        <v>220</v>
      </c>
      <c r="BB91"/>
    </row>
    <row r="92" spans="3:54" x14ac:dyDescent="0.3">
      <c r="C92" s="1"/>
      <c r="N92" s="1"/>
      <c r="AD92">
        <f t="shared" si="10"/>
        <v>89</v>
      </c>
      <c r="AE92">
        <v>4</v>
      </c>
      <c r="AF92">
        <v>2</v>
      </c>
      <c r="AG92">
        <v>2</v>
      </c>
      <c r="AH92">
        <v>1</v>
      </c>
      <c r="AI92">
        <v>1</v>
      </c>
      <c r="AJ92">
        <v>1</v>
      </c>
      <c r="AK92">
        <v>1</v>
      </c>
      <c r="AL92">
        <v>4</v>
      </c>
      <c r="AM92">
        <v>4</v>
      </c>
      <c r="AN92">
        <v>4</v>
      </c>
      <c r="AO92">
        <v>4</v>
      </c>
      <c r="AP92">
        <v>5</v>
      </c>
      <c r="AQ92">
        <v>2</v>
      </c>
      <c r="AR92">
        <v>4</v>
      </c>
      <c r="AS92">
        <v>4</v>
      </c>
      <c r="AT92">
        <v>3</v>
      </c>
      <c r="AU92">
        <v>2</v>
      </c>
      <c r="AV92" t="s">
        <v>221</v>
      </c>
      <c r="AW92" t="s">
        <v>222</v>
      </c>
      <c r="AX92">
        <v>4</v>
      </c>
      <c r="AY92">
        <v>1</v>
      </c>
      <c r="AZ92">
        <v>1</v>
      </c>
      <c r="BA92"/>
      <c r="BB92"/>
    </row>
    <row r="93" spans="3:54" x14ac:dyDescent="0.3">
      <c r="C93" s="1"/>
      <c r="N93" s="1"/>
      <c r="AD93">
        <f t="shared" si="10"/>
        <v>90</v>
      </c>
      <c r="AE93">
        <v>4</v>
      </c>
      <c r="AF93">
        <v>1</v>
      </c>
      <c r="AG93">
        <v>1</v>
      </c>
      <c r="AH93">
        <v>2</v>
      </c>
      <c r="AI93">
        <v>3</v>
      </c>
      <c r="AJ93">
        <v>1</v>
      </c>
      <c r="AK93">
        <v>1</v>
      </c>
      <c r="AL93">
        <v>5</v>
      </c>
      <c r="AM93">
        <v>1</v>
      </c>
      <c r="AN93">
        <v>3</v>
      </c>
      <c r="AO93">
        <v>3</v>
      </c>
      <c r="AP93">
        <v>5</v>
      </c>
      <c r="AQ93">
        <v>1</v>
      </c>
      <c r="AR93">
        <v>1</v>
      </c>
      <c r="AS93">
        <v>1</v>
      </c>
      <c r="AT93">
        <v>5</v>
      </c>
      <c r="AU93">
        <v>3</v>
      </c>
      <c r="AV93"/>
      <c r="AW93" t="s">
        <v>223</v>
      </c>
      <c r="AX93">
        <v>4</v>
      </c>
      <c r="AY93">
        <v>5</v>
      </c>
      <c r="AZ93">
        <v>2</v>
      </c>
      <c r="BA93" t="s">
        <v>224</v>
      </c>
      <c r="BB93"/>
    </row>
    <row r="94" spans="3:54" x14ac:dyDescent="0.3">
      <c r="C94" s="1"/>
      <c r="N94" s="1"/>
      <c r="AD94">
        <f t="shared" si="10"/>
        <v>91</v>
      </c>
      <c r="AE94">
        <v>4</v>
      </c>
      <c r="AF94">
        <v>1</v>
      </c>
      <c r="AG94">
        <v>1</v>
      </c>
      <c r="AH94">
        <v>5</v>
      </c>
      <c r="AI94">
        <v>2</v>
      </c>
      <c r="AJ94">
        <v>2</v>
      </c>
      <c r="AK94">
        <v>1</v>
      </c>
      <c r="AL94">
        <v>2</v>
      </c>
      <c r="AM94">
        <v>1</v>
      </c>
      <c r="AN94">
        <v>5</v>
      </c>
      <c r="AO94">
        <v>2</v>
      </c>
      <c r="AP94">
        <v>3</v>
      </c>
      <c r="AQ94">
        <v>2</v>
      </c>
      <c r="AR94">
        <v>2</v>
      </c>
      <c r="AS94">
        <v>2</v>
      </c>
      <c r="AT94">
        <v>5</v>
      </c>
      <c r="AU94">
        <v>2</v>
      </c>
      <c r="AV94" t="s">
        <v>225</v>
      </c>
      <c r="AW94" t="s">
        <v>226</v>
      </c>
      <c r="AX94">
        <v>5</v>
      </c>
      <c r="AY94">
        <v>5</v>
      </c>
      <c r="AZ94">
        <v>4</v>
      </c>
      <c r="BA94" t="s">
        <v>227</v>
      </c>
      <c r="BB94"/>
    </row>
    <row r="95" spans="3:54" x14ac:dyDescent="0.3">
      <c r="C95" s="1"/>
      <c r="N95" s="1"/>
      <c r="AD95">
        <f t="shared" si="10"/>
        <v>92</v>
      </c>
      <c r="AE95">
        <v>4</v>
      </c>
      <c r="AF95">
        <v>1</v>
      </c>
      <c r="AG95">
        <v>1</v>
      </c>
      <c r="AH95">
        <v>1</v>
      </c>
      <c r="AI95">
        <v>4</v>
      </c>
      <c r="AJ95">
        <v>1</v>
      </c>
      <c r="AK95">
        <v>1</v>
      </c>
      <c r="AL95">
        <v>1</v>
      </c>
      <c r="AM95">
        <v>1</v>
      </c>
      <c r="AN95">
        <v>4</v>
      </c>
      <c r="AO95">
        <v>4</v>
      </c>
      <c r="AP95">
        <v>4</v>
      </c>
      <c r="AQ95">
        <v>4</v>
      </c>
      <c r="AR95">
        <v>3</v>
      </c>
      <c r="AS95">
        <v>4</v>
      </c>
      <c r="AT95">
        <v>4</v>
      </c>
      <c r="AU95">
        <v>2</v>
      </c>
      <c r="AV95" t="s">
        <v>228</v>
      </c>
      <c r="AW95" t="s">
        <v>229</v>
      </c>
      <c r="AX95">
        <v>4</v>
      </c>
      <c r="AY95">
        <v>5</v>
      </c>
      <c r="AZ95">
        <v>4</v>
      </c>
      <c r="BA95" t="s">
        <v>230</v>
      </c>
      <c r="BB95"/>
    </row>
    <row r="96" spans="3:54" x14ac:dyDescent="0.3">
      <c r="C96" s="1"/>
      <c r="N96" s="1"/>
      <c r="AD96">
        <f t="shared" si="10"/>
        <v>93</v>
      </c>
      <c r="AE96">
        <v>2</v>
      </c>
      <c r="AF96">
        <v>1</v>
      </c>
      <c r="AG96">
        <v>1</v>
      </c>
      <c r="AH96">
        <v>5</v>
      </c>
      <c r="AI96">
        <v>1</v>
      </c>
      <c r="AJ96">
        <v>1</v>
      </c>
      <c r="AK96">
        <v>1</v>
      </c>
      <c r="AL96">
        <v>5</v>
      </c>
      <c r="AM96"/>
      <c r="AN96">
        <v>5</v>
      </c>
      <c r="AO96">
        <v>5</v>
      </c>
      <c r="AP96">
        <v>1</v>
      </c>
      <c r="AQ96"/>
      <c r="AR96"/>
      <c r="AS96"/>
      <c r="AT96"/>
      <c r="AU96"/>
      <c r="AV96"/>
      <c r="AW96"/>
      <c r="AX96"/>
      <c r="AY96"/>
      <c r="AZ96"/>
      <c r="BA96"/>
      <c r="BB96"/>
    </row>
    <row r="97" spans="3:54" x14ac:dyDescent="0.3">
      <c r="C97" s="1"/>
      <c r="N97" s="1"/>
      <c r="AD97">
        <f t="shared" si="10"/>
        <v>94</v>
      </c>
      <c r="AE97">
        <v>5</v>
      </c>
      <c r="AF97">
        <v>4</v>
      </c>
      <c r="AG97">
        <v>4</v>
      </c>
      <c r="AH97">
        <v>2</v>
      </c>
      <c r="AI97">
        <v>2</v>
      </c>
      <c r="AJ97">
        <v>2</v>
      </c>
      <c r="AK97">
        <v>1</v>
      </c>
      <c r="AL97">
        <v>4</v>
      </c>
      <c r="AM97">
        <v>1</v>
      </c>
      <c r="AN97">
        <v>5</v>
      </c>
      <c r="AO97">
        <v>5</v>
      </c>
      <c r="AP97">
        <v>4</v>
      </c>
      <c r="AQ97">
        <v>2</v>
      </c>
      <c r="AR97">
        <v>5</v>
      </c>
      <c r="AS97">
        <v>5</v>
      </c>
      <c r="AT97">
        <v>2</v>
      </c>
      <c r="AU97">
        <v>2</v>
      </c>
      <c r="AV97" t="s">
        <v>231</v>
      </c>
      <c r="AW97" t="s">
        <v>232</v>
      </c>
      <c r="AX97">
        <v>3</v>
      </c>
      <c r="AY97">
        <v>1</v>
      </c>
      <c r="AZ97">
        <v>1</v>
      </c>
      <c r="BA97" t="s">
        <v>233</v>
      </c>
      <c r="BB97"/>
    </row>
    <row r="98" spans="3:54" x14ac:dyDescent="0.3">
      <c r="C98" s="1"/>
      <c r="N98" s="1"/>
      <c r="AD98">
        <f t="shared" si="10"/>
        <v>95</v>
      </c>
      <c r="AE98">
        <v>3</v>
      </c>
      <c r="AF98"/>
      <c r="AG98"/>
      <c r="AH98">
        <v>3</v>
      </c>
      <c r="AI98">
        <v>2</v>
      </c>
      <c r="AJ98">
        <v>2</v>
      </c>
      <c r="AK98">
        <v>2</v>
      </c>
      <c r="AL98">
        <v>3</v>
      </c>
      <c r="AM98"/>
      <c r="AN98">
        <v>3</v>
      </c>
      <c r="AO98"/>
      <c r="AP98">
        <v>5</v>
      </c>
      <c r="AQ98"/>
      <c r="AR98">
        <v>5</v>
      </c>
      <c r="AS98">
        <v>5</v>
      </c>
      <c r="AT98">
        <v>5</v>
      </c>
      <c r="AU98">
        <v>3</v>
      </c>
      <c r="AV98"/>
      <c r="AW98"/>
      <c r="AX98">
        <v>3</v>
      </c>
      <c r="AY98">
        <v>3</v>
      </c>
      <c r="AZ98">
        <v>2</v>
      </c>
      <c r="BA98" t="s">
        <v>234</v>
      </c>
      <c r="BB98"/>
    </row>
    <row r="99" spans="3:54" x14ac:dyDescent="0.3">
      <c r="C99" s="1"/>
      <c r="N99" s="1"/>
      <c r="AD99">
        <f t="shared" si="10"/>
        <v>96</v>
      </c>
      <c r="AE99">
        <v>5</v>
      </c>
      <c r="AF99">
        <v>5</v>
      </c>
      <c r="AG99">
        <v>5</v>
      </c>
      <c r="AH99">
        <v>5</v>
      </c>
      <c r="AI99">
        <v>5</v>
      </c>
      <c r="AJ99">
        <v>5</v>
      </c>
      <c r="AK99">
        <v>5</v>
      </c>
      <c r="AL99">
        <v>5</v>
      </c>
      <c r="AM99">
        <v>5</v>
      </c>
      <c r="AN99">
        <v>5</v>
      </c>
      <c r="AO99">
        <v>5</v>
      </c>
      <c r="AP99">
        <v>5</v>
      </c>
      <c r="AQ99">
        <v>5</v>
      </c>
      <c r="AR99">
        <v>5</v>
      </c>
      <c r="AS99">
        <v>5</v>
      </c>
      <c r="AT99">
        <v>5</v>
      </c>
      <c r="AU99">
        <v>2</v>
      </c>
      <c r="AV99"/>
      <c r="AW99"/>
      <c r="AX99">
        <v>1</v>
      </c>
      <c r="AY99">
        <v>1</v>
      </c>
      <c r="AZ99">
        <v>1</v>
      </c>
      <c r="BA99"/>
      <c r="BB99"/>
    </row>
    <row r="100" spans="3:54" x14ac:dyDescent="0.3">
      <c r="C100" s="1"/>
      <c r="N100" s="1"/>
      <c r="AD100">
        <f t="shared" si="10"/>
        <v>97</v>
      </c>
      <c r="AE100">
        <v>2</v>
      </c>
      <c r="AF100">
        <v>2</v>
      </c>
      <c r="AG100">
        <v>2</v>
      </c>
      <c r="AH100">
        <v>1</v>
      </c>
      <c r="AI100">
        <v>3</v>
      </c>
      <c r="AJ100">
        <v>3</v>
      </c>
      <c r="AK100">
        <v>3</v>
      </c>
      <c r="AL100">
        <v>3</v>
      </c>
      <c r="AM100">
        <v>1</v>
      </c>
      <c r="AN100">
        <v>3</v>
      </c>
      <c r="AO100">
        <v>2</v>
      </c>
      <c r="AP100">
        <v>2</v>
      </c>
      <c r="AQ100">
        <v>1</v>
      </c>
      <c r="AR100">
        <v>1</v>
      </c>
      <c r="AS100">
        <v>2</v>
      </c>
      <c r="AT100">
        <v>2</v>
      </c>
      <c r="AU100">
        <v>2</v>
      </c>
      <c r="AV100"/>
      <c r="AW100"/>
      <c r="AX100">
        <v>4</v>
      </c>
      <c r="AY100">
        <v>5</v>
      </c>
      <c r="AZ100">
        <v>3</v>
      </c>
      <c r="BA100" t="s">
        <v>235</v>
      </c>
      <c r="BB100"/>
    </row>
    <row r="101" spans="3:54" x14ac:dyDescent="0.3">
      <c r="C101" s="1"/>
      <c r="N101" s="1"/>
      <c r="AD101">
        <f t="shared" si="10"/>
        <v>98</v>
      </c>
      <c r="AE101">
        <v>2</v>
      </c>
      <c r="AF101">
        <v>1</v>
      </c>
      <c r="AG101">
        <v>1</v>
      </c>
      <c r="AH101">
        <v>5</v>
      </c>
      <c r="AI101">
        <v>5</v>
      </c>
      <c r="AJ101">
        <v>1</v>
      </c>
      <c r="AK101">
        <v>1</v>
      </c>
      <c r="AL101">
        <v>5</v>
      </c>
      <c r="AM101">
        <v>4</v>
      </c>
      <c r="AN101">
        <v>5</v>
      </c>
      <c r="AO101">
        <v>5</v>
      </c>
      <c r="AP101">
        <v>3</v>
      </c>
      <c r="AQ101">
        <v>5</v>
      </c>
      <c r="AR101">
        <v>5</v>
      </c>
      <c r="AS101">
        <v>5</v>
      </c>
      <c r="AT101">
        <v>1</v>
      </c>
      <c r="AU101">
        <v>1</v>
      </c>
      <c r="AV101"/>
      <c r="AW101"/>
      <c r="AX101">
        <v>4</v>
      </c>
      <c r="AY101">
        <v>4</v>
      </c>
      <c r="AZ101">
        <v>4</v>
      </c>
      <c r="BA101" t="s">
        <v>236</v>
      </c>
      <c r="BB101"/>
    </row>
    <row r="102" spans="3:54" x14ac:dyDescent="0.3">
      <c r="C102" s="1"/>
      <c r="N102" s="1"/>
      <c r="AD102">
        <f t="shared" si="10"/>
        <v>99</v>
      </c>
      <c r="AE102">
        <v>3</v>
      </c>
      <c r="AF102">
        <v>3</v>
      </c>
      <c r="AG102"/>
      <c r="AH102">
        <v>3</v>
      </c>
      <c r="AI102"/>
      <c r="AJ102"/>
      <c r="AK102"/>
      <c r="AL102"/>
      <c r="AM102"/>
      <c r="AN102"/>
      <c r="AO102"/>
      <c r="AP102">
        <v>1</v>
      </c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3:54" x14ac:dyDescent="0.3">
      <c r="C103" s="1"/>
      <c r="N103" s="1"/>
      <c r="AD103">
        <f t="shared" si="10"/>
        <v>100</v>
      </c>
      <c r="AE103">
        <v>3</v>
      </c>
      <c r="AF103">
        <v>2</v>
      </c>
      <c r="AG103">
        <v>1</v>
      </c>
      <c r="AH103">
        <v>1</v>
      </c>
      <c r="AI103">
        <v>2</v>
      </c>
      <c r="AJ103">
        <v>1</v>
      </c>
      <c r="AK103">
        <v>1</v>
      </c>
      <c r="AL103">
        <v>4</v>
      </c>
      <c r="AM103">
        <v>1</v>
      </c>
      <c r="AN103"/>
      <c r="AO103">
        <v>2</v>
      </c>
      <c r="AP103">
        <v>5</v>
      </c>
      <c r="AQ103">
        <v>1</v>
      </c>
      <c r="AR103">
        <v>5</v>
      </c>
      <c r="AS103">
        <v>5</v>
      </c>
      <c r="AT103">
        <v>2</v>
      </c>
      <c r="AU103">
        <v>2</v>
      </c>
      <c r="AV103" t="s">
        <v>237</v>
      </c>
      <c r="AW103" t="s">
        <v>238</v>
      </c>
      <c r="AX103">
        <v>4</v>
      </c>
      <c r="AY103">
        <v>4</v>
      </c>
      <c r="AZ103">
        <v>2</v>
      </c>
      <c r="BA103" t="s">
        <v>239</v>
      </c>
      <c r="BB103"/>
    </row>
    <row r="104" spans="3:54" x14ac:dyDescent="0.3">
      <c r="C104" s="1"/>
      <c r="N104" s="1"/>
      <c r="AD104">
        <f t="shared" si="10"/>
        <v>101</v>
      </c>
      <c r="AE104">
        <v>4</v>
      </c>
      <c r="AF104">
        <v>2</v>
      </c>
      <c r="AG104">
        <v>2</v>
      </c>
      <c r="AH104">
        <v>4</v>
      </c>
      <c r="AI104">
        <v>2</v>
      </c>
      <c r="AJ104">
        <v>2</v>
      </c>
      <c r="AK104">
        <v>2</v>
      </c>
      <c r="AL104">
        <v>1</v>
      </c>
      <c r="AM104">
        <v>2</v>
      </c>
      <c r="AN104">
        <v>5</v>
      </c>
      <c r="AO104">
        <v>5</v>
      </c>
      <c r="AP104">
        <v>5</v>
      </c>
      <c r="AQ104"/>
      <c r="AR104">
        <v>4</v>
      </c>
      <c r="AS104">
        <v>5</v>
      </c>
      <c r="AT104">
        <v>3</v>
      </c>
      <c r="AU104">
        <v>3</v>
      </c>
      <c r="AV104"/>
      <c r="AW104" t="s">
        <v>240</v>
      </c>
      <c r="AX104">
        <v>4</v>
      </c>
      <c r="AY104">
        <v>2</v>
      </c>
      <c r="AZ104">
        <v>1</v>
      </c>
      <c r="BA104" t="s">
        <v>241</v>
      </c>
      <c r="BB104"/>
    </row>
    <row r="105" spans="3:54" x14ac:dyDescent="0.3">
      <c r="C105" s="1"/>
      <c r="N105" s="1"/>
      <c r="AD105">
        <f t="shared" si="10"/>
        <v>102</v>
      </c>
      <c r="AE105">
        <v>3</v>
      </c>
      <c r="AF105">
        <v>1</v>
      </c>
      <c r="AG105">
        <v>1</v>
      </c>
      <c r="AH105">
        <v>5</v>
      </c>
      <c r="AI105">
        <v>1</v>
      </c>
      <c r="AJ105">
        <v>2</v>
      </c>
      <c r="AK105">
        <v>2</v>
      </c>
      <c r="AL105">
        <v>2</v>
      </c>
      <c r="AM105">
        <v>1</v>
      </c>
      <c r="AN105">
        <v>4</v>
      </c>
      <c r="AO105">
        <v>3</v>
      </c>
      <c r="AP105">
        <v>3</v>
      </c>
      <c r="AQ105">
        <v>2</v>
      </c>
      <c r="AR105">
        <v>1</v>
      </c>
      <c r="AS105">
        <v>1</v>
      </c>
      <c r="AT105">
        <v>1</v>
      </c>
      <c r="AU105">
        <v>3</v>
      </c>
      <c r="AV105"/>
      <c r="AW105" t="s">
        <v>242</v>
      </c>
      <c r="AX105">
        <v>5</v>
      </c>
      <c r="AY105">
        <v>5</v>
      </c>
      <c r="AZ105">
        <v>3</v>
      </c>
      <c r="BA105" t="s">
        <v>243</v>
      </c>
      <c r="BB105"/>
    </row>
    <row r="106" spans="3:54" x14ac:dyDescent="0.3">
      <c r="C106" s="1"/>
      <c r="N106" s="1"/>
      <c r="AD106">
        <f t="shared" si="10"/>
        <v>103</v>
      </c>
      <c r="AE106">
        <v>3</v>
      </c>
      <c r="AF106">
        <v>1</v>
      </c>
      <c r="AG106">
        <v>1</v>
      </c>
      <c r="AH106">
        <v>2</v>
      </c>
      <c r="AI106">
        <v>1</v>
      </c>
      <c r="AJ106">
        <v>3</v>
      </c>
      <c r="AK106">
        <v>3</v>
      </c>
      <c r="AL106">
        <v>2</v>
      </c>
      <c r="AM106">
        <v>1</v>
      </c>
      <c r="AN106">
        <v>2</v>
      </c>
      <c r="AO106">
        <v>2</v>
      </c>
      <c r="AP106">
        <v>3</v>
      </c>
      <c r="AQ106">
        <v>1</v>
      </c>
      <c r="AR106">
        <v>1</v>
      </c>
      <c r="AS106">
        <v>3</v>
      </c>
      <c r="AT106">
        <v>2</v>
      </c>
      <c r="AU106">
        <v>2</v>
      </c>
      <c r="AV106" t="s">
        <v>244</v>
      </c>
      <c r="AW106" t="s">
        <v>245</v>
      </c>
      <c r="AX106">
        <v>4</v>
      </c>
      <c r="AY106">
        <v>2</v>
      </c>
      <c r="AZ106">
        <v>1</v>
      </c>
      <c r="BA106" t="s">
        <v>246</v>
      </c>
      <c r="BB106"/>
    </row>
    <row r="107" spans="3:54" x14ac:dyDescent="0.3">
      <c r="C107" s="1"/>
      <c r="N107" s="1"/>
      <c r="AD107">
        <f t="shared" si="10"/>
        <v>104</v>
      </c>
      <c r="AE107">
        <v>4</v>
      </c>
      <c r="AF107">
        <v>2</v>
      </c>
      <c r="AG107">
        <v>2</v>
      </c>
      <c r="AH107">
        <v>5</v>
      </c>
      <c r="AI107">
        <v>1</v>
      </c>
      <c r="AJ107">
        <v>2</v>
      </c>
      <c r="AK107">
        <v>3</v>
      </c>
      <c r="AL107">
        <v>5</v>
      </c>
      <c r="AM107">
        <v>1</v>
      </c>
      <c r="AN107">
        <v>5</v>
      </c>
      <c r="AO107">
        <v>4</v>
      </c>
      <c r="AP107">
        <v>2</v>
      </c>
      <c r="AQ107">
        <v>3</v>
      </c>
      <c r="AR107">
        <v>3</v>
      </c>
      <c r="AS107">
        <v>5</v>
      </c>
      <c r="AT107">
        <v>2</v>
      </c>
      <c r="AU107">
        <v>3</v>
      </c>
      <c r="AV107"/>
      <c r="AW107" t="s">
        <v>247</v>
      </c>
      <c r="AX107">
        <v>5</v>
      </c>
      <c r="AY107">
        <v>5</v>
      </c>
      <c r="AZ107">
        <v>2</v>
      </c>
      <c r="BA107" t="s">
        <v>248</v>
      </c>
      <c r="BB107"/>
    </row>
    <row r="108" spans="3:54" x14ac:dyDescent="0.3">
      <c r="C108" s="1"/>
      <c r="N108" s="1"/>
      <c r="AD108">
        <f t="shared" si="10"/>
        <v>105</v>
      </c>
      <c r="AE108">
        <v>1</v>
      </c>
      <c r="AF108"/>
      <c r="AG108"/>
      <c r="AH108"/>
      <c r="AI108"/>
      <c r="AJ108"/>
      <c r="AK108"/>
      <c r="AL108"/>
      <c r="AM108"/>
      <c r="AN108"/>
      <c r="AO108"/>
      <c r="AP108">
        <v>1</v>
      </c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3:54" x14ac:dyDescent="0.3">
      <c r="C109" s="1"/>
      <c r="N109" s="1"/>
      <c r="AD109">
        <f t="shared" si="10"/>
        <v>106</v>
      </c>
      <c r="AE109">
        <v>2</v>
      </c>
      <c r="AF109">
        <v>2</v>
      </c>
      <c r="AG109">
        <v>1</v>
      </c>
      <c r="AH109">
        <v>1</v>
      </c>
      <c r="AI109">
        <v>3</v>
      </c>
      <c r="AJ109">
        <v>2</v>
      </c>
      <c r="AK109">
        <v>4</v>
      </c>
      <c r="AL109">
        <v>4</v>
      </c>
      <c r="AM109">
        <v>2</v>
      </c>
      <c r="AN109">
        <v>3</v>
      </c>
      <c r="AO109">
        <v>3</v>
      </c>
      <c r="AP109">
        <v>3</v>
      </c>
      <c r="AQ109">
        <v>1</v>
      </c>
      <c r="AR109">
        <v>1</v>
      </c>
      <c r="AS109">
        <v>1</v>
      </c>
      <c r="AT109">
        <v>5</v>
      </c>
      <c r="AU109">
        <v>3</v>
      </c>
      <c r="AV109"/>
      <c r="AW109"/>
      <c r="AX109">
        <v>4</v>
      </c>
      <c r="AY109">
        <v>5</v>
      </c>
      <c r="AZ109">
        <v>5</v>
      </c>
      <c r="BA109" t="s">
        <v>249</v>
      </c>
      <c r="BB109"/>
    </row>
    <row r="110" spans="3:54" x14ac:dyDescent="0.3">
      <c r="C110" s="1"/>
      <c r="N110" s="1"/>
      <c r="AD110">
        <f t="shared" si="10"/>
        <v>107</v>
      </c>
      <c r="AE110">
        <v>4</v>
      </c>
      <c r="AF110">
        <v>2</v>
      </c>
      <c r="AG110">
        <v>2</v>
      </c>
      <c r="AH110">
        <v>1</v>
      </c>
      <c r="AI110">
        <v>1</v>
      </c>
      <c r="AJ110">
        <v>1</v>
      </c>
      <c r="AK110">
        <v>1</v>
      </c>
      <c r="AL110">
        <v>2</v>
      </c>
      <c r="AM110">
        <v>2</v>
      </c>
      <c r="AN110">
        <v>2</v>
      </c>
      <c r="AO110">
        <v>2</v>
      </c>
      <c r="AP110">
        <v>5</v>
      </c>
      <c r="AQ110">
        <v>2</v>
      </c>
      <c r="AR110">
        <v>1</v>
      </c>
      <c r="AS110">
        <v>1</v>
      </c>
      <c r="AT110">
        <v>1</v>
      </c>
      <c r="AU110">
        <v>1</v>
      </c>
      <c r="AV110"/>
      <c r="AW110"/>
      <c r="AX110">
        <v>4</v>
      </c>
      <c r="AY110">
        <v>5</v>
      </c>
      <c r="AZ110">
        <v>3</v>
      </c>
      <c r="BA110" t="s">
        <v>250</v>
      </c>
      <c r="BB110"/>
    </row>
    <row r="111" spans="3:54" x14ac:dyDescent="0.3">
      <c r="C111" s="1"/>
      <c r="N111" s="1"/>
      <c r="AD111">
        <f t="shared" si="10"/>
        <v>108</v>
      </c>
      <c r="AE111">
        <v>5</v>
      </c>
      <c r="AF111">
        <v>2</v>
      </c>
      <c r="AG111">
        <v>2</v>
      </c>
      <c r="AH111">
        <v>2</v>
      </c>
      <c r="AI111">
        <v>2</v>
      </c>
      <c r="AJ111">
        <v>2</v>
      </c>
      <c r="AK111">
        <v>2</v>
      </c>
      <c r="AL111">
        <v>2</v>
      </c>
      <c r="AM111">
        <v>2</v>
      </c>
      <c r="AN111">
        <v>2</v>
      </c>
      <c r="AO111">
        <v>2</v>
      </c>
      <c r="AP111">
        <v>5</v>
      </c>
      <c r="AQ111">
        <v>2</v>
      </c>
      <c r="AR111">
        <v>2</v>
      </c>
      <c r="AS111">
        <v>2</v>
      </c>
      <c r="AT111">
        <v>2</v>
      </c>
      <c r="AU111">
        <v>1</v>
      </c>
      <c r="AV111"/>
      <c r="AW111"/>
      <c r="AX111">
        <v>4</v>
      </c>
      <c r="AY111">
        <v>4</v>
      </c>
      <c r="AZ111">
        <v>1</v>
      </c>
      <c r="BA111"/>
      <c r="BB111"/>
    </row>
    <row r="112" spans="3:54" x14ac:dyDescent="0.3">
      <c r="C112" s="1"/>
      <c r="N112" s="1"/>
      <c r="AD112">
        <f t="shared" si="10"/>
        <v>109</v>
      </c>
      <c r="AE112">
        <v>1</v>
      </c>
      <c r="AF112"/>
      <c r="AG112"/>
      <c r="AH112"/>
      <c r="AI112"/>
      <c r="AJ112"/>
      <c r="AK112"/>
      <c r="AL112"/>
      <c r="AM112"/>
      <c r="AN112"/>
      <c r="AO112"/>
      <c r="AP112">
        <v>5</v>
      </c>
      <c r="AQ112">
        <v>1</v>
      </c>
      <c r="AR112">
        <v>5</v>
      </c>
      <c r="AS112">
        <v>5</v>
      </c>
      <c r="AT112">
        <v>2</v>
      </c>
      <c r="AU112">
        <v>3</v>
      </c>
      <c r="AV112"/>
      <c r="AW112"/>
      <c r="AX112">
        <v>5</v>
      </c>
      <c r="AY112">
        <v>4</v>
      </c>
      <c r="AZ112">
        <v>4</v>
      </c>
      <c r="BA112" t="s">
        <v>251</v>
      </c>
      <c r="BB112"/>
    </row>
    <row r="113" spans="3:54" x14ac:dyDescent="0.3">
      <c r="C113" s="1"/>
      <c r="N113" s="1"/>
      <c r="AD113">
        <f t="shared" si="10"/>
        <v>110</v>
      </c>
      <c r="AE113">
        <v>3</v>
      </c>
      <c r="AF113">
        <v>1</v>
      </c>
      <c r="AG113">
        <v>1</v>
      </c>
      <c r="AH113">
        <v>4</v>
      </c>
      <c r="AI113">
        <v>1</v>
      </c>
      <c r="AJ113">
        <v>1</v>
      </c>
      <c r="AK113">
        <v>1</v>
      </c>
      <c r="AL113">
        <v>2</v>
      </c>
      <c r="AM113">
        <v>1</v>
      </c>
      <c r="AN113">
        <v>5</v>
      </c>
      <c r="AO113">
        <v>3</v>
      </c>
      <c r="AP113">
        <v>2</v>
      </c>
      <c r="AQ113">
        <v>2</v>
      </c>
      <c r="AR113">
        <v>3</v>
      </c>
      <c r="AS113">
        <v>3</v>
      </c>
      <c r="AT113">
        <v>4</v>
      </c>
      <c r="AU113">
        <v>3</v>
      </c>
      <c r="AV113"/>
      <c r="AW113"/>
      <c r="AX113">
        <v>4</v>
      </c>
      <c r="AY113">
        <v>5</v>
      </c>
      <c r="AZ113">
        <v>4</v>
      </c>
      <c r="BA113" t="s">
        <v>252</v>
      </c>
      <c r="BB113"/>
    </row>
    <row r="114" spans="3:54" x14ac:dyDescent="0.3">
      <c r="C114" s="1"/>
      <c r="N114" s="1"/>
      <c r="AD114">
        <f t="shared" si="10"/>
        <v>111</v>
      </c>
      <c r="AE114">
        <v>3</v>
      </c>
      <c r="AF114">
        <v>2</v>
      </c>
      <c r="AG114">
        <v>1</v>
      </c>
      <c r="AH114">
        <v>1</v>
      </c>
      <c r="AI114">
        <v>2</v>
      </c>
      <c r="AJ114">
        <v>1</v>
      </c>
      <c r="AK114">
        <v>1</v>
      </c>
      <c r="AL114">
        <v>5</v>
      </c>
      <c r="AM114">
        <v>2</v>
      </c>
      <c r="AN114">
        <v>3</v>
      </c>
      <c r="AO114">
        <v>2</v>
      </c>
      <c r="AP114">
        <v>2</v>
      </c>
      <c r="AQ114">
        <v>2</v>
      </c>
      <c r="AR114">
        <v>2</v>
      </c>
      <c r="AS114">
        <v>1</v>
      </c>
      <c r="AT114">
        <v>2</v>
      </c>
      <c r="AU114">
        <v>1</v>
      </c>
      <c r="AV114"/>
      <c r="AW114"/>
      <c r="AX114">
        <v>4</v>
      </c>
      <c r="AY114">
        <v>2</v>
      </c>
      <c r="AZ114">
        <v>1</v>
      </c>
      <c r="BA114" t="s">
        <v>253</v>
      </c>
      <c r="BB114"/>
    </row>
    <row r="115" spans="3:54" x14ac:dyDescent="0.3">
      <c r="C115" s="1"/>
      <c r="N115" s="1"/>
      <c r="AD115">
        <f t="shared" si="10"/>
        <v>112</v>
      </c>
      <c r="AE115">
        <v>3</v>
      </c>
      <c r="AF115">
        <v>1</v>
      </c>
      <c r="AG115">
        <v>1</v>
      </c>
      <c r="AH115">
        <v>5</v>
      </c>
      <c r="AI115">
        <v>1</v>
      </c>
      <c r="AJ115">
        <v>4</v>
      </c>
      <c r="AK115">
        <v>5</v>
      </c>
      <c r="AL115">
        <v>3</v>
      </c>
      <c r="AM115">
        <v>1</v>
      </c>
      <c r="AN115">
        <v>5</v>
      </c>
      <c r="AO115">
        <v>5</v>
      </c>
      <c r="AP115">
        <v>5</v>
      </c>
      <c r="AQ115">
        <v>1</v>
      </c>
      <c r="AR115">
        <v>5</v>
      </c>
      <c r="AS115">
        <v>5</v>
      </c>
      <c r="AT115">
        <v>5</v>
      </c>
      <c r="AU115">
        <v>2</v>
      </c>
      <c r="AV115" t="s">
        <v>254</v>
      </c>
      <c r="AW115" t="s">
        <v>255</v>
      </c>
      <c r="AX115">
        <v>4</v>
      </c>
      <c r="AY115">
        <v>4</v>
      </c>
      <c r="AZ115">
        <v>1</v>
      </c>
      <c r="BA115" t="s">
        <v>256</v>
      </c>
      <c r="BB115"/>
    </row>
    <row r="116" spans="3:54" x14ac:dyDescent="0.3">
      <c r="C116" s="1"/>
      <c r="N116" s="1"/>
      <c r="AD116">
        <f t="shared" si="10"/>
        <v>113</v>
      </c>
      <c r="AE116">
        <v>5</v>
      </c>
      <c r="AF116">
        <v>2</v>
      </c>
      <c r="AG116">
        <v>1</v>
      </c>
      <c r="AH116">
        <v>3</v>
      </c>
      <c r="AI116">
        <v>2</v>
      </c>
      <c r="AJ116">
        <v>2</v>
      </c>
      <c r="AK116">
        <v>1</v>
      </c>
      <c r="AL116">
        <v>3</v>
      </c>
      <c r="AM116">
        <v>1</v>
      </c>
      <c r="AN116">
        <v>2</v>
      </c>
      <c r="AO116">
        <v>3</v>
      </c>
      <c r="AP116">
        <v>4</v>
      </c>
      <c r="AQ116">
        <v>1</v>
      </c>
      <c r="AR116">
        <v>4</v>
      </c>
      <c r="AS116">
        <v>5</v>
      </c>
      <c r="AT116">
        <v>2</v>
      </c>
      <c r="AU116">
        <v>2</v>
      </c>
      <c r="AV116" t="s">
        <v>257</v>
      </c>
      <c r="AW116" t="s">
        <v>258</v>
      </c>
      <c r="AX116">
        <v>3</v>
      </c>
      <c r="AY116">
        <v>4</v>
      </c>
      <c r="AZ116">
        <v>2</v>
      </c>
      <c r="BA116" t="s">
        <v>259</v>
      </c>
      <c r="BB116"/>
    </row>
    <row r="117" spans="3:54" x14ac:dyDescent="0.3">
      <c r="C117" s="1"/>
      <c r="N117" s="1"/>
      <c r="AD117">
        <f t="shared" si="10"/>
        <v>114</v>
      </c>
      <c r="AE117">
        <v>3</v>
      </c>
      <c r="AF117">
        <v>1</v>
      </c>
      <c r="AG117">
        <v>2</v>
      </c>
      <c r="AH117">
        <v>4</v>
      </c>
      <c r="AI117">
        <v>2</v>
      </c>
      <c r="AJ117">
        <v>1</v>
      </c>
      <c r="AK117">
        <v>1</v>
      </c>
      <c r="AL117">
        <v>3</v>
      </c>
      <c r="AM117">
        <v>1</v>
      </c>
      <c r="AN117">
        <v>5</v>
      </c>
      <c r="AO117">
        <v>4</v>
      </c>
      <c r="AP117">
        <v>2</v>
      </c>
      <c r="AQ117">
        <v>1</v>
      </c>
      <c r="AR117">
        <v>5</v>
      </c>
      <c r="AS117">
        <v>5</v>
      </c>
      <c r="AT117">
        <v>3</v>
      </c>
      <c r="AU117">
        <v>2</v>
      </c>
      <c r="AV117" t="s">
        <v>260</v>
      </c>
      <c r="AW117"/>
      <c r="AX117">
        <v>3</v>
      </c>
      <c r="AY117">
        <v>3</v>
      </c>
      <c r="AZ117">
        <v>2</v>
      </c>
      <c r="BA117" t="s">
        <v>261</v>
      </c>
      <c r="BB117"/>
    </row>
    <row r="118" spans="3:54" x14ac:dyDescent="0.3">
      <c r="C118" s="1"/>
      <c r="N118" s="1"/>
      <c r="AD118">
        <f t="shared" si="10"/>
        <v>115</v>
      </c>
      <c r="AE118">
        <v>3</v>
      </c>
      <c r="AF118">
        <v>1</v>
      </c>
      <c r="AG118">
        <v>2</v>
      </c>
      <c r="AH118">
        <v>5</v>
      </c>
      <c r="AI118">
        <v>5</v>
      </c>
      <c r="AJ118">
        <v>1</v>
      </c>
      <c r="AK118">
        <v>1</v>
      </c>
      <c r="AL118">
        <v>5</v>
      </c>
      <c r="AM118">
        <v>1</v>
      </c>
      <c r="AN118">
        <v>3</v>
      </c>
      <c r="AO118">
        <v>3</v>
      </c>
      <c r="AP118">
        <v>2</v>
      </c>
      <c r="AQ118">
        <v>5</v>
      </c>
      <c r="AR118">
        <v>5</v>
      </c>
      <c r="AS118">
        <v>5</v>
      </c>
      <c r="AT118">
        <v>5</v>
      </c>
      <c r="AU118">
        <v>1</v>
      </c>
      <c r="AV118"/>
      <c r="AW118"/>
      <c r="AX118">
        <v>5</v>
      </c>
      <c r="AY118">
        <v>5</v>
      </c>
      <c r="AZ118">
        <v>5</v>
      </c>
      <c r="BA118" t="s">
        <v>262</v>
      </c>
      <c r="BB118"/>
    </row>
    <row r="119" spans="3:54" x14ac:dyDescent="0.3">
      <c r="C119" s="1"/>
      <c r="N119" s="1"/>
      <c r="AD119">
        <f t="shared" si="10"/>
        <v>116</v>
      </c>
      <c r="AE119">
        <v>3</v>
      </c>
      <c r="AF119">
        <v>1</v>
      </c>
      <c r="AG119">
        <v>1</v>
      </c>
      <c r="AH119">
        <v>5</v>
      </c>
      <c r="AI119">
        <v>1</v>
      </c>
      <c r="AJ119">
        <v>1</v>
      </c>
      <c r="AK119">
        <v>1</v>
      </c>
      <c r="AL119">
        <v>2</v>
      </c>
      <c r="AM119">
        <v>1</v>
      </c>
      <c r="AN119">
        <v>5</v>
      </c>
      <c r="AO119">
        <v>3</v>
      </c>
      <c r="AP119">
        <v>2</v>
      </c>
      <c r="AQ119">
        <v>1</v>
      </c>
      <c r="AR119">
        <v>1</v>
      </c>
      <c r="AS119">
        <v>1</v>
      </c>
      <c r="AT119">
        <v>5</v>
      </c>
      <c r="AU119">
        <v>2</v>
      </c>
      <c r="AV119" t="s">
        <v>263</v>
      </c>
      <c r="AW119"/>
      <c r="AX119">
        <v>3</v>
      </c>
      <c r="AY119">
        <v>5</v>
      </c>
      <c r="AZ119">
        <v>5</v>
      </c>
      <c r="BA119" t="s">
        <v>264</v>
      </c>
      <c r="BB119"/>
    </row>
    <row r="120" spans="3:54" x14ac:dyDescent="0.3">
      <c r="C120" s="1"/>
      <c r="N120" s="1"/>
      <c r="AD120">
        <f t="shared" si="10"/>
        <v>117</v>
      </c>
      <c r="AE120">
        <v>2</v>
      </c>
      <c r="AF120">
        <v>2</v>
      </c>
      <c r="AG120">
        <v>2</v>
      </c>
      <c r="AH120">
        <v>1</v>
      </c>
      <c r="AI120">
        <v>2</v>
      </c>
      <c r="AJ120">
        <v>2</v>
      </c>
      <c r="AK120">
        <v>2</v>
      </c>
      <c r="AL120">
        <v>1</v>
      </c>
      <c r="AM120">
        <v>1</v>
      </c>
      <c r="AN120">
        <v>2</v>
      </c>
      <c r="AO120">
        <v>1</v>
      </c>
      <c r="AP120">
        <v>3</v>
      </c>
      <c r="AQ120">
        <v>4</v>
      </c>
      <c r="AR120">
        <v>4</v>
      </c>
      <c r="AS120">
        <v>4</v>
      </c>
      <c r="AT120">
        <v>2</v>
      </c>
      <c r="AU120">
        <v>2</v>
      </c>
      <c r="AV120" t="s">
        <v>265</v>
      </c>
      <c r="AW120" t="s">
        <v>266</v>
      </c>
      <c r="AX120">
        <v>4</v>
      </c>
      <c r="AY120">
        <v>3</v>
      </c>
      <c r="AZ120">
        <v>2</v>
      </c>
      <c r="BA120" t="s">
        <v>267</v>
      </c>
      <c r="BB120"/>
    </row>
    <row r="121" spans="3:54" x14ac:dyDescent="0.3">
      <c r="C121" s="1"/>
      <c r="N121" s="1"/>
      <c r="AD121">
        <f t="shared" si="10"/>
        <v>118</v>
      </c>
      <c r="AE121">
        <v>2</v>
      </c>
      <c r="AF121">
        <v>1</v>
      </c>
      <c r="AG121">
        <v>1</v>
      </c>
      <c r="AH121">
        <v>2</v>
      </c>
      <c r="AI121">
        <v>2</v>
      </c>
      <c r="AJ121">
        <v>1</v>
      </c>
      <c r="AK121">
        <v>1</v>
      </c>
      <c r="AL121">
        <v>3</v>
      </c>
      <c r="AM121">
        <v>1</v>
      </c>
      <c r="AN121">
        <v>4</v>
      </c>
      <c r="AO121">
        <v>4</v>
      </c>
      <c r="AP121">
        <v>2</v>
      </c>
      <c r="AQ121">
        <v>1</v>
      </c>
      <c r="AR121">
        <v>2</v>
      </c>
      <c r="AS121">
        <v>2</v>
      </c>
      <c r="AT121">
        <v>3</v>
      </c>
      <c r="AU121">
        <v>2</v>
      </c>
      <c r="AV121" t="s">
        <v>268</v>
      </c>
      <c r="AW121" t="s">
        <v>269</v>
      </c>
      <c r="AX121">
        <v>3</v>
      </c>
      <c r="AY121">
        <v>4</v>
      </c>
      <c r="AZ121">
        <v>1</v>
      </c>
      <c r="BA121" t="s">
        <v>270</v>
      </c>
      <c r="BB121"/>
    </row>
    <row r="122" spans="3:54" x14ac:dyDescent="0.3">
      <c r="C122" s="1"/>
      <c r="N122" s="1"/>
      <c r="AD122">
        <f t="shared" si="10"/>
        <v>119</v>
      </c>
      <c r="AE122">
        <v>4</v>
      </c>
      <c r="AF122">
        <v>2</v>
      </c>
      <c r="AG122"/>
      <c r="AH122"/>
      <c r="AI122">
        <v>2</v>
      </c>
      <c r="AJ122"/>
      <c r="AK122">
        <v>4</v>
      </c>
      <c r="AL122"/>
      <c r="AM122"/>
      <c r="AN122">
        <v>3</v>
      </c>
      <c r="AO122"/>
      <c r="AP122">
        <v>5</v>
      </c>
      <c r="AQ122"/>
      <c r="AR122">
        <v>5</v>
      </c>
      <c r="AS122">
        <v>5</v>
      </c>
      <c r="AT122"/>
      <c r="AU122">
        <v>3</v>
      </c>
      <c r="AV122"/>
      <c r="AW122"/>
      <c r="AX122">
        <v>4</v>
      </c>
      <c r="AY122">
        <v>3</v>
      </c>
      <c r="AZ122">
        <v>2</v>
      </c>
      <c r="BA122" t="s">
        <v>271</v>
      </c>
      <c r="BB122"/>
    </row>
    <row r="123" spans="3:54" x14ac:dyDescent="0.3">
      <c r="C123" s="1"/>
      <c r="N123" s="1"/>
      <c r="AD123">
        <f t="shared" si="10"/>
        <v>120</v>
      </c>
      <c r="AE123">
        <v>1</v>
      </c>
      <c r="AF123"/>
      <c r="AG123"/>
      <c r="AH123"/>
      <c r="AI123"/>
      <c r="AJ123"/>
      <c r="AK123"/>
      <c r="AL123"/>
      <c r="AM123"/>
      <c r="AN123"/>
      <c r="AO123"/>
      <c r="AP123">
        <v>1</v>
      </c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3:54" x14ac:dyDescent="0.3">
      <c r="C124" s="1"/>
      <c r="N124" s="1"/>
      <c r="AD124">
        <f t="shared" si="10"/>
        <v>121</v>
      </c>
      <c r="AE124">
        <v>4</v>
      </c>
      <c r="AF124">
        <v>1</v>
      </c>
      <c r="AG124">
        <v>1</v>
      </c>
      <c r="AH124">
        <v>4</v>
      </c>
      <c r="AI124">
        <v>2</v>
      </c>
      <c r="AJ124">
        <v>1</v>
      </c>
      <c r="AK124">
        <v>1</v>
      </c>
      <c r="AL124">
        <v>4</v>
      </c>
      <c r="AM124">
        <v>3</v>
      </c>
      <c r="AN124">
        <v>1</v>
      </c>
      <c r="AO124">
        <v>1</v>
      </c>
      <c r="AP124">
        <v>5</v>
      </c>
      <c r="AQ124">
        <v>2</v>
      </c>
      <c r="AR124">
        <v>5</v>
      </c>
      <c r="AS124">
        <v>5</v>
      </c>
      <c r="AT124">
        <v>3</v>
      </c>
      <c r="AU124">
        <v>2</v>
      </c>
      <c r="AV124" t="s">
        <v>272</v>
      </c>
      <c r="AW124" t="s">
        <v>273</v>
      </c>
      <c r="AX124">
        <v>4</v>
      </c>
      <c r="AY124">
        <v>5</v>
      </c>
      <c r="AZ124">
        <v>5</v>
      </c>
      <c r="BA124" t="s">
        <v>274</v>
      </c>
      <c r="BB124"/>
    </row>
    <row r="125" spans="3:54" x14ac:dyDescent="0.3">
      <c r="C125" s="1"/>
      <c r="N125" s="1"/>
      <c r="AD125">
        <f t="shared" si="10"/>
        <v>122</v>
      </c>
      <c r="AE125">
        <v>4</v>
      </c>
      <c r="AF125">
        <v>5</v>
      </c>
      <c r="AG125">
        <v>2</v>
      </c>
      <c r="AH125">
        <v>1</v>
      </c>
      <c r="AI125">
        <v>1</v>
      </c>
      <c r="AJ125">
        <v>2</v>
      </c>
      <c r="AK125">
        <v>1</v>
      </c>
      <c r="AL125">
        <v>1</v>
      </c>
      <c r="AM125">
        <v>1</v>
      </c>
      <c r="AN125">
        <v>5</v>
      </c>
      <c r="AO125">
        <v>1</v>
      </c>
      <c r="AP125">
        <v>2</v>
      </c>
      <c r="AQ125">
        <v>2</v>
      </c>
      <c r="AR125">
        <v>1</v>
      </c>
      <c r="AS125">
        <v>1</v>
      </c>
      <c r="AT125">
        <v>2</v>
      </c>
      <c r="AU125">
        <v>2</v>
      </c>
      <c r="AV125" t="s">
        <v>275</v>
      </c>
      <c r="AW125" t="s">
        <v>276</v>
      </c>
      <c r="AX125">
        <v>3</v>
      </c>
      <c r="AY125">
        <v>4</v>
      </c>
      <c r="AZ125">
        <v>4</v>
      </c>
      <c r="BA125" t="s">
        <v>277</v>
      </c>
      <c r="BB125"/>
    </row>
    <row r="126" spans="3:54" x14ac:dyDescent="0.3">
      <c r="C126" s="1"/>
      <c r="N126" s="1"/>
      <c r="AD126">
        <f t="shared" si="10"/>
        <v>123</v>
      </c>
      <c r="AE126">
        <v>3</v>
      </c>
      <c r="AF126">
        <v>2</v>
      </c>
      <c r="AG126">
        <v>2</v>
      </c>
      <c r="AH126">
        <v>2</v>
      </c>
      <c r="AI126">
        <v>1</v>
      </c>
      <c r="AJ126">
        <v>1</v>
      </c>
      <c r="AK126">
        <v>1</v>
      </c>
      <c r="AL126">
        <v>3</v>
      </c>
      <c r="AM126">
        <v>1</v>
      </c>
      <c r="AN126">
        <v>3</v>
      </c>
      <c r="AO126">
        <v>2</v>
      </c>
      <c r="AP126">
        <v>4</v>
      </c>
      <c r="AQ126">
        <v>3</v>
      </c>
      <c r="AR126">
        <v>1</v>
      </c>
      <c r="AS126">
        <v>1</v>
      </c>
      <c r="AT126">
        <v>5</v>
      </c>
      <c r="AU126">
        <v>1</v>
      </c>
      <c r="AV126"/>
      <c r="AW126"/>
      <c r="AX126">
        <v>5</v>
      </c>
      <c r="AY126">
        <v>5</v>
      </c>
      <c r="AZ126">
        <v>2</v>
      </c>
      <c r="BA126" t="s">
        <v>278</v>
      </c>
      <c r="BB126"/>
    </row>
    <row r="127" spans="3:54" x14ac:dyDescent="0.3">
      <c r="C127" s="1"/>
      <c r="N127" s="1"/>
      <c r="AD127">
        <f t="shared" si="10"/>
        <v>124</v>
      </c>
      <c r="AE127">
        <v>2</v>
      </c>
      <c r="AF127">
        <v>1</v>
      </c>
      <c r="AG127">
        <v>1</v>
      </c>
      <c r="AH127">
        <v>1</v>
      </c>
      <c r="AI127">
        <v>1</v>
      </c>
      <c r="AJ127">
        <v>2</v>
      </c>
      <c r="AK127">
        <v>2</v>
      </c>
      <c r="AL127">
        <v>1</v>
      </c>
      <c r="AM127">
        <v>1</v>
      </c>
      <c r="AN127">
        <v>1</v>
      </c>
      <c r="AO127">
        <v>1</v>
      </c>
      <c r="AP127">
        <v>1</v>
      </c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3:54" x14ac:dyDescent="0.3">
      <c r="C128" s="1"/>
      <c r="N128" s="1"/>
      <c r="AD128">
        <f t="shared" si="10"/>
        <v>125</v>
      </c>
      <c r="AE128">
        <v>2</v>
      </c>
      <c r="AF128">
        <v>4</v>
      </c>
      <c r="AG128">
        <v>1</v>
      </c>
      <c r="AH128">
        <v>2</v>
      </c>
      <c r="AI128">
        <v>2</v>
      </c>
      <c r="AJ128">
        <v>4</v>
      </c>
      <c r="AK128">
        <v>4</v>
      </c>
      <c r="AL128">
        <v>2</v>
      </c>
      <c r="AM128">
        <v>1</v>
      </c>
      <c r="AN128">
        <v>4</v>
      </c>
      <c r="AO128">
        <v>1</v>
      </c>
      <c r="AP128">
        <v>3</v>
      </c>
      <c r="AQ128">
        <v>2</v>
      </c>
      <c r="AR128">
        <v>1</v>
      </c>
      <c r="AS128">
        <v>3</v>
      </c>
      <c r="AT128">
        <v>5</v>
      </c>
      <c r="AU128">
        <v>2</v>
      </c>
      <c r="AV128" t="s">
        <v>279</v>
      </c>
      <c r="AW128"/>
      <c r="AX128">
        <v>2</v>
      </c>
      <c r="AY128">
        <v>4</v>
      </c>
      <c r="AZ128">
        <v>2</v>
      </c>
      <c r="BA128" t="s">
        <v>280</v>
      </c>
      <c r="BB128"/>
    </row>
    <row r="129" spans="3:54" x14ac:dyDescent="0.3">
      <c r="C129" s="1"/>
      <c r="N129" s="1"/>
      <c r="AD129">
        <f t="shared" si="10"/>
        <v>126</v>
      </c>
      <c r="AE129">
        <v>5</v>
      </c>
      <c r="AF129">
        <v>2</v>
      </c>
      <c r="AG129">
        <v>4</v>
      </c>
      <c r="AH129">
        <v>4</v>
      </c>
      <c r="AI129">
        <v>1</v>
      </c>
      <c r="AJ129">
        <v>1</v>
      </c>
      <c r="AK129">
        <v>5</v>
      </c>
      <c r="AL129">
        <v>3</v>
      </c>
      <c r="AM129">
        <v>2</v>
      </c>
      <c r="AN129">
        <v>5</v>
      </c>
      <c r="AO129">
        <v>1</v>
      </c>
      <c r="AP129">
        <v>5</v>
      </c>
      <c r="AQ129">
        <v>1</v>
      </c>
      <c r="AR129">
        <v>5</v>
      </c>
      <c r="AS129">
        <v>5</v>
      </c>
      <c r="AT129">
        <v>3</v>
      </c>
      <c r="AU129">
        <v>2</v>
      </c>
      <c r="AV129" t="s">
        <v>281</v>
      </c>
      <c r="AW129" t="s">
        <v>282</v>
      </c>
      <c r="AX129">
        <v>5</v>
      </c>
      <c r="AY129">
        <v>5</v>
      </c>
      <c r="AZ129">
        <v>1</v>
      </c>
      <c r="BA129" t="s">
        <v>283</v>
      </c>
      <c r="BB129"/>
    </row>
    <row r="130" spans="3:54" x14ac:dyDescent="0.3">
      <c r="C130" s="1"/>
      <c r="N130" s="1"/>
      <c r="AD130">
        <f t="shared" si="10"/>
        <v>127</v>
      </c>
      <c r="AE130">
        <v>2</v>
      </c>
      <c r="AF130">
        <v>3</v>
      </c>
      <c r="AG130">
        <v>1</v>
      </c>
      <c r="AH130">
        <v>3</v>
      </c>
      <c r="AI130">
        <v>1</v>
      </c>
      <c r="AJ130">
        <v>4</v>
      </c>
      <c r="AK130">
        <v>4</v>
      </c>
      <c r="AL130">
        <v>2</v>
      </c>
      <c r="AM130">
        <v>2</v>
      </c>
      <c r="AN130">
        <v>4</v>
      </c>
      <c r="AO130">
        <v>2</v>
      </c>
      <c r="AP130">
        <v>4</v>
      </c>
      <c r="AQ130">
        <v>1</v>
      </c>
      <c r="AR130">
        <v>4</v>
      </c>
      <c r="AS130">
        <v>5</v>
      </c>
      <c r="AT130">
        <v>2</v>
      </c>
      <c r="AU130">
        <v>2</v>
      </c>
      <c r="AV130" t="s">
        <v>284</v>
      </c>
      <c r="AW130" t="s">
        <v>285</v>
      </c>
      <c r="AX130">
        <v>5</v>
      </c>
      <c r="AY130">
        <v>4</v>
      </c>
      <c r="AZ130">
        <v>4</v>
      </c>
      <c r="BA130" t="s">
        <v>286</v>
      </c>
      <c r="BB130"/>
    </row>
    <row r="131" spans="3:54" x14ac:dyDescent="0.3">
      <c r="C131" s="1"/>
      <c r="N131" s="1"/>
      <c r="AD131">
        <f t="shared" si="10"/>
        <v>128</v>
      </c>
      <c r="AE131">
        <v>4</v>
      </c>
      <c r="AF131">
        <v>2</v>
      </c>
      <c r="AG131">
        <v>4</v>
      </c>
      <c r="AH131">
        <v>4</v>
      </c>
      <c r="AI131">
        <v>3</v>
      </c>
      <c r="AJ131">
        <v>1</v>
      </c>
      <c r="AK131">
        <v>1</v>
      </c>
      <c r="AL131">
        <v>5</v>
      </c>
      <c r="AM131">
        <v>1</v>
      </c>
      <c r="AN131">
        <v>5</v>
      </c>
      <c r="AO131">
        <v>2</v>
      </c>
      <c r="AP131">
        <v>4</v>
      </c>
      <c r="AQ131">
        <v>1</v>
      </c>
      <c r="AR131">
        <v>4</v>
      </c>
      <c r="AS131">
        <v>5</v>
      </c>
      <c r="AT131">
        <v>1</v>
      </c>
      <c r="AU131">
        <v>2</v>
      </c>
      <c r="AV131" t="s">
        <v>287</v>
      </c>
      <c r="AW131"/>
      <c r="AX131">
        <v>4</v>
      </c>
      <c r="AY131">
        <v>5</v>
      </c>
      <c r="AZ131">
        <v>1</v>
      </c>
      <c r="BA131"/>
      <c r="BB131"/>
    </row>
    <row r="132" spans="3:54" x14ac:dyDescent="0.3">
      <c r="C132" s="1"/>
      <c r="N132" s="1"/>
      <c r="AD132">
        <f t="shared" si="10"/>
        <v>129</v>
      </c>
      <c r="AE132">
        <v>5</v>
      </c>
      <c r="AF132">
        <v>1</v>
      </c>
      <c r="AG132">
        <v>1</v>
      </c>
      <c r="AH132">
        <v>2</v>
      </c>
      <c r="AI132"/>
      <c r="AJ132">
        <v>1</v>
      </c>
      <c r="AK132">
        <v>1</v>
      </c>
      <c r="AL132">
        <v>4</v>
      </c>
      <c r="AM132">
        <v>2</v>
      </c>
      <c r="AN132">
        <v>3</v>
      </c>
      <c r="AO132">
        <v>3</v>
      </c>
      <c r="AP132">
        <v>3</v>
      </c>
      <c r="AQ132">
        <v>1</v>
      </c>
      <c r="AR132">
        <v>5</v>
      </c>
      <c r="AS132">
        <v>4</v>
      </c>
      <c r="AT132">
        <v>2</v>
      </c>
      <c r="AU132">
        <v>3</v>
      </c>
      <c r="AV132"/>
      <c r="AW132" t="s">
        <v>288</v>
      </c>
      <c r="AX132">
        <v>5</v>
      </c>
      <c r="AY132">
        <v>5</v>
      </c>
      <c r="AZ132">
        <v>1</v>
      </c>
      <c r="BA132" t="s">
        <v>289</v>
      </c>
      <c r="BB132"/>
    </row>
    <row r="133" spans="3:54" x14ac:dyDescent="0.3">
      <c r="C133" s="1"/>
      <c r="N133" s="1"/>
      <c r="AD133">
        <f t="shared" si="10"/>
        <v>130</v>
      </c>
      <c r="AE133">
        <v>2</v>
      </c>
      <c r="AF133">
        <v>1</v>
      </c>
      <c r="AG133">
        <v>1</v>
      </c>
      <c r="AH133">
        <v>2</v>
      </c>
      <c r="AI133">
        <v>1</v>
      </c>
      <c r="AJ133">
        <v>1</v>
      </c>
      <c r="AK133">
        <v>1</v>
      </c>
      <c r="AL133">
        <v>2</v>
      </c>
      <c r="AM133">
        <v>1</v>
      </c>
      <c r="AN133">
        <v>1</v>
      </c>
      <c r="AO133">
        <v>2</v>
      </c>
      <c r="AP133">
        <v>3</v>
      </c>
      <c r="AQ133">
        <v>1</v>
      </c>
      <c r="AR133">
        <v>2</v>
      </c>
      <c r="AS133">
        <v>2</v>
      </c>
      <c r="AT133">
        <v>5</v>
      </c>
      <c r="AU133">
        <v>3</v>
      </c>
      <c r="AV133"/>
      <c r="AW133"/>
      <c r="AX133">
        <v>1</v>
      </c>
      <c r="AY133">
        <v>1</v>
      </c>
      <c r="AZ133">
        <v>1</v>
      </c>
      <c r="BA133" t="s">
        <v>290</v>
      </c>
      <c r="BB133"/>
    </row>
    <row r="134" spans="3:54" x14ac:dyDescent="0.3">
      <c r="C134" s="1"/>
      <c r="N134" s="1"/>
      <c r="AD134">
        <f t="shared" ref="AD134:AD197" si="11">AD133+1</f>
        <v>131</v>
      </c>
      <c r="AE134">
        <v>3</v>
      </c>
      <c r="AF134">
        <v>4</v>
      </c>
      <c r="AG134"/>
      <c r="AH134">
        <v>4</v>
      </c>
      <c r="AI134"/>
      <c r="AJ134">
        <v>5</v>
      </c>
      <c r="AK134">
        <v>5</v>
      </c>
      <c r="AL134"/>
      <c r="AM134"/>
      <c r="AN134">
        <v>5</v>
      </c>
      <c r="AO134"/>
      <c r="AP134">
        <v>4</v>
      </c>
      <c r="AQ134">
        <v>4</v>
      </c>
      <c r="AR134">
        <v>4</v>
      </c>
      <c r="AS134">
        <v>5</v>
      </c>
      <c r="AT134">
        <v>5</v>
      </c>
      <c r="AU134">
        <v>3</v>
      </c>
      <c r="AV134"/>
      <c r="AW134" t="s">
        <v>291</v>
      </c>
      <c r="AX134">
        <v>5</v>
      </c>
      <c r="AY134">
        <v>5</v>
      </c>
      <c r="AZ134">
        <v>5</v>
      </c>
      <c r="BA134"/>
      <c r="BB134"/>
    </row>
    <row r="135" spans="3:54" x14ac:dyDescent="0.3">
      <c r="C135" s="1"/>
      <c r="N135" s="1"/>
      <c r="AD135">
        <f t="shared" si="11"/>
        <v>132</v>
      </c>
      <c r="AE135">
        <v>2</v>
      </c>
      <c r="AF135">
        <v>1</v>
      </c>
      <c r="AG135">
        <v>1</v>
      </c>
      <c r="AH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v>1</v>
      </c>
      <c r="AP135">
        <v>1</v>
      </c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3:54" x14ac:dyDescent="0.3">
      <c r="C136" s="1"/>
      <c r="N136" s="1"/>
      <c r="AD136">
        <f t="shared" si="11"/>
        <v>133</v>
      </c>
      <c r="AE136">
        <v>4</v>
      </c>
      <c r="AF136">
        <v>1</v>
      </c>
      <c r="AG136">
        <v>1</v>
      </c>
      <c r="AH136">
        <v>2</v>
      </c>
      <c r="AI136">
        <v>3</v>
      </c>
      <c r="AJ136">
        <v>1</v>
      </c>
      <c r="AK136">
        <v>1</v>
      </c>
      <c r="AL136">
        <v>5</v>
      </c>
      <c r="AM136">
        <v>1</v>
      </c>
      <c r="AN136">
        <v>2</v>
      </c>
      <c r="AO136">
        <v>5</v>
      </c>
      <c r="AP136">
        <v>3</v>
      </c>
      <c r="AQ136">
        <v>1</v>
      </c>
      <c r="AR136">
        <v>5</v>
      </c>
      <c r="AS136">
        <v>5</v>
      </c>
      <c r="AT136">
        <v>2</v>
      </c>
      <c r="AU136">
        <v>2</v>
      </c>
      <c r="AV136" t="s">
        <v>292</v>
      </c>
      <c r="AW136"/>
      <c r="AX136">
        <v>3</v>
      </c>
      <c r="AY136">
        <v>5</v>
      </c>
      <c r="AZ136">
        <v>4</v>
      </c>
      <c r="BA136" t="s">
        <v>293</v>
      </c>
      <c r="BB136"/>
    </row>
    <row r="137" spans="3:54" x14ac:dyDescent="0.3">
      <c r="C137" s="1"/>
      <c r="N137" s="1"/>
      <c r="AD137">
        <f t="shared" si="11"/>
        <v>134</v>
      </c>
      <c r="AE137">
        <v>2</v>
      </c>
      <c r="AF137">
        <v>1</v>
      </c>
      <c r="AG137">
        <v>1</v>
      </c>
      <c r="AH137">
        <v>4</v>
      </c>
      <c r="AI137">
        <v>2</v>
      </c>
      <c r="AJ137">
        <v>1</v>
      </c>
      <c r="AK137">
        <v>1</v>
      </c>
      <c r="AL137">
        <v>1</v>
      </c>
      <c r="AM137">
        <v>1</v>
      </c>
      <c r="AN137">
        <v>3</v>
      </c>
      <c r="AO137">
        <v>1</v>
      </c>
      <c r="AP137">
        <v>3</v>
      </c>
      <c r="AQ137">
        <v>2</v>
      </c>
      <c r="AR137">
        <v>4</v>
      </c>
      <c r="AS137">
        <v>4</v>
      </c>
      <c r="AT137">
        <v>3</v>
      </c>
      <c r="AU137">
        <v>2</v>
      </c>
      <c r="AV137" t="s">
        <v>294</v>
      </c>
      <c r="AW137" t="s">
        <v>295</v>
      </c>
      <c r="AX137">
        <v>5</v>
      </c>
      <c r="AY137">
        <v>5</v>
      </c>
      <c r="AZ137">
        <v>4</v>
      </c>
      <c r="BA137" t="s">
        <v>296</v>
      </c>
      <c r="BB137"/>
    </row>
    <row r="138" spans="3:54" x14ac:dyDescent="0.3">
      <c r="C138" s="1"/>
      <c r="N138" s="1"/>
      <c r="AD138">
        <f t="shared" si="11"/>
        <v>135</v>
      </c>
      <c r="AE138">
        <v>3</v>
      </c>
      <c r="AF138">
        <v>1</v>
      </c>
      <c r="AG138">
        <v>1</v>
      </c>
      <c r="AH138">
        <v>1</v>
      </c>
      <c r="AI138">
        <v>1</v>
      </c>
      <c r="AJ138">
        <v>1</v>
      </c>
      <c r="AK138">
        <v>1</v>
      </c>
      <c r="AL138">
        <v>2</v>
      </c>
      <c r="AM138">
        <v>2</v>
      </c>
      <c r="AN138">
        <v>1</v>
      </c>
      <c r="AO138">
        <v>1</v>
      </c>
      <c r="AP138">
        <v>4</v>
      </c>
      <c r="AQ138">
        <v>4</v>
      </c>
      <c r="AR138">
        <v>1</v>
      </c>
      <c r="AS138">
        <v>1</v>
      </c>
      <c r="AT138">
        <v>1</v>
      </c>
      <c r="AU138">
        <v>3</v>
      </c>
      <c r="AV138"/>
      <c r="AW138" t="s">
        <v>297</v>
      </c>
      <c r="AX138">
        <v>5</v>
      </c>
      <c r="AY138">
        <v>3</v>
      </c>
      <c r="AZ138">
        <v>2</v>
      </c>
      <c r="BA138" t="s">
        <v>298</v>
      </c>
      <c r="BB138"/>
    </row>
    <row r="139" spans="3:54" x14ac:dyDescent="0.3">
      <c r="C139" s="1"/>
      <c r="N139" s="1"/>
      <c r="AD139">
        <f t="shared" si="11"/>
        <v>136</v>
      </c>
      <c r="AE139">
        <v>5</v>
      </c>
      <c r="AF139">
        <v>1</v>
      </c>
      <c r="AG139">
        <v>1</v>
      </c>
      <c r="AH139">
        <v>2</v>
      </c>
      <c r="AI139">
        <v>1</v>
      </c>
      <c r="AJ139">
        <v>2</v>
      </c>
      <c r="AK139">
        <v>2</v>
      </c>
      <c r="AL139">
        <v>2</v>
      </c>
      <c r="AM139">
        <v>1</v>
      </c>
      <c r="AN139">
        <v>3</v>
      </c>
      <c r="AO139">
        <v>2</v>
      </c>
      <c r="AP139">
        <v>5</v>
      </c>
      <c r="AQ139">
        <v>4</v>
      </c>
      <c r="AR139">
        <v>4</v>
      </c>
      <c r="AS139">
        <v>4</v>
      </c>
      <c r="AT139">
        <v>3</v>
      </c>
      <c r="AU139">
        <v>3</v>
      </c>
      <c r="AV139"/>
      <c r="AW139" t="s">
        <v>299</v>
      </c>
      <c r="AX139">
        <v>4</v>
      </c>
      <c r="AY139">
        <v>1</v>
      </c>
      <c r="AZ139">
        <v>1</v>
      </c>
      <c r="BA139" t="s">
        <v>300</v>
      </c>
      <c r="BB139"/>
    </row>
    <row r="140" spans="3:54" x14ac:dyDescent="0.3">
      <c r="C140" s="1"/>
      <c r="N140" s="1"/>
      <c r="AD140">
        <f t="shared" si="11"/>
        <v>137</v>
      </c>
      <c r="AE140">
        <v>3</v>
      </c>
      <c r="AF140">
        <v>1</v>
      </c>
      <c r="AG140">
        <v>1</v>
      </c>
      <c r="AH140">
        <v>5</v>
      </c>
      <c r="AI140">
        <v>1</v>
      </c>
      <c r="AJ140">
        <v>5</v>
      </c>
      <c r="AK140">
        <v>5</v>
      </c>
      <c r="AL140">
        <v>1</v>
      </c>
      <c r="AM140">
        <v>1</v>
      </c>
      <c r="AN140">
        <v>5</v>
      </c>
      <c r="AO140">
        <v>1</v>
      </c>
      <c r="AP140">
        <v>1</v>
      </c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3:54" x14ac:dyDescent="0.3">
      <c r="C141" s="1"/>
      <c r="N141" s="1"/>
      <c r="AD141">
        <f t="shared" si="11"/>
        <v>138</v>
      </c>
      <c r="AE141">
        <v>4</v>
      </c>
      <c r="AF141">
        <v>1</v>
      </c>
      <c r="AG141">
        <v>1</v>
      </c>
      <c r="AH141">
        <v>1</v>
      </c>
      <c r="AI141">
        <v>1</v>
      </c>
      <c r="AJ141">
        <v>5</v>
      </c>
      <c r="AK141">
        <v>5</v>
      </c>
      <c r="AL141">
        <v>2</v>
      </c>
      <c r="AM141">
        <v>1</v>
      </c>
      <c r="AN141">
        <v>1</v>
      </c>
      <c r="AO141">
        <v>4</v>
      </c>
      <c r="AP141">
        <v>4</v>
      </c>
      <c r="AQ141">
        <v>1</v>
      </c>
      <c r="AR141">
        <v>1</v>
      </c>
      <c r="AS141">
        <v>4</v>
      </c>
      <c r="AT141">
        <v>2</v>
      </c>
      <c r="AU141">
        <v>2</v>
      </c>
      <c r="AV141" t="s">
        <v>301</v>
      </c>
      <c r="AW141" t="s">
        <v>302</v>
      </c>
      <c r="AX141">
        <v>5</v>
      </c>
      <c r="AY141">
        <v>5</v>
      </c>
      <c r="AZ141">
        <v>2</v>
      </c>
      <c r="BA141" t="s">
        <v>303</v>
      </c>
      <c r="BB141"/>
    </row>
    <row r="142" spans="3:54" x14ac:dyDescent="0.3">
      <c r="C142" s="1"/>
      <c r="N142" s="1"/>
      <c r="AD142">
        <f t="shared" si="11"/>
        <v>139</v>
      </c>
      <c r="AE142">
        <v>3</v>
      </c>
      <c r="AF142">
        <v>1</v>
      </c>
      <c r="AG142">
        <v>1</v>
      </c>
      <c r="AH142">
        <v>2</v>
      </c>
      <c r="AI142">
        <v>4</v>
      </c>
      <c r="AJ142">
        <v>3</v>
      </c>
      <c r="AK142">
        <v>1</v>
      </c>
      <c r="AL142">
        <v>1</v>
      </c>
      <c r="AM142">
        <v>1</v>
      </c>
      <c r="AN142">
        <v>2</v>
      </c>
      <c r="AO142">
        <v>1</v>
      </c>
      <c r="AP142">
        <v>4</v>
      </c>
      <c r="AQ142">
        <v>3</v>
      </c>
      <c r="AR142">
        <v>1</v>
      </c>
      <c r="AS142">
        <v>1</v>
      </c>
      <c r="AT142">
        <v>5</v>
      </c>
      <c r="AU142">
        <v>2</v>
      </c>
      <c r="AV142" t="s">
        <v>304</v>
      </c>
      <c r="AW142" t="s">
        <v>305</v>
      </c>
      <c r="AX142">
        <v>3</v>
      </c>
      <c r="AY142">
        <v>4</v>
      </c>
      <c r="AZ142">
        <v>4</v>
      </c>
      <c r="BA142" t="s">
        <v>306</v>
      </c>
      <c r="BB142"/>
    </row>
    <row r="143" spans="3:54" x14ac:dyDescent="0.3">
      <c r="C143" s="1"/>
      <c r="N143" s="1"/>
      <c r="AD143">
        <f t="shared" si="11"/>
        <v>140</v>
      </c>
      <c r="AE143">
        <v>2</v>
      </c>
      <c r="AF143">
        <v>1</v>
      </c>
      <c r="AG143">
        <v>1</v>
      </c>
      <c r="AH143">
        <v>1</v>
      </c>
      <c r="AI143">
        <v>1</v>
      </c>
      <c r="AJ143">
        <v>1</v>
      </c>
      <c r="AK143">
        <v>1</v>
      </c>
      <c r="AL143">
        <v>1</v>
      </c>
      <c r="AM143">
        <v>3</v>
      </c>
      <c r="AN143">
        <v>3</v>
      </c>
      <c r="AO143">
        <v>3</v>
      </c>
      <c r="AP143">
        <v>2</v>
      </c>
      <c r="AQ143">
        <v>4</v>
      </c>
      <c r="AR143">
        <v>4</v>
      </c>
      <c r="AS143">
        <v>5</v>
      </c>
      <c r="AT143">
        <v>3</v>
      </c>
      <c r="AU143">
        <v>3</v>
      </c>
      <c r="AV143"/>
      <c r="AW143" t="s">
        <v>307</v>
      </c>
      <c r="AX143">
        <v>5</v>
      </c>
      <c r="AY143">
        <v>5</v>
      </c>
      <c r="AZ143">
        <v>4</v>
      </c>
      <c r="BA143" t="s">
        <v>308</v>
      </c>
      <c r="BB143"/>
    </row>
    <row r="144" spans="3:54" x14ac:dyDescent="0.3">
      <c r="C144" s="1"/>
      <c r="N144" s="1"/>
      <c r="AD144">
        <f t="shared" si="11"/>
        <v>141</v>
      </c>
      <c r="AE144">
        <v>3</v>
      </c>
      <c r="AF144">
        <v>2</v>
      </c>
      <c r="AG144">
        <v>4</v>
      </c>
      <c r="AH144">
        <v>1</v>
      </c>
      <c r="AI144">
        <v>1</v>
      </c>
      <c r="AJ144">
        <v>2</v>
      </c>
      <c r="AK144">
        <v>2</v>
      </c>
      <c r="AL144">
        <v>2</v>
      </c>
      <c r="AM144">
        <v>1</v>
      </c>
      <c r="AN144">
        <v>4</v>
      </c>
      <c r="AO144">
        <v>1</v>
      </c>
      <c r="AP144">
        <v>3</v>
      </c>
      <c r="AQ144">
        <v>1</v>
      </c>
      <c r="AR144">
        <v>4</v>
      </c>
      <c r="AS144">
        <v>4</v>
      </c>
      <c r="AT144">
        <v>3</v>
      </c>
      <c r="AU144">
        <v>3</v>
      </c>
      <c r="AV144"/>
      <c r="AW144" t="s">
        <v>309</v>
      </c>
      <c r="AX144">
        <v>5</v>
      </c>
      <c r="AY144">
        <v>5</v>
      </c>
      <c r="AZ144">
        <v>3</v>
      </c>
      <c r="BA144" t="s">
        <v>310</v>
      </c>
      <c r="BB144"/>
    </row>
    <row r="145" spans="3:54" x14ac:dyDescent="0.3">
      <c r="C145" s="1"/>
      <c r="N145" s="1"/>
      <c r="AD145">
        <f t="shared" si="11"/>
        <v>142</v>
      </c>
      <c r="AE145">
        <v>4</v>
      </c>
      <c r="AF145">
        <v>1</v>
      </c>
      <c r="AG145">
        <v>1</v>
      </c>
      <c r="AH145">
        <v>1</v>
      </c>
      <c r="AI145">
        <v>2</v>
      </c>
      <c r="AJ145">
        <v>2</v>
      </c>
      <c r="AK145">
        <v>2</v>
      </c>
      <c r="AL145">
        <v>3</v>
      </c>
      <c r="AM145">
        <v>1</v>
      </c>
      <c r="AN145">
        <v>2</v>
      </c>
      <c r="AO145">
        <v>1</v>
      </c>
      <c r="AP145">
        <v>3</v>
      </c>
      <c r="AQ145">
        <v>1</v>
      </c>
      <c r="AR145">
        <v>2</v>
      </c>
      <c r="AS145">
        <v>2</v>
      </c>
      <c r="AT145">
        <v>4</v>
      </c>
      <c r="AU145">
        <v>2</v>
      </c>
      <c r="AV145" t="s">
        <v>311</v>
      </c>
      <c r="AW145"/>
      <c r="AX145">
        <v>1</v>
      </c>
      <c r="AY145">
        <v>2</v>
      </c>
      <c r="AZ145">
        <v>1</v>
      </c>
      <c r="BA145" t="s">
        <v>312</v>
      </c>
      <c r="BB145"/>
    </row>
    <row r="146" spans="3:54" x14ac:dyDescent="0.3">
      <c r="C146" s="1"/>
      <c r="N146" s="1"/>
      <c r="AD146">
        <f t="shared" si="11"/>
        <v>143</v>
      </c>
      <c r="AE146">
        <v>3</v>
      </c>
      <c r="AF146">
        <v>3</v>
      </c>
      <c r="AG146">
        <v>3</v>
      </c>
      <c r="AH146">
        <v>2</v>
      </c>
      <c r="AI146">
        <v>2</v>
      </c>
      <c r="AJ146">
        <v>1</v>
      </c>
      <c r="AK146">
        <v>1</v>
      </c>
      <c r="AL146">
        <v>4</v>
      </c>
      <c r="AM146">
        <v>1</v>
      </c>
      <c r="AN146">
        <v>5</v>
      </c>
      <c r="AO146">
        <v>1</v>
      </c>
      <c r="AP146">
        <v>3</v>
      </c>
      <c r="AQ146">
        <v>1</v>
      </c>
      <c r="AR146">
        <v>1</v>
      </c>
      <c r="AS146">
        <v>1</v>
      </c>
      <c r="AT146">
        <v>1</v>
      </c>
      <c r="AU146">
        <v>3</v>
      </c>
      <c r="AV146"/>
      <c r="AW146" t="s">
        <v>313</v>
      </c>
      <c r="AX146">
        <v>4</v>
      </c>
      <c r="AY146">
        <v>4</v>
      </c>
      <c r="AZ146">
        <v>3</v>
      </c>
      <c r="BA146" t="s">
        <v>314</v>
      </c>
      <c r="BB146"/>
    </row>
    <row r="147" spans="3:54" x14ac:dyDescent="0.3">
      <c r="C147" s="1"/>
      <c r="N147" s="1"/>
      <c r="AD147">
        <f t="shared" si="11"/>
        <v>144</v>
      </c>
      <c r="AE147">
        <v>4</v>
      </c>
      <c r="AF147">
        <v>3</v>
      </c>
      <c r="AG147">
        <v>3</v>
      </c>
      <c r="AH147">
        <v>3</v>
      </c>
      <c r="AI147">
        <v>3</v>
      </c>
      <c r="AJ147">
        <v>3</v>
      </c>
      <c r="AK147">
        <v>3</v>
      </c>
      <c r="AL147">
        <v>3</v>
      </c>
      <c r="AM147">
        <v>3</v>
      </c>
      <c r="AN147">
        <v>3</v>
      </c>
      <c r="AO147">
        <v>3</v>
      </c>
      <c r="AP147">
        <v>5</v>
      </c>
      <c r="AQ147">
        <v>3</v>
      </c>
      <c r="AR147">
        <v>3</v>
      </c>
      <c r="AS147">
        <v>3</v>
      </c>
      <c r="AT147">
        <v>3</v>
      </c>
      <c r="AU147">
        <v>3</v>
      </c>
      <c r="AV147"/>
      <c r="AW147"/>
      <c r="AX147">
        <v>3</v>
      </c>
      <c r="AY147">
        <v>3</v>
      </c>
      <c r="AZ147">
        <v>3</v>
      </c>
      <c r="BA147" t="s">
        <v>315</v>
      </c>
      <c r="BB147"/>
    </row>
    <row r="148" spans="3:54" x14ac:dyDescent="0.3">
      <c r="C148" s="1"/>
      <c r="N148" s="1"/>
      <c r="AD148">
        <f t="shared" si="11"/>
        <v>145</v>
      </c>
      <c r="AE148">
        <v>3</v>
      </c>
      <c r="AF148">
        <v>2</v>
      </c>
      <c r="AG148">
        <v>1</v>
      </c>
      <c r="AH148">
        <v>4</v>
      </c>
      <c r="AI148">
        <v>1</v>
      </c>
      <c r="AJ148">
        <v>1</v>
      </c>
      <c r="AK148">
        <v>1</v>
      </c>
      <c r="AL148">
        <v>4</v>
      </c>
      <c r="AM148">
        <v>2</v>
      </c>
      <c r="AN148">
        <v>5</v>
      </c>
      <c r="AO148">
        <v>2</v>
      </c>
      <c r="AP148">
        <v>4</v>
      </c>
      <c r="AQ148">
        <v>4</v>
      </c>
      <c r="AR148">
        <v>4</v>
      </c>
      <c r="AS148">
        <v>4</v>
      </c>
      <c r="AT148">
        <v>2</v>
      </c>
      <c r="AU148">
        <v>2</v>
      </c>
      <c r="AV148" t="s">
        <v>316</v>
      </c>
      <c r="AW148" t="s">
        <v>317</v>
      </c>
      <c r="AX148">
        <v>4</v>
      </c>
      <c r="AY148">
        <v>5</v>
      </c>
      <c r="AZ148">
        <v>1</v>
      </c>
      <c r="BA148" t="s">
        <v>318</v>
      </c>
      <c r="BB148"/>
    </row>
    <row r="149" spans="3:54" x14ac:dyDescent="0.3">
      <c r="C149" s="1"/>
      <c r="N149" s="1"/>
      <c r="AD149">
        <f t="shared" si="11"/>
        <v>146</v>
      </c>
      <c r="AE149">
        <v>3</v>
      </c>
      <c r="AF149">
        <v>1</v>
      </c>
      <c r="AG149">
        <v>1</v>
      </c>
      <c r="AH149">
        <v>4</v>
      </c>
      <c r="AI149">
        <v>1</v>
      </c>
      <c r="AJ149">
        <v>4</v>
      </c>
      <c r="AK149">
        <v>3</v>
      </c>
      <c r="AL149">
        <v>1</v>
      </c>
      <c r="AM149">
        <v>1</v>
      </c>
      <c r="AN149">
        <v>4</v>
      </c>
      <c r="AO149">
        <v>1</v>
      </c>
      <c r="AP149">
        <v>4</v>
      </c>
      <c r="AQ149">
        <v>3</v>
      </c>
      <c r="AR149">
        <v>3</v>
      </c>
      <c r="AS149">
        <v>3</v>
      </c>
      <c r="AT149">
        <v>2</v>
      </c>
      <c r="AU149">
        <v>3</v>
      </c>
      <c r="AV149"/>
      <c r="AW149" t="s">
        <v>319</v>
      </c>
      <c r="AX149">
        <v>5</v>
      </c>
      <c r="AY149">
        <v>5</v>
      </c>
      <c r="AZ149">
        <v>4</v>
      </c>
      <c r="BA149" t="s">
        <v>320</v>
      </c>
      <c r="BB149"/>
    </row>
    <row r="150" spans="3:54" x14ac:dyDescent="0.3">
      <c r="C150" s="1"/>
      <c r="N150" s="1"/>
      <c r="AD150">
        <f t="shared" si="11"/>
        <v>147</v>
      </c>
      <c r="AE150">
        <v>4</v>
      </c>
      <c r="AF150">
        <v>1</v>
      </c>
      <c r="AG150">
        <v>3</v>
      </c>
      <c r="AH150">
        <v>2</v>
      </c>
      <c r="AI150">
        <v>1</v>
      </c>
      <c r="AJ150">
        <v>1</v>
      </c>
      <c r="AK150">
        <v>4</v>
      </c>
      <c r="AL150">
        <v>5</v>
      </c>
      <c r="AM150">
        <v>5</v>
      </c>
      <c r="AN150">
        <v>5</v>
      </c>
      <c r="AO150">
        <v>2</v>
      </c>
      <c r="AP150">
        <v>4</v>
      </c>
      <c r="AQ150">
        <v>2</v>
      </c>
      <c r="AR150">
        <v>4</v>
      </c>
      <c r="AS150">
        <v>4</v>
      </c>
      <c r="AT150">
        <v>2</v>
      </c>
      <c r="AU150">
        <v>1</v>
      </c>
      <c r="AV150"/>
      <c r="AW150"/>
      <c r="AX150">
        <v>5</v>
      </c>
      <c r="AY150">
        <v>3</v>
      </c>
      <c r="AZ150">
        <v>1</v>
      </c>
      <c r="BA150" t="s">
        <v>321</v>
      </c>
      <c r="BB150"/>
    </row>
    <row r="151" spans="3:54" x14ac:dyDescent="0.3">
      <c r="C151" s="1"/>
      <c r="N151" s="1"/>
      <c r="AD151">
        <f t="shared" si="11"/>
        <v>148</v>
      </c>
      <c r="AE151">
        <v>3</v>
      </c>
      <c r="AF151">
        <v>2</v>
      </c>
      <c r="AG151">
        <v>2</v>
      </c>
      <c r="AH151">
        <v>3</v>
      </c>
      <c r="AI151">
        <v>1</v>
      </c>
      <c r="AJ151">
        <v>1</v>
      </c>
      <c r="AK151">
        <v>1</v>
      </c>
      <c r="AL151">
        <v>3</v>
      </c>
      <c r="AM151">
        <v>1</v>
      </c>
      <c r="AN151">
        <v>4</v>
      </c>
      <c r="AO151">
        <v>4</v>
      </c>
      <c r="AP151">
        <v>2</v>
      </c>
      <c r="AQ151">
        <v>4</v>
      </c>
      <c r="AR151">
        <v>4</v>
      </c>
      <c r="AS151">
        <v>4</v>
      </c>
      <c r="AT151">
        <v>5</v>
      </c>
      <c r="AU151">
        <v>2</v>
      </c>
      <c r="AV151" t="s">
        <v>322</v>
      </c>
      <c r="AW151" t="s">
        <v>323</v>
      </c>
      <c r="AX151">
        <v>3</v>
      </c>
      <c r="AY151">
        <v>5</v>
      </c>
      <c r="AZ151">
        <v>5</v>
      </c>
      <c r="BA151" t="s">
        <v>324</v>
      </c>
      <c r="BB151"/>
    </row>
    <row r="152" spans="3:54" x14ac:dyDescent="0.3">
      <c r="C152" s="1"/>
      <c r="N152" s="1"/>
      <c r="AD152">
        <f t="shared" si="11"/>
        <v>149</v>
      </c>
      <c r="AE152">
        <v>5</v>
      </c>
      <c r="AF152">
        <v>3</v>
      </c>
      <c r="AG152">
        <v>4</v>
      </c>
      <c r="AH152">
        <v>1</v>
      </c>
      <c r="AI152">
        <v>4</v>
      </c>
      <c r="AJ152">
        <v>4</v>
      </c>
      <c r="AK152">
        <v>1</v>
      </c>
      <c r="AL152">
        <v>3</v>
      </c>
      <c r="AM152">
        <v>2</v>
      </c>
      <c r="AN152">
        <v>4</v>
      </c>
      <c r="AO152">
        <v>2</v>
      </c>
      <c r="AP152">
        <v>5</v>
      </c>
      <c r="AQ152">
        <v>3</v>
      </c>
      <c r="AR152">
        <v>4</v>
      </c>
      <c r="AS152">
        <v>1</v>
      </c>
      <c r="AT152">
        <v>3</v>
      </c>
      <c r="AU152">
        <v>2</v>
      </c>
      <c r="AV152" t="s">
        <v>325</v>
      </c>
      <c r="AW152" t="s">
        <v>326</v>
      </c>
      <c r="AX152">
        <v>4</v>
      </c>
      <c r="AY152">
        <v>5</v>
      </c>
      <c r="AZ152">
        <v>1</v>
      </c>
      <c r="BA152" t="s">
        <v>327</v>
      </c>
      <c r="BB152"/>
    </row>
    <row r="153" spans="3:54" x14ac:dyDescent="0.3">
      <c r="C153" s="1"/>
      <c r="N153" s="1"/>
      <c r="AD153">
        <f t="shared" si="11"/>
        <v>150</v>
      </c>
      <c r="AE153">
        <v>5</v>
      </c>
      <c r="AF153">
        <v>1</v>
      </c>
      <c r="AG153">
        <v>1</v>
      </c>
      <c r="AH153">
        <v>1</v>
      </c>
      <c r="AI153">
        <v>2</v>
      </c>
      <c r="AJ153">
        <v>2</v>
      </c>
      <c r="AK153">
        <v>2</v>
      </c>
      <c r="AL153">
        <v>3</v>
      </c>
      <c r="AM153">
        <v>1</v>
      </c>
      <c r="AN153">
        <v>4</v>
      </c>
      <c r="AO153">
        <v>1</v>
      </c>
      <c r="AP153">
        <v>3</v>
      </c>
      <c r="AQ153">
        <v>2</v>
      </c>
      <c r="AR153">
        <v>2</v>
      </c>
      <c r="AS153">
        <v>1</v>
      </c>
      <c r="AT153">
        <v>4</v>
      </c>
      <c r="AU153">
        <v>2</v>
      </c>
      <c r="AV153"/>
      <c r="AW153"/>
      <c r="AX153">
        <v>4</v>
      </c>
      <c r="AY153">
        <v>4</v>
      </c>
      <c r="AZ153">
        <v>3</v>
      </c>
      <c r="BA153" t="s">
        <v>328</v>
      </c>
      <c r="BB153"/>
    </row>
    <row r="154" spans="3:54" x14ac:dyDescent="0.3">
      <c r="C154" s="1"/>
      <c r="N154" s="1"/>
      <c r="AD154">
        <f t="shared" si="11"/>
        <v>151</v>
      </c>
      <c r="AE154">
        <v>3</v>
      </c>
      <c r="AF154">
        <v>1</v>
      </c>
      <c r="AG154">
        <v>1</v>
      </c>
      <c r="AH154">
        <v>1</v>
      </c>
      <c r="AI154">
        <v>1</v>
      </c>
      <c r="AJ154">
        <v>2</v>
      </c>
      <c r="AK154">
        <v>1</v>
      </c>
      <c r="AL154">
        <v>1</v>
      </c>
      <c r="AM154">
        <v>2</v>
      </c>
      <c r="AN154">
        <v>2</v>
      </c>
      <c r="AO154">
        <v>1</v>
      </c>
      <c r="AP154">
        <v>1</v>
      </c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3:54" x14ac:dyDescent="0.3">
      <c r="C155" s="1"/>
      <c r="N155" s="1"/>
      <c r="AD155">
        <f t="shared" si="11"/>
        <v>152</v>
      </c>
      <c r="AE155">
        <v>1</v>
      </c>
      <c r="AF155"/>
      <c r="AG155"/>
      <c r="AH155"/>
      <c r="AI155"/>
      <c r="AJ155"/>
      <c r="AK155"/>
      <c r="AL155"/>
      <c r="AM155"/>
      <c r="AN155"/>
      <c r="AO155"/>
      <c r="AP155">
        <v>1</v>
      </c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3:54" x14ac:dyDescent="0.3">
      <c r="C156" s="1"/>
      <c r="N156" s="1"/>
      <c r="AD156">
        <f t="shared" si="11"/>
        <v>153</v>
      </c>
      <c r="AE156">
        <v>2</v>
      </c>
      <c r="AF156">
        <v>1</v>
      </c>
      <c r="AG156">
        <v>1</v>
      </c>
      <c r="AH156">
        <v>1</v>
      </c>
      <c r="AI156">
        <v>1</v>
      </c>
      <c r="AJ156">
        <v>2</v>
      </c>
      <c r="AK156">
        <v>2</v>
      </c>
      <c r="AL156">
        <v>2</v>
      </c>
      <c r="AM156">
        <v>1</v>
      </c>
      <c r="AN156">
        <v>3</v>
      </c>
      <c r="AO156">
        <v>1</v>
      </c>
      <c r="AP156">
        <v>3</v>
      </c>
      <c r="AQ156">
        <v>1</v>
      </c>
      <c r="AR156">
        <v>1</v>
      </c>
      <c r="AS156">
        <v>2</v>
      </c>
      <c r="AT156">
        <v>1</v>
      </c>
      <c r="AU156">
        <v>3</v>
      </c>
      <c r="AV156"/>
      <c r="AW156" t="s">
        <v>329</v>
      </c>
      <c r="AX156">
        <v>4</v>
      </c>
      <c r="AY156">
        <v>4</v>
      </c>
      <c r="AZ156">
        <v>2</v>
      </c>
      <c r="BA156" t="s">
        <v>330</v>
      </c>
      <c r="BB156"/>
    </row>
    <row r="157" spans="3:54" x14ac:dyDescent="0.3">
      <c r="C157" s="1"/>
      <c r="N157" s="1"/>
      <c r="AD157">
        <f t="shared" si="11"/>
        <v>154</v>
      </c>
      <c r="AE157">
        <v>4</v>
      </c>
      <c r="AF157">
        <v>1</v>
      </c>
      <c r="AG157"/>
      <c r="AH157">
        <v>2</v>
      </c>
      <c r="AI157">
        <v>1</v>
      </c>
      <c r="AJ157">
        <v>1</v>
      </c>
      <c r="AK157">
        <v>1</v>
      </c>
      <c r="AL157">
        <v>1</v>
      </c>
      <c r="AM157">
        <v>4</v>
      </c>
      <c r="AN157">
        <v>2</v>
      </c>
      <c r="AO157">
        <v>1</v>
      </c>
      <c r="AP157">
        <v>4</v>
      </c>
      <c r="AQ157">
        <v>4</v>
      </c>
      <c r="AR157">
        <v>1</v>
      </c>
      <c r="AS157">
        <v>1</v>
      </c>
      <c r="AT157">
        <v>2</v>
      </c>
      <c r="AU157">
        <v>3</v>
      </c>
      <c r="AV157"/>
      <c r="AW157"/>
      <c r="AX157">
        <v>4</v>
      </c>
      <c r="AY157">
        <v>5</v>
      </c>
      <c r="AZ157">
        <v>4</v>
      </c>
      <c r="BA157"/>
      <c r="BB157"/>
    </row>
    <row r="158" spans="3:54" x14ac:dyDescent="0.3">
      <c r="C158" s="1"/>
      <c r="N158" s="1"/>
      <c r="AD158">
        <f t="shared" si="11"/>
        <v>155</v>
      </c>
      <c r="AE158">
        <v>1</v>
      </c>
      <c r="AF158"/>
      <c r="AG158"/>
      <c r="AH158"/>
      <c r="AI158"/>
      <c r="AJ158"/>
      <c r="AK158"/>
      <c r="AL158"/>
      <c r="AM158"/>
      <c r="AN158"/>
      <c r="AO158"/>
      <c r="AP158">
        <v>1</v>
      </c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3:54" x14ac:dyDescent="0.3">
      <c r="C159" s="1"/>
      <c r="N159" s="1"/>
      <c r="AD159">
        <f t="shared" si="11"/>
        <v>156</v>
      </c>
      <c r="AE159">
        <v>1</v>
      </c>
      <c r="AF159"/>
      <c r="AG159"/>
      <c r="AH159"/>
      <c r="AI159"/>
      <c r="AJ159"/>
      <c r="AK159"/>
      <c r="AL159"/>
      <c r="AM159"/>
      <c r="AN159"/>
      <c r="AO159"/>
      <c r="AP159">
        <v>1</v>
      </c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3:54" x14ac:dyDescent="0.3">
      <c r="C160" s="1"/>
      <c r="N160" s="1"/>
      <c r="AD160">
        <f t="shared" si="11"/>
        <v>157</v>
      </c>
      <c r="AE160">
        <v>4</v>
      </c>
      <c r="AF160">
        <v>2</v>
      </c>
      <c r="AG160">
        <v>2</v>
      </c>
      <c r="AH160">
        <v>2</v>
      </c>
      <c r="AI160">
        <v>2</v>
      </c>
      <c r="AJ160">
        <v>1</v>
      </c>
      <c r="AK160">
        <v>1</v>
      </c>
      <c r="AL160">
        <v>1</v>
      </c>
      <c r="AM160">
        <v>1</v>
      </c>
      <c r="AN160">
        <v>2</v>
      </c>
      <c r="AO160">
        <v>1</v>
      </c>
      <c r="AP160">
        <v>3</v>
      </c>
      <c r="AQ160">
        <v>2</v>
      </c>
      <c r="AR160">
        <v>1</v>
      </c>
      <c r="AS160">
        <v>1</v>
      </c>
      <c r="AT160">
        <v>2</v>
      </c>
      <c r="AU160">
        <v>2</v>
      </c>
      <c r="AV160" t="s">
        <v>331</v>
      </c>
      <c r="AW160"/>
      <c r="AX160">
        <v>2</v>
      </c>
      <c r="AY160">
        <v>2</v>
      </c>
      <c r="AZ160">
        <v>1</v>
      </c>
      <c r="BA160"/>
      <c r="BB160"/>
    </row>
    <row r="161" spans="3:54" x14ac:dyDescent="0.3">
      <c r="C161" s="1"/>
      <c r="N161" s="1"/>
      <c r="AD161">
        <f t="shared" si="11"/>
        <v>158</v>
      </c>
      <c r="AE161">
        <v>4</v>
      </c>
      <c r="AF161">
        <v>1</v>
      </c>
      <c r="AG161">
        <v>1</v>
      </c>
      <c r="AH161">
        <v>2</v>
      </c>
      <c r="AI161">
        <v>1</v>
      </c>
      <c r="AJ161">
        <v>2</v>
      </c>
      <c r="AK161">
        <v>1</v>
      </c>
      <c r="AL161">
        <v>3</v>
      </c>
      <c r="AM161">
        <v>1</v>
      </c>
      <c r="AN161">
        <v>2</v>
      </c>
      <c r="AO161">
        <v>1</v>
      </c>
      <c r="AP161">
        <v>2</v>
      </c>
      <c r="AQ161">
        <v>1</v>
      </c>
      <c r="AR161">
        <v>5</v>
      </c>
      <c r="AS161">
        <v>5</v>
      </c>
      <c r="AT161">
        <v>2</v>
      </c>
      <c r="AU161">
        <v>2</v>
      </c>
      <c r="AV161" t="s">
        <v>332</v>
      </c>
      <c r="AW161" t="s">
        <v>333</v>
      </c>
      <c r="AX161">
        <v>2</v>
      </c>
      <c r="AY161">
        <v>4</v>
      </c>
      <c r="AZ161">
        <v>1</v>
      </c>
      <c r="BA161" t="s">
        <v>334</v>
      </c>
      <c r="BB161"/>
    </row>
    <row r="162" spans="3:54" x14ac:dyDescent="0.3">
      <c r="C162" s="1"/>
      <c r="N162" s="1"/>
      <c r="AD162">
        <f t="shared" si="11"/>
        <v>159</v>
      </c>
      <c r="AE162">
        <v>3</v>
      </c>
      <c r="AF162">
        <v>1</v>
      </c>
      <c r="AG162">
        <v>1</v>
      </c>
      <c r="AH162">
        <v>1</v>
      </c>
      <c r="AI162">
        <v>2</v>
      </c>
      <c r="AJ162">
        <v>1</v>
      </c>
      <c r="AK162">
        <v>1</v>
      </c>
      <c r="AL162">
        <v>2</v>
      </c>
      <c r="AM162">
        <v>1</v>
      </c>
      <c r="AN162">
        <v>3</v>
      </c>
      <c r="AO162">
        <v>1</v>
      </c>
      <c r="AP162">
        <v>2</v>
      </c>
      <c r="AQ162">
        <v>3</v>
      </c>
      <c r="AR162">
        <v>3</v>
      </c>
      <c r="AS162">
        <v>3</v>
      </c>
      <c r="AT162">
        <v>2</v>
      </c>
      <c r="AU162">
        <v>2</v>
      </c>
      <c r="AV162" t="s">
        <v>335</v>
      </c>
      <c r="AW162"/>
      <c r="AX162">
        <v>4</v>
      </c>
      <c r="AY162">
        <v>5</v>
      </c>
      <c r="AZ162">
        <v>2</v>
      </c>
      <c r="BA162" t="s">
        <v>336</v>
      </c>
      <c r="BB162"/>
    </row>
    <row r="163" spans="3:54" x14ac:dyDescent="0.3">
      <c r="C163" s="1"/>
      <c r="N163" s="1"/>
      <c r="AD163">
        <f t="shared" si="11"/>
        <v>160</v>
      </c>
      <c r="AE163">
        <v>4</v>
      </c>
      <c r="AF163">
        <v>2</v>
      </c>
      <c r="AG163">
        <v>2</v>
      </c>
      <c r="AH163">
        <v>1</v>
      </c>
      <c r="AI163">
        <v>1</v>
      </c>
      <c r="AJ163">
        <v>1</v>
      </c>
      <c r="AK163">
        <v>1</v>
      </c>
      <c r="AL163">
        <v>1</v>
      </c>
      <c r="AM163">
        <v>1</v>
      </c>
      <c r="AN163">
        <v>2</v>
      </c>
      <c r="AO163">
        <v>1</v>
      </c>
      <c r="AP163">
        <v>3</v>
      </c>
      <c r="AQ163">
        <v>4</v>
      </c>
      <c r="AR163">
        <v>1</v>
      </c>
      <c r="AS163">
        <v>1</v>
      </c>
      <c r="AT163">
        <v>2</v>
      </c>
      <c r="AU163">
        <v>2</v>
      </c>
      <c r="AV163" t="s">
        <v>337</v>
      </c>
      <c r="AW163" t="s">
        <v>338</v>
      </c>
      <c r="AX163">
        <v>4</v>
      </c>
      <c r="AY163">
        <v>3</v>
      </c>
      <c r="AZ163">
        <v>1</v>
      </c>
      <c r="BA163"/>
      <c r="BB163"/>
    </row>
    <row r="164" spans="3:54" x14ac:dyDescent="0.3">
      <c r="C164" s="1"/>
      <c r="N164" s="1"/>
      <c r="AD164">
        <f t="shared" si="11"/>
        <v>161</v>
      </c>
      <c r="AE164">
        <v>4</v>
      </c>
      <c r="AF164">
        <v>2</v>
      </c>
      <c r="AG164">
        <v>2</v>
      </c>
      <c r="AH164">
        <v>1</v>
      </c>
      <c r="AI164">
        <v>2</v>
      </c>
      <c r="AJ164">
        <v>1</v>
      </c>
      <c r="AK164">
        <v>1</v>
      </c>
      <c r="AL164">
        <v>1</v>
      </c>
      <c r="AM164">
        <v>1</v>
      </c>
      <c r="AN164">
        <v>2</v>
      </c>
      <c r="AO164">
        <v>1</v>
      </c>
      <c r="AP164">
        <v>4</v>
      </c>
      <c r="AQ164">
        <v>3</v>
      </c>
      <c r="AR164">
        <v>3</v>
      </c>
      <c r="AS164">
        <v>3</v>
      </c>
      <c r="AT164"/>
      <c r="AU164">
        <v>2</v>
      </c>
      <c r="AV164" t="s">
        <v>339</v>
      </c>
      <c r="AW164" t="s">
        <v>340</v>
      </c>
      <c r="AX164">
        <v>1</v>
      </c>
      <c r="AY164">
        <v>1</v>
      </c>
      <c r="AZ164">
        <v>1</v>
      </c>
      <c r="BA164"/>
      <c r="BB164"/>
    </row>
    <row r="165" spans="3:54" x14ac:dyDescent="0.3">
      <c r="C165" s="1"/>
      <c r="N165" s="1"/>
      <c r="AD165">
        <f t="shared" si="11"/>
        <v>162</v>
      </c>
      <c r="AE165">
        <v>1</v>
      </c>
      <c r="AF165"/>
      <c r="AG165"/>
      <c r="AH165"/>
      <c r="AI165"/>
      <c r="AJ165"/>
      <c r="AK165"/>
      <c r="AL165"/>
      <c r="AM165"/>
      <c r="AN165"/>
      <c r="AO165"/>
      <c r="AP165">
        <v>1</v>
      </c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3:54" x14ac:dyDescent="0.3">
      <c r="C166" s="1"/>
      <c r="N166" s="1"/>
      <c r="AD166">
        <f t="shared" si="11"/>
        <v>163</v>
      </c>
      <c r="AE166">
        <v>1</v>
      </c>
      <c r="AF166"/>
      <c r="AG166"/>
      <c r="AH166"/>
      <c r="AI166"/>
      <c r="AJ166"/>
      <c r="AK166"/>
      <c r="AL166"/>
      <c r="AM166"/>
      <c r="AN166"/>
      <c r="AO166"/>
      <c r="AP166">
        <v>1</v>
      </c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3:54" ht="28.8" x14ac:dyDescent="0.3">
      <c r="C167" s="1"/>
      <c r="N167" s="1"/>
      <c r="AD167">
        <f t="shared" si="11"/>
        <v>164</v>
      </c>
      <c r="AE167">
        <v>3</v>
      </c>
      <c r="AF167">
        <v>2</v>
      </c>
      <c r="AG167">
        <v>1</v>
      </c>
      <c r="AH167">
        <v>1</v>
      </c>
      <c r="AI167">
        <v>2</v>
      </c>
      <c r="AJ167">
        <v>1</v>
      </c>
      <c r="AK167">
        <v>1</v>
      </c>
      <c r="AL167">
        <v>2</v>
      </c>
      <c r="AM167">
        <v>1</v>
      </c>
      <c r="AN167">
        <v>4</v>
      </c>
      <c r="AO167">
        <v>1</v>
      </c>
      <c r="AP167">
        <v>2</v>
      </c>
      <c r="AQ167">
        <v>1</v>
      </c>
      <c r="AR167">
        <v>1</v>
      </c>
      <c r="AS167">
        <v>1</v>
      </c>
      <c r="AT167">
        <v>5</v>
      </c>
      <c r="AU167">
        <v>2</v>
      </c>
      <c r="AV167" t="s">
        <v>341</v>
      </c>
      <c r="AW167" s="2" t="s">
        <v>342</v>
      </c>
      <c r="AX167">
        <v>3</v>
      </c>
      <c r="AY167">
        <v>3</v>
      </c>
      <c r="AZ167">
        <v>3</v>
      </c>
      <c r="BA167"/>
      <c r="BB167"/>
    </row>
    <row r="168" spans="3:54" x14ac:dyDescent="0.3">
      <c r="C168" s="1"/>
      <c r="N168" s="1"/>
      <c r="AD168">
        <f t="shared" si="11"/>
        <v>165</v>
      </c>
      <c r="AE168">
        <v>3</v>
      </c>
      <c r="AF168">
        <v>3</v>
      </c>
      <c r="AG168">
        <v>2</v>
      </c>
      <c r="AH168">
        <v>1</v>
      </c>
      <c r="AI168">
        <v>1</v>
      </c>
      <c r="AJ168">
        <v>4</v>
      </c>
      <c r="AK168">
        <v>5</v>
      </c>
      <c r="AL168">
        <v>2</v>
      </c>
      <c r="AM168">
        <v>1</v>
      </c>
      <c r="AN168">
        <v>4</v>
      </c>
      <c r="AO168">
        <v>3</v>
      </c>
      <c r="AP168">
        <v>1</v>
      </c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3:54" x14ac:dyDescent="0.3">
      <c r="C169" s="1"/>
      <c r="N169" s="1"/>
      <c r="AD169">
        <f t="shared" si="11"/>
        <v>166</v>
      </c>
      <c r="AE169">
        <v>5</v>
      </c>
      <c r="AF169">
        <v>4</v>
      </c>
      <c r="AG169">
        <v>2</v>
      </c>
      <c r="AH169">
        <v>2</v>
      </c>
      <c r="AI169"/>
      <c r="AJ169">
        <v>2</v>
      </c>
      <c r="AK169"/>
      <c r="AL169"/>
      <c r="AM169"/>
      <c r="AN169">
        <v>5</v>
      </c>
      <c r="AO169">
        <v>3</v>
      </c>
      <c r="AP169">
        <v>3</v>
      </c>
      <c r="AQ169">
        <v>5</v>
      </c>
      <c r="AR169">
        <v>1</v>
      </c>
      <c r="AS169">
        <v>1</v>
      </c>
      <c r="AT169">
        <v>1</v>
      </c>
      <c r="AU169">
        <v>2</v>
      </c>
      <c r="AV169" t="s">
        <v>343</v>
      </c>
      <c r="AW169" t="s">
        <v>344</v>
      </c>
      <c r="AX169">
        <v>3</v>
      </c>
      <c r="AY169">
        <v>4</v>
      </c>
      <c r="AZ169">
        <v>4</v>
      </c>
      <c r="BA169" t="s">
        <v>345</v>
      </c>
      <c r="BB169"/>
    </row>
    <row r="170" spans="3:54" x14ac:dyDescent="0.3">
      <c r="C170" s="1"/>
      <c r="N170" s="1"/>
      <c r="AD170">
        <f t="shared" si="11"/>
        <v>167</v>
      </c>
      <c r="AE170">
        <v>3</v>
      </c>
      <c r="AF170">
        <v>2</v>
      </c>
      <c r="AG170">
        <v>2</v>
      </c>
      <c r="AH170">
        <v>2</v>
      </c>
      <c r="AI170">
        <v>3</v>
      </c>
      <c r="AJ170">
        <v>1</v>
      </c>
      <c r="AK170">
        <v>1</v>
      </c>
      <c r="AL170">
        <v>2</v>
      </c>
      <c r="AM170">
        <v>2</v>
      </c>
      <c r="AN170">
        <v>4</v>
      </c>
      <c r="AO170">
        <v>4</v>
      </c>
      <c r="AP170">
        <v>3</v>
      </c>
      <c r="AQ170">
        <v>4</v>
      </c>
      <c r="AR170">
        <v>4</v>
      </c>
      <c r="AS170">
        <v>5</v>
      </c>
      <c r="AT170">
        <v>1</v>
      </c>
      <c r="AU170">
        <v>3</v>
      </c>
      <c r="AV170"/>
      <c r="AW170"/>
      <c r="AX170">
        <v>5</v>
      </c>
      <c r="AY170">
        <v>3</v>
      </c>
      <c r="AZ170">
        <v>1</v>
      </c>
      <c r="BA170"/>
      <c r="BB170"/>
    </row>
    <row r="171" spans="3:54" x14ac:dyDescent="0.3">
      <c r="C171" s="1"/>
      <c r="N171" s="1"/>
      <c r="AD171">
        <f t="shared" si="11"/>
        <v>168</v>
      </c>
      <c r="AE171">
        <v>1</v>
      </c>
      <c r="AF171"/>
      <c r="AG171"/>
      <c r="AH171"/>
      <c r="AI171"/>
      <c r="AJ171"/>
      <c r="AK171"/>
      <c r="AL171"/>
      <c r="AM171"/>
      <c r="AN171"/>
      <c r="AO171"/>
      <c r="AP171">
        <v>3</v>
      </c>
      <c r="AQ171">
        <v>2</v>
      </c>
      <c r="AR171"/>
      <c r="AS171"/>
      <c r="AT171">
        <v>2</v>
      </c>
      <c r="AU171">
        <v>3</v>
      </c>
      <c r="AV171"/>
      <c r="AW171"/>
      <c r="AX171">
        <v>4</v>
      </c>
      <c r="AY171">
        <v>1</v>
      </c>
      <c r="AZ171">
        <v>1</v>
      </c>
      <c r="BA171" t="s">
        <v>346</v>
      </c>
      <c r="BB171"/>
    </row>
    <row r="172" spans="3:54" x14ac:dyDescent="0.3">
      <c r="C172" s="1"/>
      <c r="N172" s="1"/>
      <c r="AD172">
        <f t="shared" si="11"/>
        <v>169</v>
      </c>
      <c r="AE172">
        <v>1</v>
      </c>
      <c r="AF172"/>
      <c r="AG172"/>
      <c r="AH172"/>
      <c r="AI172"/>
      <c r="AJ172"/>
      <c r="AK172"/>
      <c r="AL172"/>
      <c r="AM172"/>
      <c r="AN172"/>
      <c r="AO172"/>
      <c r="AP172">
        <v>1</v>
      </c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3:54" x14ac:dyDescent="0.3">
      <c r="C173" s="1"/>
      <c r="N173" s="1"/>
      <c r="AD173">
        <f t="shared" si="11"/>
        <v>170</v>
      </c>
      <c r="AE173">
        <v>3</v>
      </c>
      <c r="AF173">
        <v>2</v>
      </c>
      <c r="AG173">
        <v>2</v>
      </c>
      <c r="AH173">
        <v>4</v>
      </c>
      <c r="AI173">
        <v>2</v>
      </c>
      <c r="AJ173">
        <v>1</v>
      </c>
      <c r="AK173">
        <v>1</v>
      </c>
      <c r="AL173">
        <v>1</v>
      </c>
      <c r="AM173">
        <v>1</v>
      </c>
      <c r="AN173">
        <v>4</v>
      </c>
      <c r="AO173">
        <v>4</v>
      </c>
      <c r="AP173">
        <v>2</v>
      </c>
      <c r="AQ173">
        <v>1</v>
      </c>
      <c r="AR173">
        <v>1</v>
      </c>
      <c r="AS173">
        <v>1</v>
      </c>
      <c r="AT173">
        <v>4</v>
      </c>
      <c r="AU173">
        <v>3</v>
      </c>
      <c r="AV173"/>
      <c r="AW173"/>
      <c r="AX173">
        <v>4</v>
      </c>
      <c r="AY173">
        <v>4</v>
      </c>
      <c r="AZ173">
        <v>1</v>
      </c>
      <c r="BA173"/>
      <c r="BB173"/>
    </row>
    <row r="174" spans="3:54" x14ac:dyDescent="0.3">
      <c r="C174" s="1"/>
      <c r="N174" s="1"/>
      <c r="AD174">
        <f t="shared" si="11"/>
        <v>171</v>
      </c>
      <c r="AE174">
        <v>2</v>
      </c>
      <c r="AF174">
        <v>4</v>
      </c>
      <c r="AG174">
        <v>2</v>
      </c>
      <c r="AH174">
        <v>1</v>
      </c>
      <c r="AI174">
        <v>1</v>
      </c>
      <c r="AJ174">
        <v>1</v>
      </c>
      <c r="AK174">
        <v>1</v>
      </c>
      <c r="AL174">
        <v>4</v>
      </c>
      <c r="AM174">
        <v>1</v>
      </c>
      <c r="AN174">
        <v>3</v>
      </c>
      <c r="AO174">
        <v>2</v>
      </c>
      <c r="AP174">
        <v>1</v>
      </c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3:54" x14ac:dyDescent="0.3">
      <c r="C175" s="1"/>
      <c r="N175" s="1"/>
      <c r="AD175">
        <f t="shared" si="11"/>
        <v>172</v>
      </c>
      <c r="AE175">
        <v>2</v>
      </c>
      <c r="AF175">
        <v>2</v>
      </c>
      <c r="AG175">
        <v>2</v>
      </c>
      <c r="AH175">
        <v>1</v>
      </c>
      <c r="AI175">
        <v>3</v>
      </c>
      <c r="AJ175">
        <v>5</v>
      </c>
      <c r="AK175">
        <v>5</v>
      </c>
      <c r="AL175">
        <v>3</v>
      </c>
      <c r="AM175">
        <v>5</v>
      </c>
      <c r="AN175">
        <v>5</v>
      </c>
      <c r="AO175">
        <v>4</v>
      </c>
      <c r="AP175">
        <v>1</v>
      </c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3:54" x14ac:dyDescent="0.3">
      <c r="C176" s="1"/>
      <c r="N176" s="1"/>
      <c r="AD176">
        <f t="shared" si="11"/>
        <v>173</v>
      </c>
      <c r="AE176">
        <v>1</v>
      </c>
      <c r="AF176"/>
      <c r="AG176"/>
      <c r="AH176"/>
      <c r="AI176"/>
      <c r="AJ176"/>
      <c r="AK176"/>
      <c r="AL176"/>
      <c r="AM176"/>
      <c r="AN176"/>
      <c r="AO176"/>
      <c r="AP176">
        <v>1</v>
      </c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3:54" x14ac:dyDescent="0.3">
      <c r="C177" s="1"/>
      <c r="N177" s="1"/>
      <c r="AD177">
        <f t="shared" si="11"/>
        <v>174</v>
      </c>
      <c r="AE177">
        <v>3</v>
      </c>
      <c r="AF177">
        <v>2</v>
      </c>
      <c r="AG177">
        <v>2</v>
      </c>
      <c r="AH177">
        <v>1</v>
      </c>
      <c r="AI177">
        <v>1</v>
      </c>
      <c r="AJ177">
        <v>2</v>
      </c>
      <c r="AK177">
        <v>2</v>
      </c>
      <c r="AL177">
        <v>1</v>
      </c>
      <c r="AM177">
        <v>1</v>
      </c>
      <c r="AN177">
        <v>5</v>
      </c>
      <c r="AO177">
        <v>2</v>
      </c>
      <c r="AP177">
        <v>1</v>
      </c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3:54" x14ac:dyDescent="0.3">
      <c r="C178" s="1"/>
      <c r="N178" s="1"/>
      <c r="AD178">
        <f t="shared" si="11"/>
        <v>175</v>
      </c>
      <c r="AE178">
        <v>5</v>
      </c>
      <c r="AF178">
        <v>1</v>
      </c>
      <c r="AG178">
        <v>3</v>
      </c>
      <c r="AH178">
        <v>3</v>
      </c>
      <c r="AI178">
        <v>1</v>
      </c>
      <c r="AJ178">
        <v>1</v>
      </c>
      <c r="AK178">
        <v>1</v>
      </c>
      <c r="AL178">
        <v>5</v>
      </c>
      <c r="AM178">
        <v>1</v>
      </c>
      <c r="AN178">
        <v>4</v>
      </c>
      <c r="AO178">
        <v>2</v>
      </c>
      <c r="AP178">
        <v>4</v>
      </c>
      <c r="AQ178">
        <v>2</v>
      </c>
      <c r="AR178">
        <v>4</v>
      </c>
      <c r="AS178">
        <v>4</v>
      </c>
      <c r="AT178">
        <v>2</v>
      </c>
      <c r="AU178">
        <v>2</v>
      </c>
      <c r="AV178" t="s">
        <v>347</v>
      </c>
      <c r="AW178"/>
      <c r="AX178">
        <v>5</v>
      </c>
      <c r="AY178">
        <v>5</v>
      </c>
      <c r="AZ178">
        <v>3</v>
      </c>
      <c r="BA178" t="s">
        <v>348</v>
      </c>
      <c r="BB178"/>
    </row>
    <row r="179" spans="3:54" x14ac:dyDescent="0.3">
      <c r="C179" s="1"/>
      <c r="N179" s="1"/>
      <c r="AD179">
        <f t="shared" si="11"/>
        <v>176</v>
      </c>
      <c r="AE179">
        <v>5</v>
      </c>
      <c r="AF179">
        <v>3</v>
      </c>
      <c r="AG179">
        <v>1</v>
      </c>
      <c r="AH179">
        <v>4</v>
      </c>
      <c r="AI179">
        <v>3</v>
      </c>
      <c r="AJ179">
        <v>2</v>
      </c>
      <c r="AK179">
        <v>1</v>
      </c>
      <c r="AL179">
        <v>3</v>
      </c>
      <c r="AM179">
        <v>1</v>
      </c>
      <c r="AN179">
        <v>5</v>
      </c>
      <c r="AO179">
        <v>5</v>
      </c>
      <c r="AP179">
        <v>4</v>
      </c>
      <c r="AQ179">
        <v>1</v>
      </c>
      <c r="AR179">
        <v>5</v>
      </c>
      <c r="AS179">
        <v>5</v>
      </c>
      <c r="AT179">
        <v>2</v>
      </c>
      <c r="AU179">
        <v>2</v>
      </c>
      <c r="AV179" t="s">
        <v>349</v>
      </c>
      <c r="AW179"/>
      <c r="AX179">
        <v>5</v>
      </c>
      <c r="AY179">
        <v>2</v>
      </c>
      <c r="AZ179">
        <v>1</v>
      </c>
      <c r="BA179" t="s">
        <v>350</v>
      </c>
      <c r="BB179"/>
    </row>
    <row r="180" spans="3:54" x14ac:dyDescent="0.3">
      <c r="C180" s="1"/>
      <c r="N180" s="1"/>
      <c r="AD180">
        <f t="shared" si="11"/>
        <v>177</v>
      </c>
      <c r="AE180">
        <v>2</v>
      </c>
      <c r="AF180">
        <v>2</v>
      </c>
      <c r="AG180">
        <v>2</v>
      </c>
      <c r="AH180">
        <v>2</v>
      </c>
      <c r="AI180">
        <v>2</v>
      </c>
      <c r="AJ180">
        <v>1</v>
      </c>
      <c r="AK180">
        <v>1</v>
      </c>
      <c r="AL180">
        <v>2</v>
      </c>
      <c r="AM180">
        <v>1</v>
      </c>
      <c r="AN180">
        <v>2</v>
      </c>
      <c r="AO180">
        <v>2</v>
      </c>
      <c r="AP180">
        <v>2</v>
      </c>
      <c r="AQ180">
        <v>4</v>
      </c>
      <c r="AR180">
        <v>2</v>
      </c>
      <c r="AS180">
        <v>4</v>
      </c>
      <c r="AT180">
        <v>2</v>
      </c>
      <c r="AU180">
        <v>3</v>
      </c>
      <c r="AV180"/>
      <c r="AW180" t="s">
        <v>351</v>
      </c>
      <c r="AX180">
        <v>5</v>
      </c>
      <c r="AY180">
        <v>4</v>
      </c>
      <c r="AZ180">
        <v>3</v>
      </c>
      <c r="BA180" t="s">
        <v>352</v>
      </c>
      <c r="BB180"/>
    </row>
    <row r="181" spans="3:54" x14ac:dyDescent="0.3">
      <c r="C181" s="1"/>
      <c r="N181" s="1"/>
      <c r="AD181">
        <f t="shared" si="11"/>
        <v>178</v>
      </c>
      <c r="AE181">
        <v>1</v>
      </c>
      <c r="AF181"/>
      <c r="AG181"/>
      <c r="AH181"/>
      <c r="AI181"/>
      <c r="AJ181"/>
      <c r="AK181"/>
      <c r="AL181"/>
      <c r="AM181"/>
      <c r="AN181"/>
      <c r="AO181"/>
      <c r="AP181">
        <v>3</v>
      </c>
      <c r="AQ181">
        <v>1</v>
      </c>
      <c r="AR181">
        <v>1</v>
      </c>
      <c r="AS181">
        <v>1</v>
      </c>
      <c r="AT181">
        <v>2</v>
      </c>
      <c r="AU181">
        <v>1</v>
      </c>
      <c r="AV181"/>
      <c r="AW181"/>
      <c r="AX181">
        <v>5</v>
      </c>
      <c r="AY181">
        <v>5</v>
      </c>
      <c r="AZ181">
        <v>1</v>
      </c>
      <c r="BA181" t="s">
        <v>353</v>
      </c>
      <c r="BB181"/>
    </row>
    <row r="182" spans="3:54" x14ac:dyDescent="0.3">
      <c r="C182" s="1"/>
      <c r="N182" s="1"/>
      <c r="AD182">
        <f t="shared" si="11"/>
        <v>179</v>
      </c>
      <c r="AE182">
        <v>3</v>
      </c>
      <c r="AF182">
        <v>2</v>
      </c>
      <c r="AG182">
        <v>2</v>
      </c>
      <c r="AH182">
        <v>2</v>
      </c>
      <c r="AI182">
        <v>2</v>
      </c>
      <c r="AJ182">
        <v>3</v>
      </c>
      <c r="AK182">
        <v>1</v>
      </c>
      <c r="AL182">
        <v>4</v>
      </c>
      <c r="AM182">
        <v>1</v>
      </c>
      <c r="AN182">
        <v>4</v>
      </c>
      <c r="AO182">
        <v>2</v>
      </c>
      <c r="AP182">
        <v>4</v>
      </c>
      <c r="AQ182">
        <v>1</v>
      </c>
      <c r="AR182">
        <v>4</v>
      </c>
      <c r="AS182">
        <v>4</v>
      </c>
      <c r="AT182">
        <v>2</v>
      </c>
      <c r="AU182">
        <v>2</v>
      </c>
      <c r="AV182" t="s">
        <v>354</v>
      </c>
      <c r="AW182" t="s">
        <v>355</v>
      </c>
      <c r="AX182">
        <v>3</v>
      </c>
      <c r="AY182">
        <v>4</v>
      </c>
      <c r="AZ182">
        <v>1</v>
      </c>
      <c r="BA182" t="s">
        <v>356</v>
      </c>
      <c r="BB182"/>
    </row>
    <row r="183" spans="3:54" x14ac:dyDescent="0.3">
      <c r="C183" s="1"/>
      <c r="N183" s="1"/>
      <c r="AD183">
        <f t="shared" si="11"/>
        <v>180</v>
      </c>
      <c r="AE183">
        <v>1</v>
      </c>
      <c r="AF183"/>
      <c r="AG183"/>
      <c r="AH183"/>
      <c r="AI183"/>
      <c r="AJ183"/>
      <c r="AK183"/>
      <c r="AL183"/>
      <c r="AM183"/>
      <c r="AN183"/>
      <c r="AO183"/>
      <c r="AP183">
        <v>1</v>
      </c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3:54" x14ac:dyDescent="0.3">
      <c r="C184" s="1"/>
      <c r="N184" s="1"/>
      <c r="AD184">
        <f t="shared" si="11"/>
        <v>181</v>
      </c>
      <c r="AE184">
        <v>5</v>
      </c>
      <c r="AF184">
        <v>1</v>
      </c>
      <c r="AG184">
        <v>1</v>
      </c>
      <c r="AH184">
        <v>1</v>
      </c>
      <c r="AI184">
        <v>2</v>
      </c>
      <c r="AJ184">
        <v>4</v>
      </c>
      <c r="AK184">
        <v>1</v>
      </c>
      <c r="AL184">
        <v>1</v>
      </c>
      <c r="AM184">
        <v>1</v>
      </c>
      <c r="AN184">
        <v>4</v>
      </c>
      <c r="AO184">
        <v>1</v>
      </c>
      <c r="AP184">
        <v>4</v>
      </c>
      <c r="AQ184">
        <v>5</v>
      </c>
      <c r="AR184">
        <v>1</v>
      </c>
      <c r="AS184">
        <v>1</v>
      </c>
      <c r="AT184">
        <v>1</v>
      </c>
      <c r="AU184">
        <v>1</v>
      </c>
      <c r="AV184"/>
      <c r="AW184"/>
      <c r="AX184">
        <v>5</v>
      </c>
      <c r="AY184">
        <v>5</v>
      </c>
      <c r="AZ184">
        <v>5</v>
      </c>
      <c r="BA184"/>
      <c r="BB184"/>
    </row>
    <row r="185" spans="3:54" x14ac:dyDescent="0.3">
      <c r="C185" s="1"/>
      <c r="N185" s="1"/>
      <c r="AD185">
        <f t="shared" si="11"/>
        <v>182</v>
      </c>
      <c r="AE185">
        <v>2</v>
      </c>
      <c r="AF185">
        <v>2</v>
      </c>
      <c r="AG185">
        <v>3</v>
      </c>
      <c r="AH185">
        <v>1</v>
      </c>
      <c r="AI185">
        <v>1</v>
      </c>
      <c r="AJ185">
        <v>1</v>
      </c>
      <c r="AK185">
        <v>1</v>
      </c>
      <c r="AL185">
        <v>1</v>
      </c>
      <c r="AM185">
        <v>1</v>
      </c>
      <c r="AN185">
        <v>3</v>
      </c>
      <c r="AO185">
        <v>2</v>
      </c>
      <c r="AP185">
        <v>1</v>
      </c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3:54" x14ac:dyDescent="0.3">
      <c r="C186" s="1"/>
      <c r="N186" s="1"/>
      <c r="AD186">
        <f t="shared" si="11"/>
        <v>183</v>
      </c>
      <c r="AE186">
        <v>4</v>
      </c>
      <c r="AF186">
        <v>1</v>
      </c>
      <c r="AG186">
        <v>1</v>
      </c>
      <c r="AH186">
        <v>2</v>
      </c>
      <c r="AI186">
        <v>1</v>
      </c>
      <c r="AJ186">
        <v>1</v>
      </c>
      <c r="AK186">
        <v>1</v>
      </c>
      <c r="AL186">
        <v>4</v>
      </c>
      <c r="AM186">
        <v>1</v>
      </c>
      <c r="AN186">
        <v>4</v>
      </c>
      <c r="AO186">
        <v>2</v>
      </c>
      <c r="AP186">
        <v>3</v>
      </c>
      <c r="AQ186">
        <v>1</v>
      </c>
      <c r="AR186">
        <v>5</v>
      </c>
      <c r="AS186">
        <v>5</v>
      </c>
      <c r="AT186">
        <v>3</v>
      </c>
      <c r="AU186">
        <v>2</v>
      </c>
      <c r="AV186" t="s">
        <v>357</v>
      </c>
      <c r="AW186" t="s">
        <v>358</v>
      </c>
      <c r="AX186">
        <v>4</v>
      </c>
      <c r="AY186">
        <v>3</v>
      </c>
      <c r="AZ186">
        <v>1</v>
      </c>
      <c r="BA186" t="s">
        <v>359</v>
      </c>
      <c r="BB186"/>
    </row>
    <row r="187" spans="3:54" x14ac:dyDescent="0.3">
      <c r="C187" s="1"/>
      <c r="N187" s="1"/>
      <c r="AD187">
        <f t="shared" si="11"/>
        <v>184</v>
      </c>
      <c r="AE187">
        <v>3</v>
      </c>
      <c r="AF187">
        <v>4</v>
      </c>
      <c r="AG187">
        <v>1</v>
      </c>
      <c r="AH187">
        <v>1</v>
      </c>
      <c r="AI187">
        <v>1</v>
      </c>
      <c r="AJ187">
        <v>2</v>
      </c>
      <c r="AK187">
        <v>2</v>
      </c>
      <c r="AL187">
        <v>1</v>
      </c>
      <c r="AM187">
        <v>1</v>
      </c>
      <c r="AN187">
        <v>1</v>
      </c>
      <c r="AO187">
        <v>1</v>
      </c>
      <c r="AP187">
        <v>3</v>
      </c>
      <c r="AQ187">
        <v>4</v>
      </c>
      <c r="AR187">
        <v>3</v>
      </c>
      <c r="AS187">
        <v>3</v>
      </c>
      <c r="AT187">
        <v>2</v>
      </c>
      <c r="AU187">
        <v>2</v>
      </c>
      <c r="AV187" t="s">
        <v>360</v>
      </c>
      <c r="AW187"/>
      <c r="AX187">
        <v>5</v>
      </c>
      <c r="AY187">
        <v>3</v>
      </c>
      <c r="AZ187">
        <v>3</v>
      </c>
      <c r="BA187" t="s">
        <v>361</v>
      </c>
      <c r="BB187"/>
    </row>
    <row r="188" spans="3:54" x14ac:dyDescent="0.3">
      <c r="C188" s="1"/>
      <c r="N188" s="1"/>
      <c r="AD188">
        <f t="shared" si="11"/>
        <v>185</v>
      </c>
      <c r="AE188">
        <v>3</v>
      </c>
      <c r="AF188">
        <v>2</v>
      </c>
      <c r="AG188">
        <v>2</v>
      </c>
      <c r="AH188">
        <v>1</v>
      </c>
      <c r="AI188">
        <v>1</v>
      </c>
      <c r="AJ188">
        <v>2</v>
      </c>
      <c r="AK188">
        <v>2</v>
      </c>
      <c r="AL188">
        <v>2</v>
      </c>
      <c r="AM188">
        <v>2</v>
      </c>
      <c r="AN188">
        <v>2</v>
      </c>
      <c r="AO188">
        <v>2</v>
      </c>
      <c r="AP188">
        <v>2</v>
      </c>
      <c r="AQ188">
        <v>4</v>
      </c>
      <c r="AR188">
        <v>1</v>
      </c>
      <c r="AS188">
        <v>1</v>
      </c>
      <c r="AT188">
        <v>1</v>
      </c>
      <c r="AU188">
        <v>3</v>
      </c>
      <c r="AV188"/>
      <c r="AW188"/>
      <c r="AX188">
        <v>4</v>
      </c>
      <c r="AY188">
        <v>1</v>
      </c>
      <c r="AZ188">
        <v>1</v>
      </c>
      <c r="BA188"/>
      <c r="BB188"/>
    </row>
    <row r="189" spans="3:54" x14ac:dyDescent="0.3">
      <c r="C189" s="1"/>
      <c r="N189" s="1"/>
      <c r="AD189">
        <f t="shared" si="11"/>
        <v>186</v>
      </c>
      <c r="AE189">
        <v>5</v>
      </c>
      <c r="AF189">
        <v>2</v>
      </c>
      <c r="AG189">
        <v>1</v>
      </c>
      <c r="AH189">
        <v>3</v>
      </c>
      <c r="AI189">
        <v>3</v>
      </c>
      <c r="AJ189">
        <v>1</v>
      </c>
      <c r="AK189">
        <v>1</v>
      </c>
      <c r="AL189">
        <v>4</v>
      </c>
      <c r="AM189">
        <v>4</v>
      </c>
      <c r="AN189">
        <v>5</v>
      </c>
      <c r="AO189">
        <v>1</v>
      </c>
      <c r="AP189">
        <v>4</v>
      </c>
      <c r="AQ189">
        <v>2</v>
      </c>
      <c r="AR189">
        <v>5</v>
      </c>
      <c r="AS189">
        <v>5</v>
      </c>
      <c r="AT189">
        <v>4</v>
      </c>
      <c r="AU189">
        <v>3</v>
      </c>
      <c r="AV189"/>
      <c r="AW189" t="s">
        <v>362</v>
      </c>
      <c r="AX189">
        <v>1</v>
      </c>
      <c r="AY189">
        <v>4</v>
      </c>
      <c r="AZ189">
        <v>4</v>
      </c>
      <c r="BA189" t="s">
        <v>363</v>
      </c>
      <c r="BB189"/>
    </row>
    <row r="190" spans="3:54" x14ac:dyDescent="0.3">
      <c r="C190" s="1"/>
      <c r="N190" s="1"/>
      <c r="AD190">
        <f t="shared" si="11"/>
        <v>187</v>
      </c>
      <c r="AE190">
        <v>3</v>
      </c>
      <c r="AF190">
        <v>2</v>
      </c>
      <c r="AG190">
        <v>4</v>
      </c>
      <c r="AH190">
        <v>3</v>
      </c>
      <c r="AI190">
        <v>1</v>
      </c>
      <c r="AJ190">
        <v>1</v>
      </c>
      <c r="AK190">
        <v>1</v>
      </c>
      <c r="AL190">
        <v>1</v>
      </c>
      <c r="AM190">
        <v>1</v>
      </c>
      <c r="AN190">
        <v>5</v>
      </c>
      <c r="AO190">
        <v>1</v>
      </c>
      <c r="AP190">
        <v>1</v>
      </c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3:54" x14ac:dyDescent="0.3">
      <c r="C191" s="1"/>
      <c r="N191" s="1"/>
      <c r="AD191">
        <f t="shared" si="11"/>
        <v>188</v>
      </c>
      <c r="AE191">
        <v>4</v>
      </c>
      <c r="AF191">
        <v>1</v>
      </c>
      <c r="AG191">
        <v>1</v>
      </c>
      <c r="AH191">
        <v>1</v>
      </c>
      <c r="AI191">
        <v>1</v>
      </c>
      <c r="AJ191">
        <v>1</v>
      </c>
      <c r="AK191">
        <v>1</v>
      </c>
      <c r="AL191">
        <v>2</v>
      </c>
      <c r="AM191">
        <v>1</v>
      </c>
      <c r="AN191">
        <v>1</v>
      </c>
      <c r="AO191">
        <v>1</v>
      </c>
      <c r="AP191">
        <v>2</v>
      </c>
      <c r="AQ191">
        <v>2</v>
      </c>
      <c r="AR191">
        <v>2</v>
      </c>
      <c r="AS191">
        <v>1</v>
      </c>
      <c r="AT191">
        <v>2</v>
      </c>
      <c r="AU191">
        <v>1</v>
      </c>
      <c r="AV191"/>
      <c r="AW191"/>
      <c r="AX191">
        <v>4</v>
      </c>
      <c r="AY191">
        <v>5</v>
      </c>
      <c r="AZ191">
        <v>2</v>
      </c>
      <c r="BA191"/>
      <c r="BB191"/>
    </row>
    <row r="192" spans="3:54" x14ac:dyDescent="0.3">
      <c r="C192" s="1"/>
      <c r="N192" s="1"/>
      <c r="AD192">
        <f t="shared" si="11"/>
        <v>189</v>
      </c>
      <c r="AE192">
        <v>4</v>
      </c>
      <c r="AF192">
        <v>2</v>
      </c>
      <c r="AG192">
        <v>1</v>
      </c>
      <c r="AH192">
        <v>3</v>
      </c>
      <c r="AI192">
        <v>4</v>
      </c>
      <c r="AJ192">
        <v>1</v>
      </c>
      <c r="AK192">
        <v>1</v>
      </c>
      <c r="AL192">
        <v>4</v>
      </c>
      <c r="AM192">
        <v>1</v>
      </c>
      <c r="AN192">
        <v>2</v>
      </c>
      <c r="AO192">
        <v>5</v>
      </c>
      <c r="AP192">
        <v>2</v>
      </c>
      <c r="AQ192">
        <v>1</v>
      </c>
      <c r="AR192">
        <v>1</v>
      </c>
      <c r="AS192">
        <v>1</v>
      </c>
      <c r="AT192">
        <v>4</v>
      </c>
      <c r="AU192">
        <v>3</v>
      </c>
      <c r="AV192"/>
      <c r="AW192" t="s">
        <v>364</v>
      </c>
      <c r="AX192">
        <v>4</v>
      </c>
      <c r="AY192">
        <v>4</v>
      </c>
      <c r="AZ192">
        <v>3</v>
      </c>
      <c r="BA192" t="s">
        <v>365</v>
      </c>
      <c r="BB192"/>
    </row>
    <row r="193" spans="3:54" x14ac:dyDescent="0.3">
      <c r="C193" s="1"/>
      <c r="N193" s="1"/>
      <c r="AD193">
        <f t="shared" si="11"/>
        <v>190</v>
      </c>
      <c r="AE193">
        <v>1</v>
      </c>
      <c r="AF193"/>
      <c r="AG193"/>
      <c r="AH193"/>
      <c r="AI193"/>
      <c r="AJ193"/>
      <c r="AK193"/>
      <c r="AL193"/>
      <c r="AM193"/>
      <c r="AN193"/>
      <c r="AO193"/>
      <c r="AP193">
        <v>3</v>
      </c>
      <c r="AQ193">
        <v>2</v>
      </c>
      <c r="AR193">
        <v>3</v>
      </c>
      <c r="AS193">
        <v>5</v>
      </c>
      <c r="AT193">
        <v>3</v>
      </c>
      <c r="AU193">
        <v>3</v>
      </c>
      <c r="AV193"/>
      <c r="AW193" t="s">
        <v>366</v>
      </c>
      <c r="AX193">
        <v>5</v>
      </c>
      <c r="AY193">
        <v>4</v>
      </c>
      <c r="AZ193">
        <v>3</v>
      </c>
      <c r="BA193" t="s">
        <v>367</v>
      </c>
      <c r="BB193"/>
    </row>
    <row r="194" spans="3:54" x14ac:dyDescent="0.3">
      <c r="C194" s="1"/>
      <c r="N194" s="1"/>
      <c r="AD194">
        <f t="shared" si="11"/>
        <v>191</v>
      </c>
      <c r="AE194">
        <v>3</v>
      </c>
      <c r="AF194">
        <v>2</v>
      </c>
      <c r="AG194">
        <v>2</v>
      </c>
      <c r="AH194">
        <v>1</v>
      </c>
      <c r="AI194">
        <v>3</v>
      </c>
      <c r="AJ194">
        <v>1</v>
      </c>
      <c r="AK194">
        <v>1</v>
      </c>
      <c r="AL194">
        <v>2</v>
      </c>
      <c r="AM194">
        <v>1</v>
      </c>
      <c r="AN194">
        <v>4</v>
      </c>
      <c r="AO194">
        <v>2</v>
      </c>
      <c r="AP194">
        <v>1</v>
      </c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3:54" x14ac:dyDescent="0.3">
      <c r="C195" s="1"/>
      <c r="N195" s="1"/>
      <c r="AD195">
        <f t="shared" si="11"/>
        <v>192</v>
      </c>
      <c r="AE195">
        <v>4</v>
      </c>
      <c r="AF195">
        <v>1</v>
      </c>
      <c r="AG195">
        <v>1</v>
      </c>
      <c r="AH195">
        <v>1</v>
      </c>
      <c r="AI195">
        <v>2</v>
      </c>
      <c r="AJ195">
        <v>1</v>
      </c>
      <c r="AK195">
        <v>1</v>
      </c>
      <c r="AL195">
        <v>2</v>
      </c>
      <c r="AM195">
        <v>2</v>
      </c>
      <c r="AN195">
        <v>1</v>
      </c>
      <c r="AO195">
        <v>1</v>
      </c>
      <c r="AP195">
        <v>4</v>
      </c>
      <c r="AQ195">
        <v>2</v>
      </c>
      <c r="AR195">
        <v>4</v>
      </c>
      <c r="AS195">
        <v>1</v>
      </c>
      <c r="AT195">
        <v>2</v>
      </c>
      <c r="AU195">
        <v>3</v>
      </c>
      <c r="AV195"/>
      <c r="AW195" t="s">
        <v>368</v>
      </c>
      <c r="AX195">
        <v>5</v>
      </c>
      <c r="AY195">
        <v>5</v>
      </c>
      <c r="AZ195">
        <v>4</v>
      </c>
      <c r="BA195" t="s">
        <v>369</v>
      </c>
      <c r="BB195"/>
    </row>
    <row r="196" spans="3:54" x14ac:dyDescent="0.3">
      <c r="C196" s="1"/>
      <c r="N196" s="1"/>
      <c r="AD196">
        <f t="shared" si="11"/>
        <v>193</v>
      </c>
      <c r="AE196">
        <v>5</v>
      </c>
      <c r="AF196">
        <v>1</v>
      </c>
      <c r="AG196">
        <v>1</v>
      </c>
      <c r="AH196">
        <v>1</v>
      </c>
      <c r="AI196">
        <v>2</v>
      </c>
      <c r="AJ196">
        <v>2</v>
      </c>
      <c r="AK196">
        <v>2</v>
      </c>
      <c r="AL196">
        <v>1</v>
      </c>
      <c r="AM196">
        <v>1</v>
      </c>
      <c r="AN196">
        <v>3</v>
      </c>
      <c r="AO196">
        <v>1</v>
      </c>
      <c r="AP196">
        <v>3</v>
      </c>
      <c r="AQ196">
        <v>5</v>
      </c>
      <c r="AR196">
        <v>1</v>
      </c>
      <c r="AS196">
        <v>1</v>
      </c>
      <c r="AT196">
        <v>5</v>
      </c>
      <c r="AU196">
        <v>2</v>
      </c>
      <c r="AV196"/>
      <c r="AW196"/>
      <c r="AX196">
        <v>3</v>
      </c>
      <c r="AY196">
        <v>4</v>
      </c>
      <c r="AZ196">
        <v>4</v>
      </c>
      <c r="BA196" t="s">
        <v>370</v>
      </c>
      <c r="BB196"/>
    </row>
    <row r="197" spans="3:54" x14ac:dyDescent="0.3">
      <c r="C197" s="1"/>
      <c r="N197" s="1"/>
      <c r="AD197">
        <f t="shared" si="11"/>
        <v>194</v>
      </c>
      <c r="AE197">
        <v>4</v>
      </c>
      <c r="AF197">
        <v>1</v>
      </c>
      <c r="AG197">
        <v>1</v>
      </c>
      <c r="AH197">
        <v>1</v>
      </c>
      <c r="AI197">
        <v>2</v>
      </c>
      <c r="AJ197">
        <v>1</v>
      </c>
      <c r="AK197">
        <v>1</v>
      </c>
      <c r="AL197">
        <v>4</v>
      </c>
      <c r="AM197">
        <v>4</v>
      </c>
      <c r="AN197">
        <v>1</v>
      </c>
      <c r="AO197">
        <v>1</v>
      </c>
      <c r="AP197">
        <v>4</v>
      </c>
      <c r="AQ197">
        <v>2</v>
      </c>
      <c r="AR197">
        <v>4</v>
      </c>
      <c r="AS197">
        <v>5</v>
      </c>
      <c r="AT197">
        <v>3</v>
      </c>
      <c r="AU197">
        <v>1</v>
      </c>
      <c r="AV197"/>
      <c r="AW197"/>
      <c r="AX197">
        <v>5</v>
      </c>
      <c r="AY197">
        <v>4</v>
      </c>
      <c r="AZ197">
        <v>4</v>
      </c>
      <c r="BA197" t="s">
        <v>371</v>
      </c>
      <c r="BB197"/>
    </row>
    <row r="198" spans="3:54" x14ac:dyDescent="0.3">
      <c r="C198" s="1"/>
      <c r="N198" s="1"/>
      <c r="AD198">
        <f t="shared" ref="AD198:AD261" si="12">AD197+1</f>
        <v>195</v>
      </c>
      <c r="AE198">
        <v>2</v>
      </c>
      <c r="AF198">
        <v>1</v>
      </c>
      <c r="AG198">
        <v>1</v>
      </c>
      <c r="AH198">
        <v>1</v>
      </c>
      <c r="AI198">
        <v>1</v>
      </c>
      <c r="AJ198">
        <v>2</v>
      </c>
      <c r="AK198">
        <v>2</v>
      </c>
      <c r="AL198">
        <v>3</v>
      </c>
      <c r="AM198">
        <v>1</v>
      </c>
      <c r="AN198">
        <v>4</v>
      </c>
      <c r="AO198">
        <v>4</v>
      </c>
      <c r="AP198">
        <v>2</v>
      </c>
      <c r="AQ198">
        <v>1</v>
      </c>
      <c r="AR198">
        <v>1</v>
      </c>
      <c r="AS198">
        <v>2</v>
      </c>
      <c r="AT198">
        <v>1</v>
      </c>
      <c r="AU198">
        <v>3</v>
      </c>
      <c r="AV198"/>
      <c r="AW198" t="s">
        <v>372</v>
      </c>
      <c r="AX198">
        <v>2</v>
      </c>
      <c r="AY198">
        <v>1</v>
      </c>
      <c r="AZ198">
        <v>1</v>
      </c>
      <c r="BA198" t="s">
        <v>373</v>
      </c>
      <c r="BB198"/>
    </row>
    <row r="199" spans="3:54" x14ac:dyDescent="0.3">
      <c r="C199" s="1"/>
      <c r="N199" s="1"/>
      <c r="AD199">
        <f t="shared" si="12"/>
        <v>196</v>
      </c>
      <c r="AE199">
        <v>1</v>
      </c>
      <c r="AF199"/>
      <c r="AG199"/>
      <c r="AH199"/>
      <c r="AI199"/>
      <c r="AJ199"/>
      <c r="AK199"/>
      <c r="AL199"/>
      <c r="AM199"/>
      <c r="AN199"/>
      <c r="AO199"/>
      <c r="AP199">
        <v>1</v>
      </c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3:54" x14ac:dyDescent="0.3">
      <c r="C200" s="1"/>
      <c r="N200" s="1"/>
      <c r="AD200">
        <f t="shared" si="12"/>
        <v>197</v>
      </c>
      <c r="AE200">
        <v>3</v>
      </c>
      <c r="AF200">
        <v>1</v>
      </c>
      <c r="AG200">
        <v>1</v>
      </c>
      <c r="AH200">
        <v>5</v>
      </c>
      <c r="AI200">
        <v>1</v>
      </c>
      <c r="AJ200">
        <v>1</v>
      </c>
      <c r="AK200">
        <v>1</v>
      </c>
      <c r="AL200">
        <v>1</v>
      </c>
      <c r="AM200">
        <v>1</v>
      </c>
      <c r="AN200">
        <v>4</v>
      </c>
      <c r="AO200">
        <v>2</v>
      </c>
      <c r="AP200">
        <v>2</v>
      </c>
      <c r="AQ200">
        <v>3</v>
      </c>
      <c r="AR200">
        <v>3</v>
      </c>
      <c r="AS200">
        <v>3</v>
      </c>
      <c r="AT200">
        <v>1</v>
      </c>
      <c r="AU200">
        <v>1</v>
      </c>
      <c r="AV200"/>
      <c r="AW200"/>
      <c r="AX200">
        <v>4</v>
      </c>
      <c r="AY200">
        <v>5</v>
      </c>
      <c r="AZ200">
        <v>3</v>
      </c>
      <c r="BA200" t="s">
        <v>374</v>
      </c>
      <c r="BB200"/>
    </row>
    <row r="201" spans="3:54" x14ac:dyDescent="0.3">
      <c r="C201" s="1"/>
      <c r="N201" s="1"/>
      <c r="AD201">
        <f t="shared" si="12"/>
        <v>198</v>
      </c>
      <c r="AE201">
        <v>3</v>
      </c>
      <c r="AF201">
        <v>1</v>
      </c>
      <c r="AG201">
        <v>1</v>
      </c>
      <c r="AH201">
        <v>4</v>
      </c>
      <c r="AI201">
        <v>1</v>
      </c>
      <c r="AJ201">
        <v>2</v>
      </c>
      <c r="AK201">
        <v>2</v>
      </c>
      <c r="AL201">
        <v>2</v>
      </c>
      <c r="AM201">
        <v>1</v>
      </c>
      <c r="AN201">
        <v>5</v>
      </c>
      <c r="AO201">
        <v>2</v>
      </c>
      <c r="AP201">
        <v>3</v>
      </c>
      <c r="AQ201">
        <v>2</v>
      </c>
      <c r="AR201">
        <v>4</v>
      </c>
      <c r="AS201">
        <v>5</v>
      </c>
      <c r="AT201">
        <v>2</v>
      </c>
      <c r="AU201">
        <v>3</v>
      </c>
      <c r="AV201"/>
      <c r="AW201" t="s">
        <v>375</v>
      </c>
      <c r="AX201">
        <v>4</v>
      </c>
      <c r="AY201">
        <v>5</v>
      </c>
      <c r="AZ201">
        <v>4</v>
      </c>
      <c r="BA201" t="s">
        <v>376</v>
      </c>
      <c r="BB201"/>
    </row>
    <row r="202" spans="3:54" x14ac:dyDescent="0.3">
      <c r="C202" s="1"/>
      <c r="N202" s="1"/>
      <c r="AD202">
        <f t="shared" si="12"/>
        <v>199</v>
      </c>
      <c r="AE202">
        <v>3</v>
      </c>
      <c r="AF202">
        <v>1</v>
      </c>
      <c r="AG202">
        <v>1</v>
      </c>
      <c r="AH202">
        <v>2</v>
      </c>
      <c r="AI202">
        <v>2</v>
      </c>
      <c r="AJ202">
        <v>1</v>
      </c>
      <c r="AK202">
        <v>1</v>
      </c>
      <c r="AL202">
        <v>1</v>
      </c>
      <c r="AM202">
        <v>4</v>
      </c>
      <c r="AN202">
        <v>1</v>
      </c>
      <c r="AO202">
        <v>1</v>
      </c>
      <c r="AP202">
        <v>2</v>
      </c>
      <c r="AQ202">
        <v>4</v>
      </c>
      <c r="AR202">
        <v>1</v>
      </c>
      <c r="AS202">
        <v>1</v>
      </c>
      <c r="AT202">
        <v>2</v>
      </c>
      <c r="AU202">
        <v>3</v>
      </c>
      <c r="AV202"/>
      <c r="AW202" t="s">
        <v>377</v>
      </c>
      <c r="AX202">
        <v>5</v>
      </c>
      <c r="AY202">
        <v>5</v>
      </c>
      <c r="AZ202">
        <v>4</v>
      </c>
      <c r="BA202" t="s">
        <v>378</v>
      </c>
      <c r="BB202"/>
    </row>
    <row r="203" spans="3:54" x14ac:dyDescent="0.3">
      <c r="C203" s="1"/>
      <c r="N203" s="1"/>
      <c r="AD203">
        <f t="shared" si="12"/>
        <v>200</v>
      </c>
      <c r="AE203">
        <v>5</v>
      </c>
      <c r="AF203">
        <v>4</v>
      </c>
      <c r="AG203">
        <v>1</v>
      </c>
      <c r="AH203">
        <v>1</v>
      </c>
      <c r="AI203">
        <v>1</v>
      </c>
      <c r="AJ203">
        <v>1</v>
      </c>
      <c r="AK203">
        <v>1</v>
      </c>
      <c r="AL203">
        <v>1</v>
      </c>
      <c r="AM203">
        <v>1</v>
      </c>
      <c r="AN203">
        <v>4</v>
      </c>
      <c r="AO203">
        <v>4</v>
      </c>
      <c r="AP203">
        <v>5</v>
      </c>
      <c r="AQ203">
        <v>5</v>
      </c>
      <c r="AR203">
        <v>5</v>
      </c>
      <c r="AS203">
        <v>5</v>
      </c>
      <c r="AT203">
        <v>2</v>
      </c>
      <c r="AU203">
        <v>3</v>
      </c>
      <c r="AV203"/>
      <c r="AW203"/>
      <c r="AX203">
        <v>5</v>
      </c>
      <c r="AY203">
        <v>5</v>
      </c>
      <c r="AZ203">
        <v>1</v>
      </c>
      <c r="BA203" t="s">
        <v>379</v>
      </c>
      <c r="BB203"/>
    </row>
    <row r="204" spans="3:54" x14ac:dyDescent="0.3">
      <c r="C204" s="1"/>
      <c r="N204" s="1"/>
      <c r="AD204">
        <f t="shared" si="12"/>
        <v>201</v>
      </c>
      <c r="AE204">
        <v>4</v>
      </c>
      <c r="AF204">
        <v>3</v>
      </c>
      <c r="AG204">
        <v>2</v>
      </c>
      <c r="AH204">
        <v>2</v>
      </c>
      <c r="AI204">
        <v>2</v>
      </c>
      <c r="AJ204">
        <v>4</v>
      </c>
      <c r="AK204">
        <v>4</v>
      </c>
      <c r="AL204">
        <v>4</v>
      </c>
      <c r="AM204">
        <v>1</v>
      </c>
      <c r="AN204">
        <v>4</v>
      </c>
      <c r="AO204">
        <v>3</v>
      </c>
      <c r="AP204">
        <v>4</v>
      </c>
      <c r="AQ204">
        <v>2</v>
      </c>
      <c r="AR204">
        <v>4</v>
      </c>
      <c r="AS204">
        <v>5</v>
      </c>
      <c r="AT204">
        <v>3</v>
      </c>
      <c r="AU204">
        <v>2</v>
      </c>
      <c r="AV204" t="s">
        <v>380</v>
      </c>
      <c r="AW204" t="s">
        <v>381</v>
      </c>
      <c r="AX204">
        <v>4</v>
      </c>
      <c r="AY204">
        <v>1</v>
      </c>
      <c r="AZ204">
        <v>1</v>
      </c>
      <c r="BA204" t="s">
        <v>382</v>
      </c>
      <c r="BB204"/>
    </row>
    <row r="205" spans="3:54" x14ac:dyDescent="0.3">
      <c r="C205" s="1"/>
      <c r="N205" s="1"/>
      <c r="AD205">
        <f t="shared" si="12"/>
        <v>202</v>
      </c>
      <c r="AE205">
        <v>5</v>
      </c>
      <c r="AF205">
        <v>1</v>
      </c>
      <c r="AG205">
        <v>1</v>
      </c>
      <c r="AH205">
        <v>1</v>
      </c>
      <c r="AI205">
        <v>3</v>
      </c>
      <c r="AJ205">
        <v>1</v>
      </c>
      <c r="AK205">
        <v>1</v>
      </c>
      <c r="AL205">
        <v>5</v>
      </c>
      <c r="AM205">
        <v>1</v>
      </c>
      <c r="AN205">
        <v>4</v>
      </c>
      <c r="AO205">
        <v>5</v>
      </c>
      <c r="AP205">
        <v>1</v>
      </c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3:54" x14ac:dyDescent="0.3">
      <c r="C206" s="1"/>
      <c r="N206" s="1"/>
      <c r="AD206">
        <f t="shared" si="12"/>
        <v>203</v>
      </c>
      <c r="AE206">
        <v>3</v>
      </c>
      <c r="AF206">
        <v>1</v>
      </c>
      <c r="AG206">
        <v>2</v>
      </c>
      <c r="AH206">
        <v>1</v>
      </c>
      <c r="AI206">
        <v>1</v>
      </c>
      <c r="AJ206">
        <v>1</v>
      </c>
      <c r="AK206">
        <v>1</v>
      </c>
      <c r="AL206">
        <v>2</v>
      </c>
      <c r="AM206">
        <v>1</v>
      </c>
      <c r="AN206">
        <v>1</v>
      </c>
      <c r="AO206">
        <v>1</v>
      </c>
      <c r="AP206">
        <v>3</v>
      </c>
      <c r="AQ206"/>
      <c r="AR206">
        <v>2</v>
      </c>
      <c r="AS206">
        <v>2</v>
      </c>
      <c r="AT206">
        <v>2</v>
      </c>
      <c r="AU206">
        <v>2</v>
      </c>
      <c r="AV206" t="s">
        <v>383</v>
      </c>
      <c r="AW206"/>
      <c r="AX206">
        <v>4</v>
      </c>
      <c r="AY206">
        <v>1</v>
      </c>
      <c r="AZ206">
        <v>2</v>
      </c>
      <c r="BA206" t="s">
        <v>384</v>
      </c>
      <c r="BB206"/>
    </row>
    <row r="207" spans="3:54" x14ac:dyDescent="0.3">
      <c r="C207" s="1"/>
      <c r="N207" s="1"/>
      <c r="AD207">
        <f t="shared" si="12"/>
        <v>204</v>
      </c>
      <c r="AE207">
        <v>3</v>
      </c>
      <c r="AF207">
        <v>1</v>
      </c>
      <c r="AG207">
        <v>1</v>
      </c>
      <c r="AH207">
        <v>5</v>
      </c>
      <c r="AI207">
        <v>1</v>
      </c>
      <c r="AJ207">
        <v>2</v>
      </c>
      <c r="AK207">
        <v>2</v>
      </c>
      <c r="AL207">
        <v>4</v>
      </c>
      <c r="AM207">
        <v>2</v>
      </c>
      <c r="AN207">
        <v>5</v>
      </c>
      <c r="AO207">
        <v>2</v>
      </c>
      <c r="AP207">
        <v>5</v>
      </c>
      <c r="AQ207">
        <v>1</v>
      </c>
      <c r="AR207">
        <v>5</v>
      </c>
      <c r="AS207">
        <v>5</v>
      </c>
      <c r="AT207">
        <v>2</v>
      </c>
      <c r="AU207">
        <v>2</v>
      </c>
      <c r="AV207" t="s">
        <v>385</v>
      </c>
      <c r="AW207"/>
      <c r="AX207">
        <v>5</v>
      </c>
      <c r="AY207">
        <v>5</v>
      </c>
      <c r="AZ207">
        <v>4</v>
      </c>
      <c r="BA207"/>
      <c r="BB207"/>
    </row>
    <row r="208" spans="3:54" x14ac:dyDescent="0.3">
      <c r="C208" s="1"/>
      <c r="N208" s="1"/>
      <c r="AD208">
        <f t="shared" si="12"/>
        <v>205</v>
      </c>
      <c r="AE208">
        <v>3</v>
      </c>
      <c r="AF208">
        <v>1</v>
      </c>
      <c r="AG208">
        <v>1</v>
      </c>
      <c r="AH208">
        <v>4</v>
      </c>
      <c r="AI208">
        <v>1</v>
      </c>
      <c r="AJ208">
        <v>1</v>
      </c>
      <c r="AK208">
        <v>1</v>
      </c>
      <c r="AL208">
        <v>1</v>
      </c>
      <c r="AM208">
        <v>1</v>
      </c>
      <c r="AN208">
        <v>2</v>
      </c>
      <c r="AO208">
        <v>1</v>
      </c>
      <c r="AP208">
        <v>2</v>
      </c>
      <c r="AQ208">
        <v>5</v>
      </c>
      <c r="AR208"/>
      <c r="AS208"/>
      <c r="AT208">
        <v>2</v>
      </c>
      <c r="AU208">
        <v>2</v>
      </c>
      <c r="AV208" t="s">
        <v>386</v>
      </c>
      <c r="AW208"/>
      <c r="AX208">
        <v>5</v>
      </c>
      <c r="AY208">
        <v>5</v>
      </c>
      <c r="AZ208">
        <v>3</v>
      </c>
      <c r="BA208" t="s">
        <v>387</v>
      </c>
      <c r="BB208"/>
    </row>
    <row r="209" spans="3:54" x14ac:dyDescent="0.3">
      <c r="C209" s="1"/>
      <c r="N209" s="1"/>
      <c r="AD209">
        <f t="shared" si="12"/>
        <v>206</v>
      </c>
      <c r="AE209">
        <v>4</v>
      </c>
      <c r="AF209">
        <v>2</v>
      </c>
      <c r="AG209">
        <v>2</v>
      </c>
      <c r="AH209"/>
      <c r="AI209">
        <v>1</v>
      </c>
      <c r="AJ209">
        <v>1</v>
      </c>
      <c r="AK209">
        <v>1</v>
      </c>
      <c r="AL209">
        <v>4</v>
      </c>
      <c r="AM209">
        <v>1</v>
      </c>
      <c r="AN209">
        <v>5</v>
      </c>
      <c r="AO209">
        <v>3</v>
      </c>
      <c r="AP209">
        <v>4</v>
      </c>
      <c r="AQ209">
        <v>1</v>
      </c>
      <c r="AR209">
        <v>4</v>
      </c>
      <c r="AS209">
        <v>4</v>
      </c>
      <c r="AT209">
        <v>4</v>
      </c>
      <c r="AU209">
        <v>1</v>
      </c>
      <c r="AV209"/>
      <c r="AW209"/>
      <c r="AX209">
        <v>4</v>
      </c>
      <c r="AY209">
        <v>1</v>
      </c>
      <c r="AZ209">
        <v>1</v>
      </c>
      <c r="BA209" t="s">
        <v>388</v>
      </c>
      <c r="BB209"/>
    </row>
    <row r="210" spans="3:54" x14ac:dyDescent="0.3">
      <c r="C210" s="1"/>
      <c r="N210" s="1"/>
      <c r="AD210">
        <f t="shared" si="12"/>
        <v>207</v>
      </c>
      <c r="AE210">
        <v>2</v>
      </c>
      <c r="AF210">
        <v>2</v>
      </c>
      <c r="AG210">
        <v>2</v>
      </c>
      <c r="AH210">
        <v>1</v>
      </c>
      <c r="AI210">
        <v>2</v>
      </c>
      <c r="AJ210">
        <v>1</v>
      </c>
      <c r="AK210">
        <v>1</v>
      </c>
      <c r="AL210">
        <v>1</v>
      </c>
      <c r="AM210">
        <v>1</v>
      </c>
      <c r="AN210">
        <v>1</v>
      </c>
      <c r="AO210">
        <v>2</v>
      </c>
      <c r="AP210">
        <v>2</v>
      </c>
      <c r="AQ210">
        <v>5</v>
      </c>
      <c r="AR210">
        <v>1</v>
      </c>
      <c r="AS210">
        <v>1</v>
      </c>
      <c r="AT210">
        <v>1</v>
      </c>
      <c r="AU210">
        <v>3</v>
      </c>
      <c r="AV210"/>
      <c r="AW210" t="s">
        <v>389</v>
      </c>
      <c r="AX210">
        <v>4</v>
      </c>
      <c r="AY210">
        <v>5</v>
      </c>
      <c r="AZ210">
        <v>5</v>
      </c>
      <c r="BA210" t="s">
        <v>390</v>
      </c>
      <c r="BB210"/>
    </row>
    <row r="211" spans="3:54" x14ac:dyDescent="0.3">
      <c r="C211" s="1"/>
      <c r="N211" s="1"/>
      <c r="AD211">
        <f t="shared" si="12"/>
        <v>208</v>
      </c>
      <c r="AE211">
        <v>3</v>
      </c>
      <c r="AF211">
        <v>1</v>
      </c>
      <c r="AG211">
        <v>1</v>
      </c>
      <c r="AH211">
        <v>1</v>
      </c>
      <c r="AI211">
        <v>1</v>
      </c>
      <c r="AJ211">
        <v>2</v>
      </c>
      <c r="AK211">
        <v>4</v>
      </c>
      <c r="AL211">
        <v>4</v>
      </c>
      <c r="AM211">
        <v>1</v>
      </c>
      <c r="AN211">
        <v>1</v>
      </c>
      <c r="AO211">
        <v>1</v>
      </c>
      <c r="AP211">
        <v>4</v>
      </c>
      <c r="AQ211">
        <v>1</v>
      </c>
      <c r="AR211">
        <v>5</v>
      </c>
      <c r="AS211">
        <v>5</v>
      </c>
      <c r="AT211">
        <v>2</v>
      </c>
      <c r="AU211">
        <v>2</v>
      </c>
      <c r="AV211" t="s">
        <v>391</v>
      </c>
      <c r="AW211" t="s">
        <v>392</v>
      </c>
      <c r="AX211">
        <v>5</v>
      </c>
      <c r="AY211">
        <v>5</v>
      </c>
      <c r="AZ211">
        <v>4</v>
      </c>
      <c r="BA211" t="s">
        <v>393</v>
      </c>
      <c r="BB211"/>
    </row>
    <row r="212" spans="3:54" x14ac:dyDescent="0.3">
      <c r="C212" s="1"/>
      <c r="N212" s="1"/>
      <c r="AD212">
        <f t="shared" si="12"/>
        <v>209</v>
      </c>
      <c r="AE212">
        <v>1</v>
      </c>
      <c r="AF212"/>
      <c r="AG212"/>
      <c r="AH212"/>
      <c r="AI212"/>
      <c r="AJ212"/>
      <c r="AK212"/>
      <c r="AL212"/>
      <c r="AM212"/>
      <c r="AN212"/>
      <c r="AO212"/>
      <c r="AP212">
        <v>1</v>
      </c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3:54" x14ac:dyDescent="0.3">
      <c r="C213" s="1"/>
      <c r="N213" s="1"/>
      <c r="AD213">
        <f t="shared" si="12"/>
        <v>210</v>
      </c>
      <c r="AE213">
        <v>4</v>
      </c>
      <c r="AF213">
        <v>2</v>
      </c>
      <c r="AG213">
        <v>2</v>
      </c>
      <c r="AH213">
        <v>2</v>
      </c>
      <c r="AI213">
        <v>2</v>
      </c>
      <c r="AJ213">
        <v>2</v>
      </c>
      <c r="AK213">
        <v>2</v>
      </c>
      <c r="AL213">
        <v>2</v>
      </c>
      <c r="AM213">
        <v>2</v>
      </c>
      <c r="AN213">
        <v>2</v>
      </c>
      <c r="AO213">
        <v>2</v>
      </c>
      <c r="AP213">
        <v>2</v>
      </c>
      <c r="AQ213">
        <v>1</v>
      </c>
      <c r="AR213">
        <v>1</v>
      </c>
      <c r="AS213">
        <v>1</v>
      </c>
      <c r="AT213">
        <v>2</v>
      </c>
      <c r="AU213">
        <v>3</v>
      </c>
      <c r="AV213"/>
      <c r="AW213"/>
      <c r="AX213">
        <v>1</v>
      </c>
      <c r="AY213">
        <v>4</v>
      </c>
      <c r="AZ213">
        <v>2</v>
      </c>
      <c r="BA213" t="s">
        <v>394</v>
      </c>
      <c r="BB213"/>
    </row>
    <row r="214" spans="3:54" x14ac:dyDescent="0.3">
      <c r="C214" s="1"/>
      <c r="N214" s="1"/>
      <c r="AD214">
        <f t="shared" si="12"/>
        <v>211</v>
      </c>
      <c r="AE214">
        <v>3</v>
      </c>
      <c r="AF214">
        <v>1</v>
      </c>
      <c r="AG214">
        <v>1</v>
      </c>
      <c r="AH214">
        <v>2</v>
      </c>
      <c r="AI214">
        <v>1</v>
      </c>
      <c r="AJ214">
        <v>1</v>
      </c>
      <c r="AK214">
        <v>1</v>
      </c>
      <c r="AL214">
        <v>1</v>
      </c>
      <c r="AM214">
        <v>1</v>
      </c>
      <c r="AN214">
        <v>2</v>
      </c>
      <c r="AO214">
        <v>1</v>
      </c>
      <c r="AP214">
        <v>1</v>
      </c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3:54" x14ac:dyDescent="0.3">
      <c r="C215" s="1"/>
      <c r="N215" s="1"/>
      <c r="AD215">
        <f t="shared" si="12"/>
        <v>212</v>
      </c>
      <c r="AE215">
        <v>2</v>
      </c>
      <c r="AF215">
        <v>1</v>
      </c>
      <c r="AG215">
        <v>1</v>
      </c>
      <c r="AH215">
        <v>4</v>
      </c>
      <c r="AI215">
        <v>2</v>
      </c>
      <c r="AJ215">
        <v>3</v>
      </c>
      <c r="AK215">
        <v>3</v>
      </c>
      <c r="AL215">
        <v>3</v>
      </c>
      <c r="AM215">
        <v>1</v>
      </c>
      <c r="AN215">
        <v>4</v>
      </c>
      <c r="AO215">
        <v>2</v>
      </c>
      <c r="AP215">
        <v>4</v>
      </c>
      <c r="AQ215">
        <v>1</v>
      </c>
      <c r="AR215">
        <v>1</v>
      </c>
      <c r="AS215">
        <v>1</v>
      </c>
      <c r="AT215">
        <v>5</v>
      </c>
      <c r="AU215">
        <v>2</v>
      </c>
      <c r="AV215" t="s">
        <v>395</v>
      </c>
      <c r="AW215" t="s">
        <v>396</v>
      </c>
      <c r="AX215">
        <v>4</v>
      </c>
      <c r="AY215">
        <v>3</v>
      </c>
      <c r="AZ215">
        <v>1</v>
      </c>
      <c r="BA215" t="s">
        <v>397</v>
      </c>
      <c r="BB215"/>
    </row>
    <row r="216" spans="3:54" x14ac:dyDescent="0.3">
      <c r="C216" s="1"/>
      <c r="N216" s="1"/>
      <c r="AD216">
        <f t="shared" si="12"/>
        <v>213</v>
      </c>
      <c r="AE216">
        <v>4</v>
      </c>
      <c r="AF216">
        <v>1</v>
      </c>
      <c r="AG216">
        <v>1</v>
      </c>
      <c r="AH216">
        <v>1</v>
      </c>
      <c r="AI216">
        <v>2</v>
      </c>
      <c r="AJ216">
        <v>2</v>
      </c>
      <c r="AK216">
        <v>2</v>
      </c>
      <c r="AL216">
        <v>3</v>
      </c>
      <c r="AM216">
        <v>1</v>
      </c>
      <c r="AN216">
        <v>3</v>
      </c>
      <c r="AO216">
        <v>1</v>
      </c>
      <c r="AP216">
        <v>3</v>
      </c>
      <c r="AQ216">
        <v>4</v>
      </c>
      <c r="AR216">
        <v>4</v>
      </c>
      <c r="AS216">
        <v>4</v>
      </c>
      <c r="AT216">
        <v>3</v>
      </c>
      <c r="AU216">
        <v>2</v>
      </c>
      <c r="AV216" t="s">
        <v>398</v>
      </c>
      <c r="AW216" t="s">
        <v>399</v>
      </c>
      <c r="AX216">
        <v>5</v>
      </c>
      <c r="AY216">
        <v>4</v>
      </c>
      <c r="AZ216">
        <v>2</v>
      </c>
      <c r="BA216" t="s">
        <v>400</v>
      </c>
      <c r="BB216"/>
    </row>
    <row r="217" spans="3:54" x14ac:dyDescent="0.3">
      <c r="C217" s="1"/>
      <c r="N217" s="1"/>
      <c r="AD217">
        <f t="shared" si="12"/>
        <v>214</v>
      </c>
      <c r="AE217">
        <v>5</v>
      </c>
      <c r="AF217">
        <v>2</v>
      </c>
      <c r="AG217">
        <v>2</v>
      </c>
      <c r="AH217">
        <v>2</v>
      </c>
      <c r="AI217">
        <v>2</v>
      </c>
      <c r="AJ217">
        <v>2</v>
      </c>
      <c r="AK217">
        <v>1</v>
      </c>
      <c r="AL217">
        <v>2</v>
      </c>
      <c r="AM217">
        <v>2</v>
      </c>
      <c r="AN217">
        <v>2</v>
      </c>
      <c r="AO217">
        <v>1</v>
      </c>
      <c r="AP217">
        <v>5</v>
      </c>
      <c r="AQ217">
        <v>2</v>
      </c>
      <c r="AR217">
        <v>2</v>
      </c>
      <c r="AS217">
        <v>2</v>
      </c>
      <c r="AT217">
        <v>3</v>
      </c>
      <c r="AU217">
        <v>2</v>
      </c>
      <c r="AV217" t="s">
        <v>401</v>
      </c>
      <c r="AW217"/>
      <c r="AX217">
        <v>4</v>
      </c>
      <c r="AY217">
        <v>4</v>
      </c>
      <c r="AZ217">
        <v>3</v>
      </c>
      <c r="BA217"/>
      <c r="BB217"/>
    </row>
    <row r="218" spans="3:54" x14ac:dyDescent="0.3">
      <c r="C218" s="1"/>
      <c r="N218" s="1"/>
      <c r="AD218">
        <f t="shared" si="12"/>
        <v>215</v>
      </c>
      <c r="AE218">
        <v>2</v>
      </c>
      <c r="AF218">
        <v>1</v>
      </c>
      <c r="AG218">
        <v>1</v>
      </c>
      <c r="AH218">
        <v>2</v>
      </c>
      <c r="AI218">
        <v>3</v>
      </c>
      <c r="AJ218">
        <v>5</v>
      </c>
      <c r="AK218">
        <v>5</v>
      </c>
      <c r="AL218">
        <v>4</v>
      </c>
      <c r="AM218">
        <v>1</v>
      </c>
      <c r="AN218">
        <v>5</v>
      </c>
      <c r="AO218">
        <v>4</v>
      </c>
      <c r="AP218">
        <v>3</v>
      </c>
      <c r="AQ218">
        <v>1</v>
      </c>
      <c r="AR218">
        <v>5</v>
      </c>
      <c r="AS218">
        <v>5</v>
      </c>
      <c r="AT218">
        <v>3</v>
      </c>
      <c r="AU218">
        <v>3</v>
      </c>
      <c r="AV218"/>
      <c r="AW218"/>
      <c r="AX218">
        <v>3</v>
      </c>
      <c r="AY218">
        <v>5</v>
      </c>
      <c r="AZ218">
        <v>4</v>
      </c>
      <c r="BA218" t="s">
        <v>402</v>
      </c>
      <c r="BB218"/>
    </row>
    <row r="219" spans="3:54" x14ac:dyDescent="0.3">
      <c r="C219" s="1"/>
      <c r="N219" s="1"/>
      <c r="AD219">
        <f t="shared" si="12"/>
        <v>216</v>
      </c>
      <c r="AE219">
        <v>4</v>
      </c>
      <c r="AF219">
        <v>3</v>
      </c>
      <c r="AG219">
        <v>3</v>
      </c>
      <c r="AH219">
        <v>3</v>
      </c>
      <c r="AI219">
        <v>2</v>
      </c>
      <c r="AJ219">
        <v>2</v>
      </c>
      <c r="AK219">
        <v>2</v>
      </c>
      <c r="AL219">
        <v>4</v>
      </c>
      <c r="AM219">
        <v>1</v>
      </c>
      <c r="AN219">
        <v>1</v>
      </c>
      <c r="AO219">
        <v>1</v>
      </c>
      <c r="AP219">
        <v>5</v>
      </c>
      <c r="AQ219">
        <v>1</v>
      </c>
      <c r="AR219">
        <v>3</v>
      </c>
      <c r="AS219">
        <v>2</v>
      </c>
      <c r="AT219">
        <v>2</v>
      </c>
      <c r="AU219">
        <v>2</v>
      </c>
      <c r="AV219" t="s">
        <v>403</v>
      </c>
      <c r="AW219" t="s">
        <v>404</v>
      </c>
      <c r="AX219">
        <v>5</v>
      </c>
      <c r="AY219">
        <v>5</v>
      </c>
      <c r="AZ219">
        <v>4</v>
      </c>
      <c r="BA219" t="s">
        <v>405</v>
      </c>
      <c r="BB219"/>
    </row>
    <row r="220" spans="3:54" x14ac:dyDescent="0.3">
      <c r="C220" s="1"/>
      <c r="N220" s="1"/>
      <c r="AD220">
        <f t="shared" si="12"/>
        <v>217</v>
      </c>
      <c r="AE220">
        <v>4</v>
      </c>
      <c r="AF220">
        <v>1</v>
      </c>
      <c r="AG220">
        <v>1</v>
      </c>
      <c r="AH220">
        <v>3</v>
      </c>
      <c r="AI220">
        <v>1</v>
      </c>
      <c r="AJ220">
        <v>1</v>
      </c>
      <c r="AK220">
        <v>1</v>
      </c>
      <c r="AL220">
        <v>4</v>
      </c>
      <c r="AM220">
        <v>4</v>
      </c>
      <c r="AN220">
        <v>3</v>
      </c>
      <c r="AO220">
        <v>2</v>
      </c>
      <c r="AP220">
        <v>4</v>
      </c>
      <c r="AQ220">
        <v>4</v>
      </c>
      <c r="AR220">
        <v>2</v>
      </c>
      <c r="AS220">
        <v>3</v>
      </c>
      <c r="AT220">
        <v>3</v>
      </c>
      <c r="AU220">
        <v>3</v>
      </c>
      <c r="AV220"/>
      <c r="AW220"/>
      <c r="AX220">
        <v>4</v>
      </c>
      <c r="AY220">
        <v>4</v>
      </c>
      <c r="AZ220">
        <v>4</v>
      </c>
      <c r="BA220" t="s">
        <v>406</v>
      </c>
      <c r="BB220"/>
    </row>
    <row r="221" spans="3:54" ht="57.6" x14ac:dyDescent="0.3">
      <c r="C221" s="1"/>
      <c r="N221" s="1"/>
      <c r="AD221">
        <f t="shared" si="12"/>
        <v>218</v>
      </c>
      <c r="AE221">
        <v>3</v>
      </c>
      <c r="AF221">
        <v>1</v>
      </c>
      <c r="AG221">
        <v>1</v>
      </c>
      <c r="AH221">
        <v>1</v>
      </c>
      <c r="AI221">
        <v>1</v>
      </c>
      <c r="AJ221">
        <v>1</v>
      </c>
      <c r="AK221">
        <v>1</v>
      </c>
      <c r="AL221">
        <v>1</v>
      </c>
      <c r="AM221">
        <v>1</v>
      </c>
      <c r="AN221">
        <v>1</v>
      </c>
      <c r="AO221">
        <v>1</v>
      </c>
      <c r="AP221">
        <v>3</v>
      </c>
      <c r="AQ221">
        <v>4</v>
      </c>
      <c r="AR221">
        <v>1</v>
      </c>
      <c r="AS221">
        <v>1</v>
      </c>
      <c r="AT221">
        <v>2</v>
      </c>
      <c r="AU221">
        <v>2</v>
      </c>
      <c r="AV221" s="2" t="s">
        <v>407</v>
      </c>
      <c r="AW221" t="s">
        <v>408</v>
      </c>
      <c r="AX221">
        <v>3</v>
      </c>
      <c r="AY221">
        <v>3</v>
      </c>
      <c r="AZ221">
        <v>3</v>
      </c>
      <c r="BA221"/>
      <c r="BB221"/>
    </row>
    <row r="222" spans="3:54" x14ac:dyDescent="0.3">
      <c r="C222" s="1"/>
      <c r="N222" s="1"/>
      <c r="AD222">
        <f t="shared" si="12"/>
        <v>219</v>
      </c>
      <c r="AE222">
        <v>3</v>
      </c>
      <c r="AF222">
        <v>1</v>
      </c>
      <c r="AG222">
        <v>1</v>
      </c>
      <c r="AH222">
        <v>1</v>
      </c>
      <c r="AI222">
        <v>1</v>
      </c>
      <c r="AJ222">
        <v>1</v>
      </c>
      <c r="AK222">
        <v>1</v>
      </c>
      <c r="AL222">
        <v>5</v>
      </c>
      <c r="AM222">
        <v>1</v>
      </c>
      <c r="AN222">
        <v>3</v>
      </c>
      <c r="AO222">
        <v>3</v>
      </c>
      <c r="AP222">
        <v>2</v>
      </c>
      <c r="AQ222">
        <v>3</v>
      </c>
      <c r="AR222">
        <v>3</v>
      </c>
      <c r="AS222">
        <v>3</v>
      </c>
      <c r="AT222">
        <v>3</v>
      </c>
      <c r="AU222">
        <v>2</v>
      </c>
      <c r="AV222" t="s">
        <v>409</v>
      </c>
      <c r="AW222" t="s">
        <v>410</v>
      </c>
      <c r="AX222">
        <v>5</v>
      </c>
      <c r="AY222">
        <v>5</v>
      </c>
      <c r="AZ222">
        <v>3</v>
      </c>
      <c r="BA222" t="s">
        <v>411</v>
      </c>
      <c r="BB222"/>
    </row>
    <row r="223" spans="3:54" x14ac:dyDescent="0.3">
      <c r="C223" s="1"/>
      <c r="N223" s="1"/>
      <c r="AD223">
        <f t="shared" si="12"/>
        <v>220</v>
      </c>
      <c r="AE223">
        <v>4</v>
      </c>
      <c r="AF223">
        <v>3</v>
      </c>
      <c r="AG223">
        <v>2</v>
      </c>
      <c r="AH223">
        <v>1</v>
      </c>
      <c r="AI223">
        <v>3</v>
      </c>
      <c r="AJ223">
        <v>4</v>
      </c>
      <c r="AK223">
        <v>4</v>
      </c>
      <c r="AL223">
        <v>4</v>
      </c>
      <c r="AM223">
        <v>1</v>
      </c>
      <c r="AN223">
        <v>3</v>
      </c>
      <c r="AO223">
        <v>4</v>
      </c>
      <c r="AP223">
        <v>2</v>
      </c>
      <c r="AQ223">
        <v>1</v>
      </c>
      <c r="AR223">
        <v>4</v>
      </c>
      <c r="AS223">
        <v>4</v>
      </c>
      <c r="AT223">
        <v>1</v>
      </c>
      <c r="AU223">
        <v>3</v>
      </c>
      <c r="AV223"/>
      <c r="AW223"/>
      <c r="AX223">
        <v>3</v>
      </c>
      <c r="AY223">
        <v>1</v>
      </c>
      <c r="AZ223">
        <v>1</v>
      </c>
      <c r="BA223" t="s">
        <v>412</v>
      </c>
      <c r="BB223"/>
    </row>
    <row r="224" spans="3:54" x14ac:dyDescent="0.3">
      <c r="C224" s="1"/>
      <c r="N224" s="1"/>
      <c r="AD224">
        <f t="shared" si="12"/>
        <v>221</v>
      </c>
      <c r="AE224">
        <v>4</v>
      </c>
      <c r="AF224">
        <v>2</v>
      </c>
      <c r="AG224">
        <v>2</v>
      </c>
      <c r="AH224">
        <v>2</v>
      </c>
      <c r="AI224">
        <v>1</v>
      </c>
      <c r="AJ224">
        <v>1</v>
      </c>
      <c r="AK224">
        <v>2</v>
      </c>
      <c r="AL224">
        <v>2</v>
      </c>
      <c r="AM224">
        <v>1</v>
      </c>
      <c r="AN224">
        <v>4</v>
      </c>
      <c r="AO224">
        <v>2</v>
      </c>
      <c r="AP224">
        <v>4</v>
      </c>
      <c r="AQ224">
        <v>1</v>
      </c>
      <c r="AR224">
        <v>5</v>
      </c>
      <c r="AS224">
        <v>5</v>
      </c>
      <c r="AT224">
        <v>2</v>
      </c>
      <c r="AU224">
        <v>2</v>
      </c>
      <c r="AV224" t="s">
        <v>413</v>
      </c>
      <c r="AW224" t="s">
        <v>414</v>
      </c>
      <c r="AX224">
        <v>5</v>
      </c>
      <c r="AY224">
        <v>5</v>
      </c>
      <c r="AZ224">
        <v>2</v>
      </c>
      <c r="BA224" t="s">
        <v>415</v>
      </c>
      <c r="BB224"/>
    </row>
    <row r="225" spans="3:54" x14ac:dyDescent="0.3">
      <c r="C225" s="1"/>
      <c r="N225" s="1"/>
      <c r="AD225">
        <f t="shared" si="12"/>
        <v>222</v>
      </c>
      <c r="AE225">
        <v>1</v>
      </c>
      <c r="AF225"/>
      <c r="AG225"/>
      <c r="AH225"/>
      <c r="AI225"/>
      <c r="AJ225"/>
      <c r="AK225"/>
      <c r="AL225"/>
      <c r="AM225"/>
      <c r="AN225"/>
      <c r="AO225"/>
      <c r="AP225">
        <v>2</v>
      </c>
      <c r="AQ225">
        <v>2</v>
      </c>
      <c r="AR225">
        <v>1</v>
      </c>
      <c r="AS225">
        <v>2</v>
      </c>
      <c r="AT225">
        <v>2</v>
      </c>
      <c r="AU225">
        <v>1</v>
      </c>
      <c r="AV225"/>
      <c r="AW225"/>
      <c r="AX225">
        <v>2</v>
      </c>
      <c r="AY225">
        <v>3</v>
      </c>
      <c r="AZ225">
        <v>2</v>
      </c>
      <c r="BA225" t="s">
        <v>416</v>
      </c>
      <c r="BB225"/>
    </row>
    <row r="226" spans="3:54" x14ac:dyDescent="0.3">
      <c r="C226" s="1"/>
      <c r="N226" s="1"/>
      <c r="AD226">
        <f t="shared" si="12"/>
        <v>223</v>
      </c>
      <c r="AE226">
        <v>3</v>
      </c>
      <c r="AF226">
        <v>1</v>
      </c>
      <c r="AG226">
        <v>1</v>
      </c>
      <c r="AH226">
        <v>2</v>
      </c>
      <c r="AI226">
        <v>2</v>
      </c>
      <c r="AJ226">
        <v>1</v>
      </c>
      <c r="AK226">
        <v>1</v>
      </c>
      <c r="AL226">
        <v>1</v>
      </c>
      <c r="AM226">
        <v>2</v>
      </c>
      <c r="AN226">
        <v>2</v>
      </c>
      <c r="AO226">
        <v>1</v>
      </c>
      <c r="AP226">
        <v>4</v>
      </c>
      <c r="AQ226">
        <v>1</v>
      </c>
      <c r="AR226">
        <v>3</v>
      </c>
      <c r="AS226">
        <v>1</v>
      </c>
      <c r="AT226">
        <v>3</v>
      </c>
      <c r="AU226">
        <v>2</v>
      </c>
      <c r="AV226" t="s">
        <v>417</v>
      </c>
      <c r="AW226" t="s">
        <v>418</v>
      </c>
      <c r="AX226">
        <v>5</v>
      </c>
      <c r="AY226">
        <v>5</v>
      </c>
      <c r="AZ226">
        <v>5</v>
      </c>
      <c r="BA226" t="s">
        <v>419</v>
      </c>
      <c r="BB226"/>
    </row>
    <row r="227" spans="3:54" x14ac:dyDescent="0.3">
      <c r="C227" s="1"/>
      <c r="N227" s="1"/>
      <c r="AD227">
        <f t="shared" si="12"/>
        <v>224</v>
      </c>
      <c r="AE227">
        <v>5</v>
      </c>
      <c r="AF227">
        <v>4</v>
      </c>
      <c r="AG227">
        <v>2</v>
      </c>
      <c r="AH227">
        <v>1</v>
      </c>
      <c r="AI227">
        <v>1</v>
      </c>
      <c r="AJ227">
        <v>1</v>
      </c>
      <c r="AK227">
        <v>2</v>
      </c>
      <c r="AL227">
        <v>4</v>
      </c>
      <c r="AM227">
        <v>1</v>
      </c>
      <c r="AN227">
        <v>5</v>
      </c>
      <c r="AO227">
        <v>2</v>
      </c>
      <c r="AP227">
        <v>5</v>
      </c>
      <c r="AQ227">
        <v>1</v>
      </c>
      <c r="AR227">
        <v>5</v>
      </c>
      <c r="AS227">
        <v>5</v>
      </c>
      <c r="AT227">
        <v>5</v>
      </c>
      <c r="AU227">
        <v>3</v>
      </c>
      <c r="AV227"/>
      <c r="AW227" t="s">
        <v>420</v>
      </c>
      <c r="AX227">
        <v>5</v>
      </c>
      <c r="AY227">
        <v>4</v>
      </c>
      <c r="AZ227">
        <v>2</v>
      </c>
      <c r="BA227" t="s">
        <v>421</v>
      </c>
      <c r="BB227"/>
    </row>
    <row r="228" spans="3:54" x14ac:dyDescent="0.3">
      <c r="C228" s="1"/>
      <c r="N228" s="1"/>
      <c r="AD228">
        <f t="shared" si="12"/>
        <v>225</v>
      </c>
      <c r="AE228">
        <v>5</v>
      </c>
      <c r="AF228">
        <v>4</v>
      </c>
      <c r="AG228">
        <v>2</v>
      </c>
      <c r="AH228">
        <v>4</v>
      </c>
      <c r="AI228">
        <v>2</v>
      </c>
      <c r="AJ228">
        <v>1</v>
      </c>
      <c r="AK228">
        <v>1</v>
      </c>
      <c r="AL228">
        <v>5</v>
      </c>
      <c r="AM228">
        <v>1</v>
      </c>
      <c r="AN228">
        <v>5</v>
      </c>
      <c r="AO228">
        <v>3</v>
      </c>
      <c r="AP228">
        <v>5</v>
      </c>
      <c r="AQ228">
        <v>1</v>
      </c>
      <c r="AR228">
        <v>5</v>
      </c>
      <c r="AS228">
        <v>5</v>
      </c>
      <c r="AT228">
        <v>2</v>
      </c>
      <c r="AU228">
        <v>2</v>
      </c>
      <c r="AV228" t="s">
        <v>422</v>
      </c>
      <c r="AW228"/>
      <c r="AX228">
        <v>5</v>
      </c>
      <c r="AY228">
        <v>5</v>
      </c>
      <c r="AZ228">
        <v>4</v>
      </c>
      <c r="BA228" t="s">
        <v>423</v>
      </c>
      <c r="BB228"/>
    </row>
    <row r="229" spans="3:54" x14ac:dyDescent="0.3">
      <c r="C229" s="1"/>
      <c r="N229" s="1"/>
      <c r="AD229">
        <f t="shared" si="12"/>
        <v>226</v>
      </c>
      <c r="AE229">
        <v>3</v>
      </c>
      <c r="AF229">
        <v>2</v>
      </c>
      <c r="AG229">
        <v>1</v>
      </c>
      <c r="AH229">
        <v>3</v>
      </c>
      <c r="AI229">
        <v>3</v>
      </c>
      <c r="AJ229">
        <v>1</v>
      </c>
      <c r="AK229">
        <v>1</v>
      </c>
      <c r="AL229">
        <v>4</v>
      </c>
      <c r="AM229">
        <v>2</v>
      </c>
      <c r="AN229">
        <v>5</v>
      </c>
      <c r="AO229">
        <v>1</v>
      </c>
      <c r="AP229">
        <v>3</v>
      </c>
      <c r="AQ229">
        <v>3</v>
      </c>
      <c r="AR229">
        <v>1</v>
      </c>
      <c r="AS229">
        <v>1</v>
      </c>
      <c r="AT229">
        <v>1</v>
      </c>
      <c r="AU229">
        <v>3</v>
      </c>
      <c r="AV229"/>
      <c r="AW229"/>
      <c r="AX229">
        <v>1</v>
      </c>
      <c r="AY229">
        <v>1</v>
      </c>
      <c r="AZ229">
        <v>1</v>
      </c>
      <c r="BA229" t="s">
        <v>424</v>
      </c>
      <c r="BB229"/>
    </row>
    <row r="230" spans="3:54" x14ac:dyDescent="0.3">
      <c r="C230" s="1"/>
      <c r="N230" s="1"/>
      <c r="AD230">
        <f t="shared" si="12"/>
        <v>227</v>
      </c>
      <c r="AE230">
        <v>5</v>
      </c>
      <c r="AF230">
        <v>1</v>
      </c>
      <c r="AG230">
        <v>1</v>
      </c>
      <c r="AH230">
        <v>1</v>
      </c>
      <c r="AI230">
        <v>1</v>
      </c>
      <c r="AJ230">
        <v>1</v>
      </c>
      <c r="AK230">
        <v>1</v>
      </c>
      <c r="AL230">
        <v>4</v>
      </c>
      <c r="AM230">
        <v>1</v>
      </c>
      <c r="AN230">
        <v>3</v>
      </c>
      <c r="AO230">
        <v>1</v>
      </c>
      <c r="AP230">
        <v>2</v>
      </c>
      <c r="AQ230">
        <v>5</v>
      </c>
      <c r="AR230">
        <v>1</v>
      </c>
      <c r="AS230">
        <v>1</v>
      </c>
      <c r="AT230">
        <v>2</v>
      </c>
      <c r="AU230">
        <v>3</v>
      </c>
      <c r="AV230"/>
      <c r="AW230" t="s">
        <v>425</v>
      </c>
      <c r="AX230">
        <v>5</v>
      </c>
      <c r="AY230">
        <v>5</v>
      </c>
      <c r="AZ230">
        <v>3</v>
      </c>
      <c r="BA230" t="s">
        <v>426</v>
      </c>
      <c r="BB230"/>
    </row>
    <row r="231" spans="3:54" x14ac:dyDescent="0.3">
      <c r="C231" s="1"/>
      <c r="N231" s="1"/>
      <c r="AD231">
        <f t="shared" si="12"/>
        <v>228</v>
      </c>
      <c r="AE231">
        <v>4</v>
      </c>
      <c r="AF231">
        <v>3</v>
      </c>
      <c r="AG231">
        <v>3</v>
      </c>
      <c r="AH231">
        <v>4</v>
      </c>
      <c r="AI231">
        <v>1</v>
      </c>
      <c r="AJ231">
        <v>5</v>
      </c>
      <c r="AK231">
        <v>5</v>
      </c>
      <c r="AL231">
        <v>5</v>
      </c>
      <c r="AM231">
        <v>4</v>
      </c>
      <c r="AN231">
        <v>5</v>
      </c>
      <c r="AO231">
        <v>5</v>
      </c>
      <c r="AP231">
        <v>5</v>
      </c>
      <c r="AQ231">
        <v>1</v>
      </c>
      <c r="AR231">
        <v>5</v>
      </c>
      <c r="AS231">
        <v>5</v>
      </c>
      <c r="AT231">
        <v>4</v>
      </c>
      <c r="AU231">
        <v>2</v>
      </c>
      <c r="AV231" t="s">
        <v>427</v>
      </c>
      <c r="AW231" t="s">
        <v>428</v>
      </c>
      <c r="AX231">
        <v>5</v>
      </c>
      <c r="AY231">
        <v>3</v>
      </c>
      <c r="AZ231">
        <v>1</v>
      </c>
      <c r="BA231" t="s">
        <v>429</v>
      </c>
      <c r="BB231"/>
    </row>
    <row r="232" spans="3:54" x14ac:dyDescent="0.3">
      <c r="C232" s="1"/>
      <c r="N232" s="1"/>
      <c r="AD232">
        <f t="shared" si="12"/>
        <v>229</v>
      </c>
      <c r="AE232">
        <v>1</v>
      </c>
      <c r="AF232"/>
      <c r="AG232"/>
      <c r="AH232"/>
      <c r="AI232"/>
      <c r="AJ232"/>
      <c r="AK232"/>
      <c r="AL232"/>
      <c r="AM232"/>
      <c r="AN232"/>
      <c r="AO232"/>
      <c r="AP232">
        <v>1</v>
      </c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3:54" x14ac:dyDescent="0.3">
      <c r="C233" s="1"/>
      <c r="N233" s="1"/>
      <c r="AD233">
        <f t="shared" si="12"/>
        <v>230</v>
      </c>
      <c r="AE233">
        <v>5</v>
      </c>
      <c r="AF233">
        <v>1</v>
      </c>
      <c r="AG233">
        <v>1</v>
      </c>
      <c r="AH233">
        <v>2</v>
      </c>
      <c r="AI233">
        <v>2</v>
      </c>
      <c r="AJ233">
        <v>1</v>
      </c>
      <c r="AK233">
        <v>1</v>
      </c>
      <c r="AL233">
        <v>5</v>
      </c>
      <c r="AM233">
        <v>1</v>
      </c>
      <c r="AN233">
        <v>1</v>
      </c>
      <c r="AO233">
        <v>1</v>
      </c>
      <c r="AP233">
        <v>1</v>
      </c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3:54" x14ac:dyDescent="0.3">
      <c r="C234" s="1"/>
      <c r="N234" s="1"/>
      <c r="AD234">
        <f t="shared" si="12"/>
        <v>231</v>
      </c>
      <c r="AE234">
        <v>3</v>
      </c>
      <c r="AF234">
        <v>1</v>
      </c>
      <c r="AG234">
        <v>1</v>
      </c>
      <c r="AH234">
        <v>1</v>
      </c>
      <c r="AI234">
        <v>1</v>
      </c>
      <c r="AJ234">
        <v>1</v>
      </c>
      <c r="AK234">
        <v>1</v>
      </c>
      <c r="AL234">
        <v>5</v>
      </c>
      <c r="AM234">
        <v>1</v>
      </c>
      <c r="AN234">
        <v>5</v>
      </c>
      <c r="AO234">
        <v>2</v>
      </c>
      <c r="AP234">
        <v>1</v>
      </c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3:54" x14ac:dyDescent="0.3">
      <c r="C235" s="1"/>
      <c r="N235" s="1"/>
      <c r="AD235">
        <f t="shared" si="12"/>
        <v>232</v>
      </c>
      <c r="AE235">
        <v>5</v>
      </c>
      <c r="AF235">
        <v>1</v>
      </c>
      <c r="AG235">
        <v>1</v>
      </c>
      <c r="AH235">
        <v>2</v>
      </c>
      <c r="AI235">
        <v>1</v>
      </c>
      <c r="AJ235">
        <v>1</v>
      </c>
      <c r="AK235">
        <v>1</v>
      </c>
      <c r="AL235">
        <v>2</v>
      </c>
      <c r="AM235">
        <v>1</v>
      </c>
      <c r="AN235">
        <v>2</v>
      </c>
      <c r="AO235">
        <v>1</v>
      </c>
      <c r="AP235">
        <v>3</v>
      </c>
      <c r="AQ235"/>
      <c r="AR235">
        <v>5</v>
      </c>
      <c r="AS235">
        <v>5</v>
      </c>
      <c r="AT235">
        <v>4</v>
      </c>
      <c r="AU235">
        <v>2</v>
      </c>
      <c r="AV235" t="s">
        <v>430</v>
      </c>
      <c r="AW235" t="s">
        <v>431</v>
      </c>
      <c r="AX235">
        <v>4</v>
      </c>
      <c r="AY235">
        <v>5</v>
      </c>
      <c r="AZ235">
        <v>5</v>
      </c>
      <c r="BA235" t="s">
        <v>432</v>
      </c>
      <c r="BB235"/>
    </row>
    <row r="236" spans="3:54" x14ac:dyDescent="0.3">
      <c r="C236" s="1"/>
      <c r="N236" s="1"/>
      <c r="AD236">
        <f t="shared" si="12"/>
        <v>233</v>
      </c>
      <c r="AE236">
        <v>3</v>
      </c>
      <c r="AF236">
        <v>2</v>
      </c>
      <c r="AG236">
        <v>3</v>
      </c>
      <c r="AH236">
        <v>1</v>
      </c>
      <c r="AI236">
        <v>2</v>
      </c>
      <c r="AJ236">
        <v>1</v>
      </c>
      <c r="AK236">
        <v>1</v>
      </c>
      <c r="AL236">
        <v>4</v>
      </c>
      <c r="AM236">
        <v>1</v>
      </c>
      <c r="AN236">
        <v>5</v>
      </c>
      <c r="AO236">
        <v>2</v>
      </c>
      <c r="AP236">
        <v>2</v>
      </c>
      <c r="AQ236">
        <v>3</v>
      </c>
      <c r="AR236">
        <v>1</v>
      </c>
      <c r="AS236">
        <v>2</v>
      </c>
      <c r="AT236">
        <v>4</v>
      </c>
      <c r="AU236">
        <v>2</v>
      </c>
      <c r="AV236" t="s">
        <v>433</v>
      </c>
      <c r="AW236" t="s">
        <v>434</v>
      </c>
      <c r="AX236">
        <v>4</v>
      </c>
      <c r="AY236">
        <v>4</v>
      </c>
      <c r="AZ236">
        <v>1</v>
      </c>
      <c r="BA236" t="s">
        <v>435</v>
      </c>
      <c r="BB236"/>
    </row>
    <row r="237" spans="3:54" x14ac:dyDescent="0.3">
      <c r="C237" s="1"/>
      <c r="N237" s="1"/>
      <c r="AD237">
        <f t="shared" si="12"/>
        <v>234</v>
      </c>
      <c r="AE237">
        <v>5</v>
      </c>
      <c r="AF237">
        <v>2</v>
      </c>
      <c r="AG237">
        <v>1</v>
      </c>
      <c r="AH237">
        <v>1</v>
      </c>
      <c r="AI237">
        <v>2</v>
      </c>
      <c r="AJ237">
        <v>1</v>
      </c>
      <c r="AK237">
        <v>1</v>
      </c>
      <c r="AL237">
        <v>4</v>
      </c>
      <c r="AM237">
        <v>2</v>
      </c>
      <c r="AN237">
        <v>3</v>
      </c>
      <c r="AO237">
        <v>2</v>
      </c>
      <c r="AP237">
        <v>3</v>
      </c>
      <c r="AQ237">
        <v>4</v>
      </c>
      <c r="AR237">
        <v>1</v>
      </c>
      <c r="AS237">
        <v>1</v>
      </c>
      <c r="AT237">
        <v>3</v>
      </c>
      <c r="AU237">
        <v>2</v>
      </c>
      <c r="AV237" t="s">
        <v>436</v>
      </c>
      <c r="AW237"/>
      <c r="AX237">
        <v>3</v>
      </c>
      <c r="AY237">
        <v>4</v>
      </c>
      <c r="AZ237">
        <v>4</v>
      </c>
      <c r="BA237" t="s">
        <v>437</v>
      </c>
      <c r="BB237"/>
    </row>
    <row r="238" spans="3:54" x14ac:dyDescent="0.3">
      <c r="C238" s="1"/>
      <c r="N238" s="1"/>
      <c r="AD238">
        <f t="shared" si="12"/>
        <v>235</v>
      </c>
      <c r="AE238">
        <v>3</v>
      </c>
      <c r="AF238">
        <v>1</v>
      </c>
      <c r="AG238">
        <v>1</v>
      </c>
      <c r="AH238">
        <v>2</v>
      </c>
      <c r="AI238">
        <v>1</v>
      </c>
      <c r="AJ238">
        <v>1</v>
      </c>
      <c r="AK238">
        <v>1</v>
      </c>
      <c r="AL238">
        <v>2</v>
      </c>
      <c r="AM238">
        <v>1</v>
      </c>
      <c r="AN238">
        <v>5</v>
      </c>
      <c r="AO238">
        <v>1</v>
      </c>
      <c r="AP238">
        <v>2</v>
      </c>
      <c r="AQ238">
        <v>1</v>
      </c>
      <c r="AR238">
        <v>1</v>
      </c>
      <c r="AS238">
        <v>1</v>
      </c>
      <c r="AT238">
        <v>5</v>
      </c>
      <c r="AU238">
        <v>3</v>
      </c>
      <c r="AV238"/>
      <c r="AW238"/>
      <c r="AX238">
        <v>5</v>
      </c>
      <c r="AY238">
        <v>5</v>
      </c>
      <c r="AZ238">
        <v>5</v>
      </c>
      <c r="BA238" t="s">
        <v>438</v>
      </c>
      <c r="BB238"/>
    </row>
    <row r="239" spans="3:54" x14ac:dyDescent="0.3">
      <c r="C239" s="1"/>
      <c r="N239" s="1"/>
      <c r="AD239">
        <f t="shared" si="12"/>
        <v>236</v>
      </c>
      <c r="AE239">
        <v>5</v>
      </c>
      <c r="AF239">
        <v>2</v>
      </c>
      <c r="AG239">
        <v>2</v>
      </c>
      <c r="AH239">
        <v>2</v>
      </c>
      <c r="AI239">
        <v>1</v>
      </c>
      <c r="AJ239">
        <v>1</v>
      </c>
      <c r="AK239">
        <v>1</v>
      </c>
      <c r="AL239">
        <v>5</v>
      </c>
      <c r="AM239">
        <v>1</v>
      </c>
      <c r="AN239">
        <v>3</v>
      </c>
      <c r="AO239">
        <v>1</v>
      </c>
      <c r="AP239">
        <v>1</v>
      </c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3:54" x14ac:dyDescent="0.3">
      <c r="C240" s="1"/>
      <c r="N240" s="1"/>
      <c r="AD240">
        <f t="shared" si="12"/>
        <v>237</v>
      </c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3:54" ht="28.8" x14ac:dyDescent="0.3">
      <c r="C241" s="1"/>
      <c r="N241" s="1"/>
      <c r="AD241">
        <f t="shared" si="12"/>
        <v>238</v>
      </c>
      <c r="AE241">
        <v>3</v>
      </c>
      <c r="AF241">
        <v>4</v>
      </c>
      <c r="AG241">
        <v>3</v>
      </c>
      <c r="AH241">
        <v>1</v>
      </c>
      <c r="AI241">
        <v>2</v>
      </c>
      <c r="AJ241">
        <v>1</v>
      </c>
      <c r="AK241">
        <v>1</v>
      </c>
      <c r="AL241">
        <v>1</v>
      </c>
      <c r="AM241">
        <v>1</v>
      </c>
      <c r="AN241">
        <v>4</v>
      </c>
      <c r="AO241">
        <v>3</v>
      </c>
      <c r="AP241">
        <v>2</v>
      </c>
      <c r="AQ241">
        <v>4</v>
      </c>
      <c r="AR241">
        <v>1</v>
      </c>
      <c r="AS241">
        <v>1</v>
      </c>
      <c r="AT241">
        <v>3</v>
      </c>
      <c r="AU241">
        <v>3</v>
      </c>
      <c r="AV241"/>
      <c r="AW241" s="2" t="s">
        <v>439</v>
      </c>
      <c r="AX241">
        <v>2</v>
      </c>
      <c r="AY241">
        <v>4</v>
      </c>
      <c r="AZ241">
        <v>4</v>
      </c>
      <c r="BA241"/>
      <c r="BB241"/>
    </row>
    <row r="242" spans="3:54" x14ac:dyDescent="0.3">
      <c r="C242" s="1"/>
      <c r="N242" s="1"/>
      <c r="AD242">
        <f t="shared" si="12"/>
        <v>239</v>
      </c>
      <c r="AE242">
        <v>5</v>
      </c>
      <c r="AF242">
        <v>4</v>
      </c>
      <c r="AG242">
        <v>2</v>
      </c>
      <c r="AH242">
        <v>1</v>
      </c>
      <c r="AI242">
        <v>2</v>
      </c>
      <c r="AJ242">
        <v>1</v>
      </c>
      <c r="AK242">
        <v>1</v>
      </c>
      <c r="AL242">
        <v>4</v>
      </c>
      <c r="AM242">
        <v>1</v>
      </c>
      <c r="AN242">
        <v>4</v>
      </c>
      <c r="AO242">
        <v>4</v>
      </c>
      <c r="AP242">
        <v>5</v>
      </c>
      <c r="AQ242">
        <v>2</v>
      </c>
      <c r="AR242">
        <v>4</v>
      </c>
      <c r="AS242">
        <v>4</v>
      </c>
      <c r="AT242">
        <v>4</v>
      </c>
      <c r="AU242">
        <v>2</v>
      </c>
      <c r="AV242" t="s">
        <v>440</v>
      </c>
      <c r="AW242" t="s">
        <v>441</v>
      </c>
      <c r="AX242">
        <v>3</v>
      </c>
      <c r="AY242">
        <v>1</v>
      </c>
      <c r="AZ242">
        <v>1</v>
      </c>
      <c r="BA242" t="s">
        <v>442</v>
      </c>
      <c r="BB242"/>
    </row>
    <row r="243" spans="3:54" x14ac:dyDescent="0.3">
      <c r="C243" s="1"/>
      <c r="N243" s="1"/>
      <c r="AD243">
        <f t="shared" si="12"/>
        <v>240</v>
      </c>
      <c r="AE243">
        <v>4</v>
      </c>
      <c r="AF243">
        <v>1</v>
      </c>
      <c r="AG243">
        <v>1</v>
      </c>
      <c r="AH243">
        <v>1</v>
      </c>
      <c r="AI243">
        <v>2</v>
      </c>
      <c r="AJ243">
        <v>5</v>
      </c>
      <c r="AK243">
        <v>5</v>
      </c>
      <c r="AL243">
        <v>1</v>
      </c>
      <c r="AM243">
        <v>1</v>
      </c>
      <c r="AN243">
        <v>3</v>
      </c>
      <c r="AO243">
        <v>1</v>
      </c>
      <c r="AP243">
        <v>4</v>
      </c>
      <c r="AQ243">
        <v>3</v>
      </c>
      <c r="AR243">
        <v>3</v>
      </c>
      <c r="AS243">
        <v>3</v>
      </c>
      <c r="AT243">
        <v>3</v>
      </c>
      <c r="AU243">
        <v>3</v>
      </c>
      <c r="AV243"/>
      <c r="AW243" t="s">
        <v>443</v>
      </c>
      <c r="AX243">
        <v>4</v>
      </c>
      <c r="AY243">
        <v>3</v>
      </c>
      <c r="AZ243">
        <v>2</v>
      </c>
      <c r="BA243" t="s">
        <v>444</v>
      </c>
      <c r="BB243"/>
    </row>
    <row r="244" spans="3:54" x14ac:dyDescent="0.3">
      <c r="C244" s="1"/>
      <c r="N244" s="1"/>
      <c r="AD244">
        <f t="shared" si="12"/>
        <v>241</v>
      </c>
      <c r="AE244">
        <v>4</v>
      </c>
      <c r="AF244">
        <v>1</v>
      </c>
      <c r="AG244">
        <v>1</v>
      </c>
      <c r="AH244">
        <v>2</v>
      </c>
      <c r="AI244">
        <v>1</v>
      </c>
      <c r="AJ244">
        <v>5</v>
      </c>
      <c r="AK244">
        <v>5</v>
      </c>
      <c r="AL244">
        <v>1</v>
      </c>
      <c r="AM244">
        <v>1</v>
      </c>
      <c r="AN244">
        <v>5</v>
      </c>
      <c r="AO244">
        <v>4</v>
      </c>
      <c r="AP244">
        <v>2</v>
      </c>
      <c r="AQ244">
        <v>1</v>
      </c>
      <c r="AR244">
        <v>5</v>
      </c>
      <c r="AS244">
        <v>5</v>
      </c>
      <c r="AT244">
        <v>4</v>
      </c>
      <c r="AU244">
        <v>2</v>
      </c>
      <c r="AV244" t="s">
        <v>445</v>
      </c>
      <c r="AW244"/>
      <c r="AX244">
        <v>5</v>
      </c>
      <c r="AY244">
        <v>5</v>
      </c>
      <c r="AZ244">
        <v>3</v>
      </c>
      <c r="BA244" t="s">
        <v>446</v>
      </c>
      <c r="BB244"/>
    </row>
    <row r="245" spans="3:54" x14ac:dyDescent="0.3">
      <c r="C245" s="1"/>
      <c r="N245" s="1"/>
      <c r="AD245">
        <f t="shared" si="12"/>
        <v>242</v>
      </c>
      <c r="AE245">
        <v>1</v>
      </c>
      <c r="AF245"/>
      <c r="AG245"/>
      <c r="AH245"/>
      <c r="AI245"/>
      <c r="AJ245"/>
      <c r="AK245"/>
      <c r="AL245"/>
      <c r="AM245"/>
      <c r="AN245"/>
      <c r="AO245"/>
      <c r="AP245">
        <v>3</v>
      </c>
      <c r="AQ245">
        <v>2</v>
      </c>
      <c r="AR245">
        <v>2</v>
      </c>
      <c r="AS245">
        <v>2</v>
      </c>
      <c r="AT245">
        <v>2</v>
      </c>
      <c r="AU245">
        <v>3</v>
      </c>
      <c r="AV245"/>
      <c r="AW245"/>
      <c r="AX245">
        <v>5</v>
      </c>
      <c r="AY245">
        <v>4</v>
      </c>
      <c r="AZ245">
        <v>4</v>
      </c>
      <c r="BA245" t="s">
        <v>447</v>
      </c>
      <c r="BB245"/>
    </row>
    <row r="246" spans="3:54" x14ac:dyDescent="0.3">
      <c r="C246" s="1"/>
      <c r="N246" s="1"/>
      <c r="AD246">
        <f t="shared" si="12"/>
        <v>243</v>
      </c>
      <c r="AE246">
        <v>4</v>
      </c>
      <c r="AF246">
        <v>1</v>
      </c>
      <c r="AG246">
        <v>1</v>
      </c>
      <c r="AH246">
        <v>3</v>
      </c>
      <c r="AI246">
        <v>2</v>
      </c>
      <c r="AJ246">
        <v>1</v>
      </c>
      <c r="AK246">
        <v>1</v>
      </c>
      <c r="AL246">
        <v>3</v>
      </c>
      <c r="AM246">
        <v>2</v>
      </c>
      <c r="AN246">
        <v>3</v>
      </c>
      <c r="AO246">
        <v>2</v>
      </c>
      <c r="AP246">
        <v>4</v>
      </c>
      <c r="AQ246">
        <v>2</v>
      </c>
      <c r="AR246">
        <v>4</v>
      </c>
      <c r="AS246">
        <v>4</v>
      </c>
      <c r="AT246">
        <v>3</v>
      </c>
      <c r="AU246">
        <v>2</v>
      </c>
      <c r="AV246" t="s">
        <v>448</v>
      </c>
      <c r="AW246" t="s">
        <v>449</v>
      </c>
      <c r="AX246">
        <v>4</v>
      </c>
      <c r="AY246">
        <v>4</v>
      </c>
      <c r="AZ246">
        <v>3</v>
      </c>
      <c r="BA246" t="s">
        <v>450</v>
      </c>
      <c r="BB246"/>
    </row>
    <row r="247" spans="3:54" x14ac:dyDescent="0.3">
      <c r="C247" s="1"/>
      <c r="N247" s="1"/>
      <c r="AD247">
        <f t="shared" si="12"/>
        <v>244</v>
      </c>
      <c r="AE247">
        <v>4</v>
      </c>
      <c r="AF247">
        <v>3</v>
      </c>
      <c r="AG247">
        <v>2</v>
      </c>
      <c r="AH247">
        <v>1</v>
      </c>
      <c r="AI247">
        <v>1</v>
      </c>
      <c r="AJ247">
        <v>5</v>
      </c>
      <c r="AK247">
        <v>2</v>
      </c>
      <c r="AL247">
        <v>2</v>
      </c>
      <c r="AM247">
        <v>1</v>
      </c>
      <c r="AN247">
        <v>2</v>
      </c>
      <c r="AO247">
        <v>3</v>
      </c>
      <c r="AP247">
        <v>2</v>
      </c>
      <c r="AQ247">
        <v>3</v>
      </c>
      <c r="AR247">
        <v>3</v>
      </c>
      <c r="AS247">
        <v>5</v>
      </c>
      <c r="AT247">
        <v>5</v>
      </c>
      <c r="AU247">
        <v>3</v>
      </c>
      <c r="AV247"/>
      <c r="AW247"/>
      <c r="AX247">
        <v>4</v>
      </c>
      <c r="AY247">
        <v>4</v>
      </c>
      <c r="AZ247">
        <v>3</v>
      </c>
      <c r="BA247" t="s">
        <v>451</v>
      </c>
      <c r="BB247"/>
    </row>
    <row r="248" spans="3:54" x14ac:dyDescent="0.3">
      <c r="C248" s="1"/>
      <c r="N248" s="1"/>
      <c r="AD248">
        <f t="shared" si="12"/>
        <v>245</v>
      </c>
      <c r="AE248">
        <v>2</v>
      </c>
      <c r="AF248">
        <v>1</v>
      </c>
      <c r="AG248">
        <v>1</v>
      </c>
      <c r="AH248">
        <v>5</v>
      </c>
      <c r="AI248">
        <v>1</v>
      </c>
      <c r="AJ248">
        <v>3</v>
      </c>
      <c r="AK248">
        <v>3</v>
      </c>
      <c r="AL248">
        <v>1</v>
      </c>
      <c r="AM248">
        <v>1</v>
      </c>
      <c r="AN248">
        <v>5</v>
      </c>
      <c r="AO248">
        <v>1</v>
      </c>
      <c r="AP248">
        <v>5</v>
      </c>
      <c r="AQ248">
        <v>1</v>
      </c>
      <c r="AR248">
        <v>5</v>
      </c>
      <c r="AS248">
        <v>5</v>
      </c>
      <c r="AT248">
        <v>2</v>
      </c>
      <c r="AU248">
        <v>3</v>
      </c>
      <c r="AV248"/>
      <c r="AW248"/>
      <c r="AX248">
        <v>4</v>
      </c>
      <c r="AY248">
        <v>1</v>
      </c>
      <c r="AZ248">
        <v>1</v>
      </c>
      <c r="BA248" t="s">
        <v>452</v>
      </c>
      <c r="BB248"/>
    </row>
    <row r="249" spans="3:54" x14ac:dyDescent="0.3">
      <c r="C249" s="1"/>
      <c r="N249" s="1"/>
      <c r="AD249">
        <f t="shared" si="12"/>
        <v>246</v>
      </c>
      <c r="AE249">
        <v>4</v>
      </c>
      <c r="AF249">
        <v>1</v>
      </c>
      <c r="AG249">
        <v>2</v>
      </c>
      <c r="AH249">
        <v>3</v>
      </c>
      <c r="AI249">
        <v>1</v>
      </c>
      <c r="AJ249">
        <v>3</v>
      </c>
      <c r="AK249">
        <v>3</v>
      </c>
      <c r="AL249">
        <v>1</v>
      </c>
      <c r="AM249">
        <v>1</v>
      </c>
      <c r="AN249">
        <v>3</v>
      </c>
      <c r="AO249">
        <v>3</v>
      </c>
      <c r="AP249">
        <v>5</v>
      </c>
      <c r="AQ249">
        <v>4</v>
      </c>
      <c r="AR249">
        <v>2</v>
      </c>
      <c r="AS249">
        <v>2</v>
      </c>
      <c r="AT249">
        <v>2</v>
      </c>
      <c r="AU249">
        <v>3</v>
      </c>
      <c r="AV249"/>
      <c r="AW249" t="s">
        <v>453</v>
      </c>
      <c r="AX249">
        <v>3</v>
      </c>
      <c r="AY249">
        <v>4</v>
      </c>
      <c r="AZ249">
        <v>2</v>
      </c>
      <c r="BA249" t="s">
        <v>454</v>
      </c>
      <c r="BB249"/>
    </row>
    <row r="250" spans="3:54" x14ac:dyDescent="0.3">
      <c r="C250" s="1"/>
      <c r="N250" s="1"/>
      <c r="AD250">
        <f t="shared" si="12"/>
        <v>247</v>
      </c>
      <c r="AE250">
        <v>4</v>
      </c>
      <c r="AF250">
        <v>1</v>
      </c>
      <c r="AG250">
        <v>1</v>
      </c>
      <c r="AH250">
        <v>1</v>
      </c>
      <c r="AI250">
        <v>2</v>
      </c>
      <c r="AJ250">
        <v>1</v>
      </c>
      <c r="AK250">
        <v>1</v>
      </c>
      <c r="AL250">
        <v>5</v>
      </c>
      <c r="AM250">
        <v>1</v>
      </c>
      <c r="AN250">
        <v>1</v>
      </c>
      <c r="AO250">
        <v>1</v>
      </c>
      <c r="AP250">
        <v>2</v>
      </c>
      <c r="AQ250">
        <v>2</v>
      </c>
      <c r="AR250">
        <v>4</v>
      </c>
      <c r="AS250">
        <v>5</v>
      </c>
      <c r="AT250">
        <v>2</v>
      </c>
      <c r="AU250">
        <v>1</v>
      </c>
      <c r="AV250"/>
      <c r="AW250"/>
      <c r="AX250">
        <v>5</v>
      </c>
      <c r="AY250">
        <v>5</v>
      </c>
      <c r="AZ250">
        <v>4</v>
      </c>
      <c r="BA250" t="s">
        <v>455</v>
      </c>
      <c r="BB250"/>
    </row>
    <row r="251" spans="3:54" x14ac:dyDescent="0.3">
      <c r="C251" s="1"/>
      <c r="N251" s="1"/>
      <c r="AD251">
        <f t="shared" si="12"/>
        <v>248</v>
      </c>
      <c r="AE251">
        <v>2</v>
      </c>
      <c r="AF251">
        <v>1</v>
      </c>
      <c r="AG251">
        <v>1</v>
      </c>
      <c r="AH251">
        <v>1</v>
      </c>
      <c r="AI251">
        <v>1</v>
      </c>
      <c r="AJ251">
        <v>1</v>
      </c>
      <c r="AK251">
        <v>1</v>
      </c>
      <c r="AL251">
        <v>1</v>
      </c>
      <c r="AM251">
        <v>5</v>
      </c>
      <c r="AN251">
        <v>5</v>
      </c>
      <c r="AO251">
        <v>2</v>
      </c>
      <c r="AP251">
        <v>1</v>
      </c>
      <c r="AQ251"/>
      <c r="AR251"/>
      <c r="AS251"/>
      <c r="AT251"/>
      <c r="AU251"/>
      <c r="AV251"/>
      <c r="AW251"/>
      <c r="AX251"/>
      <c r="AY251"/>
      <c r="AZ251"/>
      <c r="BA251"/>
      <c r="BB251"/>
    </row>
    <row r="252" spans="3:54" x14ac:dyDescent="0.3">
      <c r="C252" s="1"/>
      <c r="N252" s="1"/>
      <c r="AD252">
        <f t="shared" si="12"/>
        <v>249</v>
      </c>
      <c r="AE252">
        <v>4</v>
      </c>
      <c r="AF252">
        <v>4</v>
      </c>
      <c r="AG252">
        <v>3</v>
      </c>
      <c r="AH252">
        <v>4</v>
      </c>
      <c r="AI252">
        <v>2</v>
      </c>
      <c r="AJ252">
        <v>1</v>
      </c>
      <c r="AK252">
        <v>2</v>
      </c>
      <c r="AL252">
        <v>3</v>
      </c>
      <c r="AM252">
        <v>3</v>
      </c>
      <c r="AN252">
        <v>4</v>
      </c>
      <c r="AO252">
        <v>2</v>
      </c>
      <c r="AP252">
        <v>3</v>
      </c>
      <c r="AQ252">
        <v>3</v>
      </c>
      <c r="AR252">
        <v>3</v>
      </c>
      <c r="AS252">
        <v>5</v>
      </c>
      <c r="AT252">
        <v>3</v>
      </c>
      <c r="AU252">
        <v>2</v>
      </c>
      <c r="AV252" t="s">
        <v>456</v>
      </c>
      <c r="AW252" t="s">
        <v>457</v>
      </c>
      <c r="AX252">
        <v>4</v>
      </c>
      <c r="AY252">
        <v>5</v>
      </c>
      <c r="AZ252">
        <v>3</v>
      </c>
      <c r="BA252" t="s">
        <v>458</v>
      </c>
      <c r="BB252"/>
    </row>
    <row r="253" spans="3:54" x14ac:dyDescent="0.3">
      <c r="C253" s="1"/>
      <c r="N253" s="1"/>
      <c r="AD253">
        <f t="shared" si="12"/>
        <v>250</v>
      </c>
      <c r="AE253">
        <v>5</v>
      </c>
      <c r="AF253">
        <v>1</v>
      </c>
      <c r="AG253">
        <v>2</v>
      </c>
      <c r="AH253">
        <v>2</v>
      </c>
      <c r="AI253">
        <v>2</v>
      </c>
      <c r="AJ253">
        <v>2</v>
      </c>
      <c r="AK253">
        <v>2</v>
      </c>
      <c r="AL253">
        <v>5</v>
      </c>
      <c r="AM253">
        <v>2</v>
      </c>
      <c r="AN253">
        <v>5</v>
      </c>
      <c r="AO253">
        <v>3</v>
      </c>
      <c r="AP253">
        <v>4</v>
      </c>
      <c r="AQ253">
        <v>3</v>
      </c>
      <c r="AR253">
        <v>3</v>
      </c>
      <c r="AS253">
        <v>5</v>
      </c>
      <c r="AT253">
        <v>3</v>
      </c>
      <c r="AU253">
        <v>3</v>
      </c>
      <c r="AV253"/>
      <c r="AW253"/>
      <c r="AX253">
        <v>2</v>
      </c>
      <c r="AY253">
        <v>4</v>
      </c>
      <c r="AZ253">
        <v>4</v>
      </c>
      <c r="BA253" t="s">
        <v>459</v>
      </c>
      <c r="BB253"/>
    </row>
    <row r="254" spans="3:54" x14ac:dyDescent="0.3">
      <c r="C254" s="1"/>
      <c r="N254" s="1"/>
      <c r="AD254">
        <f t="shared" si="12"/>
        <v>251</v>
      </c>
      <c r="AE254">
        <v>5</v>
      </c>
      <c r="AF254">
        <v>2</v>
      </c>
      <c r="AG254">
        <v>2</v>
      </c>
      <c r="AH254">
        <v>1</v>
      </c>
      <c r="AI254">
        <v>2</v>
      </c>
      <c r="AJ254">
        <v>1</v>
      </c>
      <c r="AK254">
        <v>1</v>
      </c>
      <c r="AL254">
        <v>2</v>
      </c>
      <c r="AM254">
        <v>1</v>
      </c>
      <c r="AN254">
        <v>2</v>
      </c>
      <c r="AO254">
        <v>2</v>
      </c>
      <c r="AP254">
        <v>3</v>
      </c>
      <c r="AQ254">
        <v>2</v>
      </c>
      <c r="AR254">
        <v>1</v>
      </c>
      <c r="AS254">
        <v>2</v>
      </c>
      <c r="AT254">
        <v>2</v>
      </c>
      <c r="AU254">
        <v>3</v>
      </c>
      <c r="AV254"/>
      <c r="AW254" t="s">
        <v>460</v>
      </c>
      <c r="AX254">
        <v>4</v>
      </c>
      <c r="AY254">
        <v>2</v>
      </c>
      <c r="AZ254">
        <v>2</v>
      </c>
      <c r="BA254" t="s">
        <v>461</v>
      </c>
      <c r="BB254"/>
    </row>
    <row r="255" spans="3:54" x14ac:dyDescent="0.3">
      <c r="C255" s="1"/>
      <c r="N255" s="1"/>
      <c r="AD255">
        <f t="shared" si="12"/>
        <v>252</v>
      </c>
      <c r="AE255">
        <v>2</v>
      </c>
      <c r="AF255">
        <v>1</v>
      </c>
      <c r="AG255">
        <v>1</v>
      </c>
      <c r="AH255">
        <v>2</v>
      </c>
      <c r="AI255">
        <v>3</v>
      </c>
      <c r="AJ255">
        <v>5</v>
      </c>
      <c r="AK255">
        <v>5</v>
      </c>
      <c r="AL255">
        <v>3</v>
      </c>
      <c r="AM255">
        <v>1</v>
      </c>
      <c r="AN255">
        <v>4</v>
      </c>
      <c r="AO255">
        <v>2</v>
      </c>
      <c r="AP255">
        <v>2</v>
      </c>
      <c r="AQ255">
        <v>4</v>
      </c>
      <c r="AR255">
        <v>2</v>
      </c>
      <c r="AS255">
        <v>2</v>
      </c>
      <c r="AT255">
        <v>4</v>
      </c>
      <c r="AU255">
        <v>3</v>
      </c>
      <c r="AV255"/>
      <c r="AW255"/>
      <c r="AX255">
        <v>5</v>
      </c>
      <c r="AY255">
        <v>5</v>
      </c>
      <c r="AZ255">
        <v>5</v>
      </c>
      <c r="BA255" t="s">
        <v>462</v>
      </c>
      <c r="BB255"/>
    </row>
    <row r="256" spans="3:54" x14ac:dyDescent="0.3">
      <c r="C256" s="1"/>
      <c r="N256" s="1"/>
      <c r="AD256">
        <f t="shared" si="12"/>
        <v>253</v>
      </c>
      <c r="AE256">
        <v>4</v>
      </c>
      <c r="AF256">
        <v>4</v>
      </c>
      <c r="AG256"/>
      <c r="AH256">
        <v>4</v>
      </c>
      <c r="AI256">
        <v>1</v>
      </c>
      <c r="AJ256">
        <v>1</v>
      </c>
      <c r="AK256">
        <v>1</v>
      </c>
      <c r="AL256">
        <v>3</v>
      </c>
      <c r="AM256">
        <v>1</v>
      </c>
      <c r="AN256">
        <v>1</v>
      </c>
      <c r="AO256">
        <v>5</v>
      </c>
      <c r="AP256">
        <v>1</v>
      </c>
      <c r="AQ256"/>
      <c r="AR256"/>
      <c r="AS256"/>
      <c r="AT256"/>
      <c r="AU256"/>
      <c r="AV256"/>
      <c r="AW256"/>
      <c r="AX256"/>
      <c r="AY256"/>
      <c r="AZ256"/>
      <c r="BA256"/>
      <c r="BB256"/>
    </row>
    <row r="257" spans="3:54" x14ac:dyDescent="0.3">
      <c r="C257" s="1"/>
      <c r="N257" s="1"/>
      <c r="AD257">
        <f t="shared" si="12"/>
        <v>254</v>
      </c>
      <c r="AE257">
        <v>2</v>
      </c>
      <c r="AF257">
        <v>4</v>
      </c>
      <c r="AG257">
        <v>2</v>
      </c>
      <c r="AH257">
        <v>1</v>
      </c>
      <c r="AI257">
        <v>1</v>
      </c>
      <c r="AJ257">
        <v>1</v>
      </c>
      <c r="AK257">
        <v>1</v>
      </c>
      <c r="AL257">
        <v>2</v>
      </c>
      <c r="AM257">
        <v>1</v>
      </c>
      <c r="AN257">
        <v>4</v>
      </c>
      <c r="AO257">
        <v>1</v>
      </c>
      <c r="AP257">
        <v>2</v>
      </c>
      <c r="AQ257">
        <v>4</v>
      </c>
      <c r="AR257">
        <v>2</v>
      </c>
      <c r="AS257">
        <v>2</v>
      </c>
      <c r="AT257">
        <v>2</v>
      </c>
      <c r="AU257">
        <v>2</v>
      </c>
      <c r="AV257" t="s">
        <v>463</v>
      </c>
      <c r="AW257" t="s">
        <v>464</v>
      </c>
      <c r="AX257">
        <v>4</v>
      </c>
      <c r="AY257">
        <v>5</v>
      </c>
      <c r="AZ257">
        <v>2</v>
      </c>
      <c r="BA257"/>
      <c r="BB257"/>
    </row>
    <row r="258" spans="3:54" x14ac:dyDescent="0.3">
      <c r="C258" s="1"/>
      <c r="N258" s="1"/>
      <c r="AD258">
        <f t="shared" si="12"/>
        <v>255</v>
      </c>
      <c r="AE258">
        <v>4</v>
      </c>
      <c r="AF258">
        <v>1</v>
      </c>
      <c r="AG258">
        <v>1</v>
      </c>
      <c r="AH258">
        <v>4</v>
      </c>
      <c r="AI258">
        <v>1</v>
      </c>
      <c r="AJ258">
        <v>1</v>
      </c>
      <c r="AK258">
        <v>1</v>
      </c>
      <c r="AL258">
        <v>1</v>
      </c>
      <c r="AM258">
        <v>2</v>
      </c>
      <c r="AN258">
        <v>2</v>
      </c>
      <c r="AO258">
        <v>1</v>
      </c>
      <c r="AP258">
        <v>5</v>
      </c>
      <c r="AQ258">
        <v>1</v>
      </c>
      <c r="AR258">
        <v>5</v>
      </c>
      <c r="AS258">
        <v>5</v>
      </c>
      <c r="AT258">
        <v>2</v>
      </c>
      <c r="AU258">
        <v>3</v>
      </c>
      <c r="AV258"/>
      <c r="AW258"/>
      <c r="AX258">
        <v>1</v>
      </c>
      <c r="AY258">
        <v>1</v>
      </c>
      <c r="AZ258">
        <v>1</v>
      </c>
      <c r="BA258" t="s">
        <v>465</v>
      </c>
      <c r="BB258"/>
    </row>
    <row r="259" spans="3:54" x14ac:dyDescent="0.3">
      <c r="C259" s="1"/>
      <c r="N259" s="1"/>
      <c r="AD259">
        <f t="shared" si="12"/>
        <v>256</v>
      </c>
      <c r="AE259">
        <v>3</v>
      </c>
      <c r="AF259">
        <v>2</v>
      </c>
      <c r="AG259">
        <v>2</v>
      </c>
      <c r="AH259">
        <v>2</v>
      </c>
      <c r="AI259">
        <v>2</v>
      </c>
      <c r="AJ259">
        <v>1</v>
      </c>
      <c r="AK259">
        <v>2</v>
      </c>
      <c r="AL259">
        <v>2</v>
      </c>
      <c r="AM259">
        <v>1</v>
      </c>
      <c r="AN259">
        <v>2</v>
      </c>
      <c r="AO259">
        <v>2</v>
      </c>
      <c r="AP259">
        <v>5</v>
      </c>
      <c r="AQ259">
        <v>1</v>
      </c>
      <c r="AR259">
        <v>5</v>
      </c>
      <c r="AS259">
        <v>5</v>
      </c>
      <c r="AT259">
        <v>2</v>
      </c>
      <c r="AU259">
        <v>2</v>
      </c>
      <c r="AV259"/>
      <c r="AW259"/>
      <c r="AX259">
        <v>4</v>
      </c>
      <c r="AY259">
        <v>3</v>
      </c>
      <c r="AZ259">
        <v>3</v>
      </c>
      <c r="BA259" t="s">
        <v>466</v>
      </c>
      <c r="BB259"/>
    </row>
    <row r="260" spans="3:54" x14ac:dyDescent="0.3">
      <c r="C260" s="1"/>
      <c r="N260" s="1"/>
      <c r="AD260">
        <f t="shared" si="12"/>
        <v>257</v>
      </c>
      <c r="AE260">
        <v>1</v>
      </c>
      <c r="AF260"/>
      <c r="AG260"/>
      <c r="AH260"/>
      <c r="AI260"/>
      <c r="AJ260"/>
      <c r="AK260"/>
      <c r="AL260"/>
      <c r="AM260"/>
      <c r="AN260"/>
      <c r="AO260"/>
      <c r="AP260">
        <v>1</v>
      </c>
      <c r="AQ260"/>
      <c r="AR260"/>
      <c r="AS260"/>
      <c r="AT260"/>
      <c r="AU260"/>
      <c r="AV260"/>
      <c r="AW260"/>
      <c r="AX260"/>
      <c r="AY260"/>
      <c r="AZ260"/>
      <c r="BA260"/>
      <c r="BB260"/>
    </row>
    <row r="261" spans="3:54" ht="72" x14ac:dyDescent="0.3">
      <c r="C261" s="1"/>
      <c r="N261" s="1"/>
      <c r="AD261">
        <f t="shared" si="12"/>
        <v>258</v>
      </c>
      <c r="AE261">
        <v>5</v>
      </c>
      <c r="AF261">
        <v>4</v>
      </c>
      <c r="AG261">
        <v>2</v>
      </c>
      <c r="AH261">
        <v>2</v>
      </c>
      <c r="AI261">
        <v>1</v>
      </c>
      <c r="AJ261">
        <v>1</v>
      </c>
      <c r="AK261">
        <v>1</v>
      </c>
      <c r="AL261">
        <v>4</v>
      </c>
      <c r="AM261">
        <v>3</v>
      </c>
      <c r="AN261">
        <v>5</v>
      </c>
      <c r="AO261">
        <v>3</v>
      </c>
      <c r="AP261">
        <v>5</v>
      </c>
      <c r="AQ261">
        <v>4</v>
      </c>
      <c r="AR261">
        <v>2</v>
      </c>
      <c r="AS261">
        <v>1</v>
      </c>
      <c r="AT261">
        <v>4</v>
      </c>
      <c r="AU261">
        <v>3</v>
      </c>
      <c r="AV261"/>
      <c r="AW261" s="2" t="s">
        <v>467</v>
      </c>
      <c r="AX261">
        <v>3</v>
      </c>
      <c r="AY261">
        <v>2</v>
      </c>
      <c r="AZ261">
        <v>1</v>
      </c>
      <c r="BA261" t="s">
        <v>468</v>
      </c>
      <c r="BB261"/>
    </row>
    <row r="262" spans="3:54" x14ac:dyDescent="0.3">
      <c r="C262" s="1"/>
      <c r="N262" s="1"/>
      <c r="AD262">
        <f t="shared" ref="AD262:AD325" si="13">AD261+1</f>
        <v>259</v>
      </c>
      <c r="AE262">
        <v>3</v>
      </c>
      <c r="AF262">
        <v>2</v>
      </c>
      <c r="AG262">
        <v>3</v>
      </c>
      <c r="AH262">
        <v>2</v>
      </c>
      <c r="AI262">
        <v>2</v>
      </c>
      <c r="AJ262">
        <v>3</v>
      </c>
      <c r="AK262">
        <v>3</v>
      </c>
      <c r="AL262">
        <v>2</v>
      </c>
      <c r="AM262">
        <v>1</v>
      </c>
      <c r="AN262">
        <v>4</v>
      </c>
      <c r="AO262">
        <v>4</v>
      </c>
      <c r="AP262">
        <v>3</v>
      </c>
      <c r="AQ262">
        <v>2</v>
      </c>
      <c r="AR262">
        <v>5</v>
      </c>
      <c r="AS262">
        <v>5</v>
      </c>
      <c r="AT262">
        <v>4</v>
      </c>
      <c r="AU262">
        <v>2</v>
      </c>
      <c r="AV262" t="s">
        <v>469</v>
      </c>
      <c r="AW262"/>
      <c r="AX262">
        <v>5</v>
      </c>
      <c r="AY262">
        <v>5</v>
      </c>
      <c r="AZ262">
        <v>2</v>
      </c>
      <c r="BA262" t="s">
        <v>470</v>
      </c>
      <c r="BB262"/>
    </row>
    <row r="263" spans="3:54" x14ac:dyDescent="0.3">
      <c r="C263" s="1"/>
      <c r="N263" s="1"/>
      <c r="AD263">
        <f t="shared" si="13"/>
        <v>260</v>
      </c>
      <c r="AE263">
        <v>3</v>
      </c>
      <c r="AF263">
        <v>1</v>
      </c>
      <c r="AG263">
        <v>1</v>
      </c>
      <c r="AH263">
        <v>4</v>
      </c>
      <c r="AI263">
        <v>2</v>
      </c>
      <c r="AJ263">
        <v>1</v>
      </c>
      <c r="AK263">
        <v>2</v>
      </c>
      <c r="AL263">
        <v>2</v>
      </c>
      <c r="AM263">
        <v>1</v>
      </c>
      <c r="AN263">
        <v>5</v>
      </c>
      <c r="AO263">
        <v>2</v>
      </c>
      <c r="AP263">
        <v>5</v>
      </c>
      <c r="AQ263">
        <v>1</v>
      </c>
      <c r="AR263">
        <v>1</v>
      </c>
      <c r="AS263">
        <v>1</v>
      </c>
      <c r="AT263">
        <v>5</v>
      </c>
      <c r="AU263">
        <v>3</v>
      </c>
      <c r="AV263"/>
      <c r="AW263" t="s">
        <v>471</v>
      </c>
      <c r="AX263">
        <v>4</v>
      </c>
      <c r="AY263">
        <v>5</v>
      </c>
      <c r="AZ263">
        <v>1</v>
      </c>
      <c r="BA263" t="s">
        <v>472</v>
      </c>
      <c r="BB263"/>
    </row>
    <row r="264" spans="3:54" ht="28.8" x14ac:dyDescent="0.3">
      <c r="C264" s="1"/>
      <c r="N264" s="1"/>
      <c r="AD264">
        <f t="shared" si="13"/>
        <v>261</v>
      </c>
      <c r="AE264">
        <v>3</v>
      </c>
      <c r="AF264">
        <v>2</v>
      </c>
      <c r="AG264">
        <v>2</v>
      </c>
      <c r="AH264">
        <v>4</v>
      </c>
      <c r="AI264">
        <v>3</v>
      </c>
      <c r="AJ264">
        <v>3</v>
      </c>
      <c r="AK264">
        <v>3</v>
      </c>
      <c r="AL264">
        <v>3</v>
      </c>
      <c r="AM264">
        <v>1</v>
      </c>
      <c r="AN264">
        <v>5</v>
      </c>
      <c r="AO264">
        <v>3</v>
      </c>
      <c r="AP264">
        <v>3</v>
      </c>
      <c r="AQ264">
        <v>2</v>
      </c>
      <c r="AR264">
        <v>3</v>
      </c>
      <c r="AS264">
        <v>3</v>
      </c>
      <c r="AT264">
        <v>2</v>
      </c>
      <c r="AU264">
        <v>2</v>
      </c>
      <c r="AV264" s="2" t="s">
        <v>473</v>
      </c>
      <c r="AW264" t="s">
        <v>474</v>
      </c>
      <c r="AX264">
        <v>4</v>
      </c>
      <c r="AY264">
        <v>4</v>
      </c>
      <c r="AZ264">
        <v>2</v>
      </c>
      <c r="BA264" t="s">
        <v>475</v>
      </c>
      <c r="BB264"/>
    </row>
    <row r="265" spans="3:54" x14ac:dyDescent="0.3">
      <c r="C265" s="1"/>
      <c r="N265" s="1"/>
      <c r="AD265">
        <f t="shared" si="13"/>
        <v>262</v>
      </c>
      <c r="AE265">
        <v>5</v>
      </c>
      <c r="AF265">
        <v>3</v>
      </c>
      <c r="AG265">
        <v>2</v>
      </c>
      <c r="AH265">
        <v>3</v>
      </c>
      <c r="AI265">
        <v>2</v>
      </c>
      <c r="AJ265">
        <v>5</v>
      </c>
      <c r="AK265">
        <v>5</v>
      </c>
      <c r="AL265">
        <v>5</v>
      </c>
      <c r="AM265">
        <v>4</v>
      </c>
      <c r="AN265">
        <v>5</v>
      </c>
      <c r="AO265">
        <v>5</v>
      </c>
      <c r="AP265">
        <v>5</v>
      </c>
      <c r="AQ265">
        <v>2</v>
      </c>
      <c r="AR265">
        <v>5</v>
      </c>
      <c r="AS265">
        <v>5</v>
      </c>
      <c r="AT265">
        <v>5</v>
      </c>
      <c r="AU265">
        <v>3</v>
      </c>
      <c r="AV265"/>
      <c r="AW265" t="s">
        <v>476</v>
      </c>
      <c r="AX265">
        <v>5</v>
      </c>
      <c r="AY265">
        <v>4</v>
      </c>
      <c r="AZ265">
        <v>2</v>
      </c>
      <c r="BA265" t="s">
        <v>477</v>
      </c>
      <c r="BB265"/>
    </row>
    <row r="266" spans="3:54" x14ac:dyDescent="0.3">
      <c r="C266" s="1"/>
      <c r="N266" s="1"/>
      <c r="AD266">
        <f t="shared" si="13"/>
        <v>263</v>
      </c>
      <c r="AE266">
        <v>4</v>
      </c>
      <c r="AF266">
        <v>1</v>
      </c>
      <c r="AG266">
        <v>2</v>
      </c>
      <c r="AH266">
        <v>1</v>
      </c>
      <c r="AI266">
        <v>2</v>
      </c>
      <c r="AJ266">
        <v>4</v>
      </c>
      <c r="AK266">
        <v>1</v>
      </c>
      <c r="AL266">
        <v>1</v>
      </c>
      <c r="AM266">
        <v>5</v>
      </c>
      <c r="AN266">
        <v>3</v>
      </c>
      <c r="AO266">
        <v>3</v>
      </c>
      <c r="AP266">
        <v>4</v>
      </c>
      <c r="AQ266">
        <v>5</v>
      </c>
      <c r="AR266">
        <v>1</v>
      </c>
      <c r="AS266">
        <v>1</v>
      </c>
      <c r="AT266">
        <v>4</v>
      </c>
      <c r="AU266">
        <v>2</v>
      </c>
      <c r="AV266" t="s">
        <v>478</v>
      </c>
      <c r="AW266" t="s">
        <v>479</v>
      </c>
      <c r="AX266">
        <v>4</v>
      </c>
      <c r="AY266">
        <v>4</v>
      </c>
      <c r="AZ266">
        <v>4</v>
      </c>
      <c r="BA266" t="s">
        <v>480</v>
      </c>
      <c r="BB266"/>
    </row>
    <row r="267" spans="3:54" x14ac:dyDescent="0.3">
      <c r="C267" s="1"/>
      <c r="N267" s="1"/>
      <c r="AD267">
        <f t="shared" si="13"/>
        <v>264</v>
      </c>
      <c r="AE267">
        <v>4</v>
      </c>
      <c r="AF267">
        <v>1</v>
      </c>
      <c r="AG267">
        <v>1</v>
      </c>
      <c r="AH267">
        <v>4</v>
      </c>
      <c r="AI267">
        <v>1</v>
      </c>
      <c r="AJ267">
        <v>2</v>
      </c>
      <c r="AK267">
        <v>1</v>
      </c>
      <c r="AL267">
        <v>4</v>
      </c>
      <c r="AM267">
        <v>2</v>
      </c>
      <c r="AN267">
        <v>5</v>
      </c>
      <c r="AO267">
        <v>2</v>
      </c>
      <c r="AP267">
        <v>3</v>
      </c>
      <c r="AQ267">
        <v>1</v>
      </c>
      <c r="AR267">
        <v>5</v>
      </c>
      <c r="AS267">
        <v>5</v>
      </c>
      <c r="AT267">
        <v>1</v>
      </c>
      <c r="AU267">
        <v>3</v>
      </c>
      <c r="AV267"/>
      <c r="AW267" t="s">
        <v>123</v>
      </c>
      <c r="AX267">
        <v>4</v>
      </c>
      <c r="AY267">
        <v>1</v>
      </c>
      <c r="AZ267">
        <v>1</v>
      </c>
      <c r="BA267" t="s">
        <v>481</v>
      </c>
      <c r="BB267"/>
    </row>
    <row r="268" spans="3:54" x14ac:dyDescent="0.3">
      <c r="C268" s="1"/>
      <c r="N268" s="1"/>
      <c r="AD268">
        <f t="shared" si="13"/>
        <v>265</v>
      </c>
      <c r="AE268">
        <v>5</v>
      </c>
      <c r="AF268">
        <v>1</v>
      </c>
      <c r="AG268">
        <v>1</v>
      </c>
      <c r="AH268">
        <v>5</v>
      </c>
      <c r="AI268">
        <v>2</v>
      </c>
      <c r="AJ268">
        <v>1</v>
      </c>
      <c r="AK268">
        <v>1</v>
      </c>
      <c r="AL268">
        <v>2</v>
      </c>
      <c r="AM268">
        <v>1</v>
      </c>
      <c r="AN268">
        <v>5</v>
      </c>
      <c r="AO268">
        <v>1</v>
      </c>
      <c r="AP268">
        <v>4</v>
      </c>
      <c r="AQ268">
        <v>1</v>
      </c>
      <c r="AR268">
        <v>5</v>
      </c>
      <c r="AS268">
        <v>5</v>
      </c>
      <c r="AT268">
        <v>5</v>
      </c>
      <c r="AU268">
        <v>2</v>
      </c>
      <c r="AV268" t="s">
        <v>482</v>
      </c>
      <c r="AW268" t="s">
        <v>483</v>
      </c>
      <c r="AX268">
        <v>5</v>
      </c>
      <c r="AY268">
        <v>5</v>
      </c>
      <c r="AZ268">
        <v>2</v>
      </c>
      <c r="BA268" t="s">
        <v>484</v>
      </c>
      <c r="BB268"/>
    </row>
    <row r="269" spans="3:54" x14ac:dyDescent="0.3">
      <c r="C269" s="1"/>
      <c r="N269" s="1"/>
      <c r="AD269">
        <f t="shared" si="13"/>
        <v>266</v>
      </c>
      <c r="AE269">
        <v>3</v>
      </c>
      <c r="AF269">
        <v>2</v>
      </c>
      <c r="AG269">
        <v>2</v>
      </c>
      <c r="AH269">
        <v>4</v>
      </c>
      <c r="AI269">
        <v>1</v>
      </c>
      <c r="AJ269">
        <v>1</v>
      </c>
      <c r="AK269">
        <v>1</v>
      </c>
      <c r="AL269">
        <v>4</v>
      </c>
      <c r="AM269">
        <v>2</v>
      </c>
      <c r="AN269">
        <v>1</v>
      </c>
      <c r="AO269">
        <v>4</v>
      </c>
      <c r="AP269">
        <v>3</v>
      </c>
      <c r="AQ269">
        <v>2</v>
      </c>
      <c r="AR269">
        <v>2</v>
      </c>
      <c r="AS269">
        <v>1</v>
      </c>
      <c r="AT269">
        <v>2</v>
      </c>
      <c r="AU269">
        <v>3</v>
      </c>
      <c r="AV269"/>
      <c r="AW269"/>
      <c r="AX269">
        <v>4</v>
      </c>
      <c r="AY269">
        <v>3</v>
      </c>
      <c r="AZ269">
        <v>3</v>
      </c>
      <c r="BA269" t="s">
        <v>485</v>
      </c>
      <c r="BB269"/>
    </row>
    <row r="270" spans="3:54" x14ac:dyDescent="0.3">
      <c r="C270" s="1"/>
      <c r="N270" s="1"/>
      <c r="AD270">
        <f t="shared" si="13"/>
        <v>267</v>
      </c>
      <c r="AE270">
        <v>3</v>
      </c>
      <c r="AF270">
        <v>2</v>
      </c>
      <c r="AG270">
        <v>1</v>
      </c>
      <c r="AH270">
        <v>2</v>
      </c>
      <c r="AI270">
        <v>1</v>
      </c>
      <c r="AJ270">
        <v>2</v>
      </c>
      <c r="AK270">
        <v>2</v>
      </c>
      <c r="AL270">
        <v>2</v>
      </c>
      <c r="AM270">
        <v>1</v>
      </c>
      <c r="AN270">
        <v>5</v>
      </c>
      <c r="AO270">
        <v>2</v>
      </c>
      <c r="AP270">
        <v>4</v>
      </c>
      <c r="AQ270">
        <v>1</v>
      </c>
      <c r="AR270">
        <v>5</v>
      </c>
      <c r="AS270">
        <v>5</v>
      </c>
      <c r="AT270">
        <v>2</v>
      </c>
      <c r="AU270">
        <v>2</v>
      </c>
      <c r="AV270" t="s">
        <v>486</v>
      </c>
      <c r="AW270" t="s">
        <v>487</v>
      </c>
      <c r="AX270">
        <v>4</v>
      </c>
      <c r="AY270">
        <v>5</v>
      </c>
      <c r="AZ270">
        <v>4</v>
      </c>
      <c r="BA270" t="s">
        <v>488</v>
      </c>
      <c r="BB270"/>
    </row>
    <row r="271" spans="3:54" x14ac:dyDescent="0.3">
      <c r="C271" s="1"/>
      <c r="N271" s="1"/>
      <c r="AD271">
        <f t="shared" si="13"/>
        <v>268</v>
      </c>
      <c r="AE271">
        <v>3</v>
      </c>
      <c r="AF271">
        <v>1</v>
      </c>
      <c r="AG271">
        <v>1</v>
      </c>
      <c r="AH271">
        <v>3</v>
      </c>
      <c r="AI271">
        <v>1</v>
      </c>
      <c r="AJ271">
        <v>1</v>
      </c>
      <c r="AK271">
        <v>1</v>
      </c>
      <c r="AL271">
        <v>4</v>
      </c>
      <c r="AM271">
        <v>1</v>
      </c>
      <c r="AN271">
        <v>4</v>
      </c>
      <c r="AO271">
        <v>4</v>
      </c>
      <c r="AP271">
        <v>3</v>
      </c>
      <c r="AQ271">
        <v>2</v>
      </c>
      <c r="AR271">
        <v>2</v>
      </c>
      <c r="AS271">
        <v>2</v>
      </c>
      <c r="AT271">
        <v>5</v>
      </c>
      <c r="AU271">
        <v>3</v>
      </c>
      <c r="AV271"/>
      <c r="AW271"/>
      <c r="AX271">
        <v>4</v>
      </c>
      <c r="AY271">
        <v>5</v>
      </c>
      <c r="AZ271">
        <v>4</v>
      </c>
      <c r="BA271" t="s">
        <v>489</v>
      </c>
      <c r="BB271"/>
    </row>
    <row r="272" spans="3:54" x14ac:dyDescent="0.3">
      <c r="C272" s="1"/>
      <c r="N272" s="1"/>
      <c r="AD272">
        <f t="shared" si="13"/>
        <v>269</v>
      </c>
      <c r="AE272">
        <v>4</v>
      </c>
      <c r="AF272">
        <v>1</v>
      </c>
      <c r="AG272">
        <v>1</v>
      </c>
      <c r="AH272">
        <v>1</v>
      </c>
      <c r="AI272">
        <v>1</v>
      </c>
      <c r="AJ272">
        <v>1</v>
      </c>
      <c r="AK272">
        <v>1</v>
      </c>
      <c r="AL272">
        <v>3</v>
      </c>
      <c r="AM272">
        <v>1</v>
      </c>
      <c r="AN272">
        <v>2</v>
      </c>
      <c r="AO272">
        <v>1</v>
      </c>
      <c r="AP272">
        <v>1</v>
      </c>
      <c r="AQ272"/>
      <c r="AR272"/>
      <c r="AS272"/>
      <c r="AT272"/>
      <c r="AU272"/>
      <c r="AV272"/>
      <c r="AW272"/>
      <c r="AX272"/>
      <c r="AY272"/>
      <c r="AZ272"/>
      <c r="BA272"/>
      <c r="BB272"/>
    </row>
    <row r="273" spans="3:54" x14ac:dyDescent="0.3">
      <c r="C273" s="1"/>
      <c r="N273" s="1"/>
      <c r="AD273">
        <f t="shared" si="13"/>
        <v>270</v>
      </c>
      <c r="AE273">
        <v>5</v>
      </c>
      <c r="AF273">
        <v>1</v>
      </c>
      <c r="AG273">
        <v>1</v>
      </c>
      <c r="AH273">
        <v>3</v>
      </c>
      <c r="AI273">
        <v>3</v>
      </c>
      <c r="AJ273">
        <v>4</v>
      </c>
      <c r="AK273">
        <v>4</v>
      </c>
      <c r="AL273">
        <v>2</v>
      </c>
      <c r="AM273">
        <v>1</v>
      </c>
      <c r="AN273">
        <v>3</v>
      </c>
      <c r="AO273">
        <v>2</v>
      </c>
      <c r="AP273">
        <v>5</v>
      </c>
      <c r="AQ273">
        <v>5</v>
      </c>
      <c r="AR273">
        <v>2</v>
      </c>
      <c r="AS273">
        <v>2</v>
      </c>
      <c r="AT273">
        <v>2</v>
      </c>
      <c r="AU273">
        <v>2</v>
      </c>
      <c r="AV273" t="s">
        <v>490</v>
      </c>
      <c r="AW273" t="s">
        <v>491</v>
      </c>
      <c r="AX273">
        <v>3</v>
      </c>
      <c r="AY273">
        <v>4</v>
      </c>
      <c r="AZ273">
        <v>2</v>
      </c>
      <c r="BA273" t="s">
        <v>492</v>
      </c>
      <c r="BB273"/>
    </row>
    <row r="274" spans="3:54" x14ac:dyDescent="0.3">
      <c r="C274" s="1"/>
      <c r="N274" s="1"/>
      <c r="AD274">
        <f t="shared" si="13"/>
        <v>271</v>
      </c>
      <c r="AE274">
        <v>4</v>
      </c>
      <c r="AF274">
        <v>1</v>
      </c>
      <c r="AG274">
        <v>2</v>
      </c>
      <c r="AH274">
        <v>3</v>
      </c>
      <c r="AI274">
        <v>3</v>
      </c>
      <c r="AJ274">
        <v>3</v>
      </c>
      <c r="AK274">
        <v>1</v>
      </c>
      <c r="AL274">
        <v>2</v>
      </c>
      <c r="AM274">
        <v>1</v>
      </c>
      <c r="AN274">
        <v>4</v>
      </c>
      <c r="AO274">
        <v>2</v>
      </c>
      <c r="AP274">
        <v>3</v>
      </c>
      <c r="AQ274">
        <v>2</v>
      </c>
      <c r="AR274">
        <v>4</v>
      </c>
      <c r="AS274">
        <v>4</v>
      </c>
      <c r="AT274">
        <v>2</v>
      </c>
      <c r="AU274">
        <v>2</v>
      </c>
      <c r="AV274" t="s">
        <v>493</v>
      </c>
      <c r="AW274" t="s">
        <v>494</v>
      </c>
      <c r="AX274">
        <v>5</v>
      </c>
      <c r="AY274">
        <v>4</v>
      </c>
      <c r="AZ274">
        <v>4</v>
      </c>
      <c r="BA274" t="s">
        <v>495</v>
      </c>
      <c r="BB274"/>
    </row>
    <row r="275" spans="3:54" x14ac:dyDescent="0.3">
      <c r="C275" s="1"/>
      <c r="N275" s="1"/>
      <c r="AD275">
        <f t="shared" si="13"/>
        <v>272</v>
      </c>
      <c r="AE275">
        <v>4</v>
      </c>
      <c r="AF275">
        <v>1</v>
      </c>
      <c r="AG275">
        <v>1</v>
      </c>
      <c r="AH275">
        <v>1</v>
      </c>
      <c r="AI275">
        <v>1</v>
      </c>
      <c r="AJ275">
        <v>1</v>
      </c>
      <c r="AK275">
        <v>2</v>
      </c>
      <c r="AL275">
        <v>4</v>
      </c>
      <c r="AM275">
        <v>4</v>
      </c>
      <c r="AN275">
        <v>5</v>
      </c>
      <c r="AO275">
        <v>2</v>
      </c>
      <c r="AP275">
        <v>4</v>
      </c>
      <c r="AQ275">
        <v>4</v>
      </c>
      <c r="AR275">
        <v>1</v>
      </c>
      <c r="AS275">
        <v>1</v>
      </c>
      <c r="AT275">
        <v>4</v>
      </c>
      <c r="AU275">
        <v>2</v>
      </c>
      <c r="AV275" t="s">
        <v>496</v>
      </c>
      <c r="AW275" t="s">
        <v>497</v>
      </c>
      <c r="AX275">
        <v>5</v>
      </c>
      <c r="AY275">
        <v>5</v>
      </c>
      <c r="AZ275">
        <v>3</v>
      </c>
      <c r="BA275" t="s">
        <v>498</v>
      </c>
      <c r="BB275"/>
    </row>
    <row r="276" spans="3:54" x14ac:dyDescent="0.3">
      <c r="C276" s="1"/>
      <c r="N276" s="1"/>
      <c r="AD276">
        <f t="shared" si="13"/>
        <v>273</v>
      </c>
      <c r="AE276">
        <v>4</v>
      </c>
      <c r="AF276">
        <v>1</v>
      </c>
      <c r="AG276">
        <v>1</v>
      </c>
      <c r="AH276">
        <v>2</v>
      </c>
      <c r="AI276">
        <v>1</v>
      </c>
      <c r="AJ276">
        <v>1</v>
      </c>
      <c r="AK276">
        <v>1</v>
      </c>
      <c r="AL276">
        <v>1</v>
      </c>
      <c r="AM276">
        <v>1</v>
      </c>
      <c r="AN276">
        <v>2</v>
      </c>
      <c r="AO276">
        <v>1</v>
      </c>
      <c r="AP276">
        <v>3</v>
      </c>
      <c r="AQ276">
        <v>1</v>
      </c>
      <c r="AR276">
        <v>1</v>
      </c>
      <c r="AS276">
        <v>1</v>
      </c>
      <c r="AT276">
        <v>4</v>
      </c>
      <c r="AU276">
        <v>2</v>
      </c>
      <c r="AV276"/>
      <c r="AW276"/>
      <c r="AX276">
        <v>5</v>
      </c>
      <c r="AY276">
        <v>5</v>
      </c>
      <c r="AZ276">
        <v>5</v>
      </c>
      <c r="BA276" t="s">
        <v>499</v>
      </c>
      <c r="BB276"/>
    </row>
    <row r="277" spans="3:54" x14ac:dyDescent="0.3">
      <c r="C277" s="1"/>
      <c r="N277" s="1"/>
      <c r="AD277">
        <f t="shared" si="13"/>
        <v>274</v>
      </c>
      <c r="AE277">
        <v>5</v>
      </c>
      <c r="AF277">
        <v>2</v>
      </c>
      <c r="AG277"/>
      <c r="AH277">
        <v>2</v>
      </c>
      <c r="AI277">
        <v>3</v>
      </c>
      <c r="AJ277">
        <v>1</v>
      </c>
      <c r="AK277">
        <v>1</v>
      </c>
      <c r="AL277">
        <v>2</v>
      </c>
      <c r="AM277">
        <v>1</v>
      </c>
      <c r="AN277">
        <v>4</v>
      </c>
      <c r="AO277">
        <v>2</v>
      </c>
      <c r="AP277">
        <v>5</v>
      </c>
      <c r="AQ277">
        <v>2</v>
      </c>
      <c r="AR277">
        <v>4</v>
      </c>
      <c r="AS277">
        <v>4</v>
      </c>
      <c r="AT277">
        <v>2</v>
      </c>
      <c r="AU277">
        <v>1</v>
      </c>
      <c r="AV277"/>
      <c r="AW277"/>
      <c r="AX277">
        <v>5</v>
      </c>
      <c r="AY277">
        <v>4</v>
      </c>
      <c r="AZ277">
        <v>2</v>
      </c>
      <c r="BA277" t="s">
        <v>500</v>
      </c>
      <c r="BB277"/>
    </row>
    <row r="278" spans="3:54" x14ac:dyDescent="0.3">
      <c r="C278" s="1"/>
      <c r="N278" s="1"/>
      <c r="AD278">
        <f t="shared" si="13"/>
        <v>275</v>
      </c>
      <c r="AE278">
        <v>4</v>
      </c>
      <c r="AF278">
        <v>3</v>
      </c>
      <c r="AG278">
        <v>2</v>
      </c>
      <c r="AH278">
        <v>4</v>
      </c>
      <c r="AI278">
        <v>3</v>
      </c>
      <c r="AJ278">
        <v>2</v>
      </c>
      <c r="AK278">
        <v>2</v>
      </c>
      <c r="AL278">
        <v>3</v>
      </c>
      <c r="AM278">
        <v>3</v>
      </c>
      <c r="AN278">
        <v>2</v>
      </c>
      <c r="AO278">
        <v>3</v>
      </c>
      <c r="AP278">
        <v>3</v>
      </c>
      <c r="AQ278">
        <v>3</v>
      </c>
      <c r="AR278">
        <v>2</v>
      </c>
      <c r="AS278">
        <v>2</v>
      </c>
      <c r="AT278">
        <v>3</v>
      </c>
      <c r="AU278">
        <v>3</v>
      </c>
      <c r="AV278"/>
      <c r="AW278"/>
      <c r="AX278">
        <v>4</v>
      </c>
      <c r="AY278">
        <v>1</v>
      </c>
      <c r="AZ278">
        <v>1</v>
      </c>
      <c r="BA278" t="s">
        <v>501</v>
      </c>
      <c r="BB278"/>
    </row>
    <row r="279" spans="3:54" x14ac:dyDescent="0.3">
      <c r="C279" s="1"/>
      <c r="N279" s="1"/>
      <c r="AD279">
        <f t="shared" si="13"/>
        <v>276</v>
      </c>
      <c r="AE279">
        <v>4</v>
      </c>
      <c r="AF279">
        <v>2</v>
      </c>
      <c r="AG279">
        <v>2</v>
      </c>
      <c r="AH279">
        <v>4</v>
      </c>
      <c r="AI279">
        <v>1</v>
      </c>
      <c r="AJ279">
        <v>1</v>
      </c>
      <c r="AK279">
        <v>1</v>
      </c>
      <c r="AL279">
        <v>2</v>
      </c>
      <c r="AM279">
        <v>2</v>
      </c>
      <c r="AN279">
        <v>4</v>
      </c>
      <c r="AO279">
        <v>3</v>
      </c>
      <c r="AP279">
        <v>4</v>
      </c>
      <c r="AQ279">
        <v>2</v>
      </c>
      <c r="AR279">
        <v>4</v>
      </c>
      <c r="AS279">
        <v>4</v>
      </c>
      <c r="AT279">
        <v>2</v>
      </c>
      <c r="AU279">
        <v>2</v>
      </c>
      <c r="AV279" t="s">
        <v>502</v>
      </c>
      <c r="AW279" t="s">
        <v>503</v>
      </c>
      <c r="AX279">
        <v>1</v>
      </c>
      <c r="AY279">
        <v>4</v>
      </c>
      <c r="AZ279">
        <v>3</v>
      </c>
      <c r="BA279" t="s">
        <v>504</v>
      </c>
      <c r="BB279"/>
    </row>
    <row r="280" spans="3:54" x14ac:dyDescent="0.3">
      <c r="C280" s="1"/>
      <c r="N280" s="1"/>
      <c r="AD280">
        <f t="shared" si="13"/>
        <v>277</v>
      </c>
      <c r="AE280">
        <v>5</v>
      </c>
      <c r="AF280">
        <v>2</v>
      </c>
      <c r="AG280">
        <v>2</v>
      </c>
      <c r="AH280">
        <v>2</v>
      </c>
      <c r="AI280">
        <v>1</v>
      </c>
      <c r="AJ280">
        <v>1</v>
      </c>
      <c r="AK280">
        <v>1</v>
      </c>
      <c r="AL280">
        <v>1</v>
      </c>
      <c r="AM280">
        <v>1</v>
      </c>
      <c r="AN280">
        <v>5</v>
      </c>
      <c r="AO280">
        <v>3</v>
      </c>
      <c r="AP280">
        <v>5</v>
      </c>
      <c r="AQ280">
        <v>2</v>
      </c>
      <c r="AR280">
        <v>3</v>
      </c>
      <c r="AS280">
        <v>4</v>
      </c>
      <c r="AT280">
        <v>1</v>
      </c>
      <c r="AU280">
        <v>3</v>
      </c>
      <c r="AV280"/>
      <c r="AW280" t="s">
        <v>505</v>
      </c>
      <c r="AX280">
        <v>4</v>
      </c>
      <c r="AY280">
        <v>5</v>
      </c>
      <c r="AZ280">
        <v>2</v>
      </c>
      <c r="BA280" t="s">
        <v>506</v>
      </c>
      <c r="BB280"/>
    </row>
    <row r="281" spans="3:54" x14ac:dyDescent="0.3">
      <c r="C281" s="1"/>
      <c r="N281" s="1"/>
      <c r="AD281">
        <f t="shared" si="13"/>
        <v>278</v>
      </c>
      <c r="AE281">
        <v>4</v>
      </c>
      <c r="AF281">
        <v>1</v>
      </c>
      <c r="AG281">
        <v>1</v>
      </c>
      <c r="AH281">
        <v>2</v>
      </c>
      <c r="AI281">
        <v>1</v>
      </c>
      <c r="AJ281">
        <v>1</v>
      </c>
      <c r="AK281">
        <v>1</v>
      </c>
      <c r="AL281">
        <v>2</v>
      </c>
      <c r="AM281">
        <v>1</v>
      </c>
      <c r="AN281">
        <v>2</v>
      </c>
      <c r="AO281">
        <v>1</v>
      </c>
      <c r="AP281">
        <v>3</v>
      </c>
      <c r="AQ281"/>
      <c r="AR281">
        <v>2</v>
      </c>
      <c r="AS281">
        <v>2</v>
      </c>
      <c r="AT281"/>
      <c r="AU281">
        <v>2</v>
      </c>
      <c r="AV281" t="s">
        <v>507</v>
      </c>
      <c r="AW281" t="s">
        <v>508</v>
      </c>
      <c r="AX281">
        <v>5</v>
      </c>
      <c r="AY281">
        <v>5</v>
      </c>
      <c r="AZ281">
        <v>4</v>
      </c>
      <c r="BA281" t="s">
        <v>509</v>
      </c>
      <c r="BB281"/>
    </row>
    <row r="282" spans="3:54" x14ac:dyDescent="0.3">
      <c r="C282" s="1"/>
      <c r="N282" s="1"/>
      <c r="AD282">
        <f t="shared" si="13"/>
        <v>279</v>
      </c>
      <c r="AE282">
        <v>5</v>
      </c>
      <c r="AF282">
        <v>2</v>
      </c>
      <c r="AG282">
        <v>2</v>
      </c>
      <c r="AH282">
        <v>4</v>
      </c>
      <c r="AI282">
        <v>4</v>
      </c>
      <c r="AJ282">
        <v>3</v>
      </c>
      <c r="AK282">
        <v>3</v>
      </c>
      <c r="AL282">
        <v>2</v>
      </c>
      <c r="AM282">
        <v>1</v>
      </c>
      <c r="AN282">
        <v>4</v>
      </c>
      <c r="AO282">
        <v>3</v>
      </c>
      <c r="AP282">
        <v>5</v>
      </c>
      <c r="AQ282">
        <v>3</v>
      </c>
      <c r="AR282">
        <v>4</v>
      </c>
      <c r="AS282">
        <v>4</v>
      </c>
      <c r="AT282">
        <v>1</v>
      </c>
      <c r="AU282">
        <v>2</v>
      </c>
      <c r="AV282" t="s">
        <v>510</v>
      </c>
      <c r="AW282" t="s">
        <v>511</v>
      </c>
      <c r="AX282">
        <v>5</v>
      </c>
      <c r="AY282">
        <v>5</v>
      </c>
      <c r="AZ282">
        <v>3</v>
      </c>
      <c r="BA282" t="s">
        <v>512</v>
      </c>
      <c r="BB282"/>
    </row>
    <row r="283" spans="3:54" x14ac:dyDescent="0.3">
      <c r="C283" s="1"/>
      <c r="N283" s="1"/>
      <c r="AD283">
        <f t="shared" si="13"/>
        <v>280</v>
      </c>
      <c r="AE283">
        <v>3</v>
      </c>
      <c r="AF283">
        <v>2</v>
      </c>
      <c r="AG283">
        <v>1</v>
      </c>
      <c r="AH283">
        <v>1</v>
      </c>
      <c r="AI283">
        <v>1</v>
      </c>
      <c r="AJ283">
        <v>1</v>
      </c>
      <c r="AK283">
        <v>1</v>
      </c>
      <c r="AL283">
        <v>1</v>
      </c>
      <c r="AM283">
        <v>1</v>
      </c>
      <c r="AN283">
        <v>2</v>
      </c>
      <c r="AO283">
        <v>1</v>
      </c>
      <c r="AP283">
        <v>3</v>
      </c>
      <c r="AQ283">
        <v>1</v>
      </c>
      <c r="AR283">
        <v>3</v>
      </c>
      <c r="AS283">
        <v>3</v>
      </c>
      <c r="AT283">
        <v>2</v>
      </c>
      <c r="AU283">
        <v>3</v>
      </c>
      <c r="AV283"/>
      <c r="AW283"/>
      <c r="AX283">
        <v>1</v>
      </c>
      <c r="AY283">
        <v>1</v>
      </c>
      <c r="AZ283">
        <v>1</v>
      </c>
      <c r="BA283"/>
      <c r="BB283"/>
    </row>
    <row r="284" spans="3:54" ht="28.8" x14ac:dyDescent="0.3">
      <c r="C284" s="1"/>
      <c r="N284" s="1"/>
      <c r="AD284">
        <f t="shared" si="13"/>
        <v>281</v>
      </c>
      <c r="AE284">
        <v>5</v>
      </c>
      <c r="AF284">
        <v>1</v>
      </c>
      <c r="AG284">
        <v>1</v>
      </c>
      <c r="AH284">
        <v>2</v>
      </c>
      <c r="AI284">
        <v>1</v>
      </c>
      <c r="AJ284">
        <v>1</v>
      </c>
      <c r="AK284">
        <v>1</v>
      </c>
      <c r="AL284">
        <v>5</v>
      </c>
      <c r="AM284">
        <v>1</v>
      </c>
      <c r="AN284">
        <v>4</v>
      </c>
      <c r="AO284">
        <v>2</v>
      </c>
      <c r="AP284">
        <v>5</v>
      </c>
      <c r="AQ284">
        <v>2</v>
      </c>
      <c r="AR284">
        <v>5</v>
      </c>
      <c r="AS284">
        <v>5</v>
      </c>
      <c r="AT284">
        <v>3</v>
      </c>
      <c r="AU284">
        <v>3</v>
      </c>
      <c r="AV284"/>
      <c r="AW284" s="2" t="s">
        <v>513</v>
      </c>
      <c r="AX284">
        <v>2</v>
      </c>
      <c r="AY284">
        <v>1</v>
      </c>
      <c r="AZ284">
        <v>1</v>
      </c>
      <c r="BA284" t="s">
        <v>514</v>
      </c>
      <c r="BB284"/>
    </row>
    <row r="285" spans="3:54" x14ac:dyDescent="0.3">
      <c r="C285" s="1"/>
      <c r="N285" s="1"/>
      <c r="AD285">
        <f t="shared" si="13"/>
        <v>282</v>
      </c>
      <c r="AE285">
        <v>3</v>
      </c>
      <c r="AF285">
        <v>2</v>
      </c>
      <c r="AG285">
        <v>2</v>
      </c>
      <c r="AH285">
        <v>3</v>
      </c>
      <c r="AI285">
        <v>3</v>
      </c>
      <c r="AJ285">
        <v>3</v>
      </c>
      <c r="AK285">
        <v>1</v>
      </c>
      <c r="AL285">
        <v>2</v>
      </c>
      <c r="AM285">
        <v>1</v>
      </c>
      <c r="AN285">
        <v>3</v>
      </c>
      <c r="AO285">
        <v>3</v>
      </c>
      <c r="AP285">
        <v>3</v>
      </c>
      <c r="AQ285">
        <v>2</v>
      </c>
      <c r="AR285">
        <v>1</v>
      </c>
      <c r="AS285">
        <v>2</v>
      </c>
      <c r="AT285">
        <v>3</v>
      </c>
      <c r="AU285">
        <v>2</v>
      </c>
      <c r="AV285"/>
      <c r="AW285"/>
      <c r="AX285">
        <v>5</v>
      </c>
      <c r="AY285">
        <v>3</v>
      </c>
      <c r="AZ285">
        <v>3</v>
      </c>
      <c r="BA285" t="s">
        <v>515</v>
      </c>
      <c r="BB285"/>
    </row>
    <row r="286" spans="3:54" x14ac:dyDescent="0.3">
      <c r="C286" s="1"/>
      <c r="N286" s="1"/>
      <c r="AD286">
        <f t="shared" si="13"/>
        <v>283</v>
      </c>
      <c r="AE286">
        <v>4</v>
      </c>
      <c r="AF286">
        <v>1</v>
      </c>
      <c r="AG286">
        <v>1</v>
      </c>
      <c r="AH286">
        <v>3</v>
      </c>
      <c r="AI286">
        <v>2</v>
      </c>
      <c r="AJ286">
        <v>1</v>
      </c>
      <c r="AK286">
        <v>1</v>
      </c>
      <c r="AL286">
        <v>1</v>
      </c>
      <c r="AM286">
        <v>1</v>
      </c>
      <c r="AN286">
        <v>4</v>
      </c>
      <c r="AO286">
        <v>2</v>
      </c>
      <c r="AP286">
        <v>2</v>
      </c>
      <c r="AQ286">
        <v>5</v>
      </c>
      <c r="AR286">
        <v>1</v>
      </c>
      <c r="AS286">
        <v>2</v>
      </c>
      <c r="AT286">
        <v>1</v>
      </c>
      <c r="AU286">
        <v>3</v>
      </c>
      <c r="AV286"/>
      <c r="AW286" t="s">
        <v>516</v>
      </c>
      <c r="AX286">
        <v>5</v>
      </c>
      <c r="AY286">
        <v>5</v>
      </c>
      <c r="AZ286">
        <v>4</v>
      </c>
      <c r="BA286" t="s">
        <v>517</v>
      </c>
      <c r="BB286"/>
    </row>
    <row r="287" spans="3:54" x14ac:dyDescent="0.3">
      <c r="C287" s="1"/>
      <c r="N287" s="1"/>
      <c r="AD287">
        <f t="shared" si="13"/>
        <v>284</v>
      </c>
      <c r="AE287">
        <v>2</v>
      </c>
      <c r="AF287">
        <v>2</v>
      </c>
      <c r="AG287">
        <v>1</v>
      </c>
      <c r="AH287">
        <v>1</v>
      </c>
      <c r="AI287">
        <v>1</v>
      </c>
      <c r="AJ287">
        <v>2</v>
      </c>
      <c r="AK287">
        <v>1</v>
      </c>
      <c r="AL287">
        <v>3</v>
      </c>
      <c r="AM287">
        <v>1</v>
      </c>
      <c r="AN287">
        <v>4</v>
      </c>
      <c r="AO287">
        <v>3</v>
      </c>
      <c r="AP287">
        <v>2</v>
      </c>
      <c r="AQ287">
        <v>5</v>
      </c>
      <c r="AR287">
        <v>5</v>
      </c>
      <c r="AS287">
        <v>4</v>
      </c>
      <c r="AT287">
        <v>3</v>
      </c>
      <c r="AU287">
        <v>1</v>
      </c>
      <c r="AV287"/>
      <c r="AW287"/>
      <c r="AX287">
        <v>5</v>
      </c>
      <c r="AY287">
        <v>5</v>
      </c>
      <c r="AZ287">
        <v>4</v>
      </c>
      <c r="BA287" t="s">
        <v>518</v>
      </c>
      <c r="BB287"/>
    </row>
    <row r="288" spans="3:54" x14ac:dyDescent="0.3">
      <c r="C288" s="1"/>
      <c r="N288" s="1"/>
      <c r="AD288">
        <f t="shared" si="13"/>
        <v>285</v>
      </c>
      <c r="AE288">
        <v>3</v>
      </c>
      <c r="AF288">
        <v>2</v>
      </c>
      <c r="AG288">
        <v>1</v>
      </c>
      <c r="AH288">
        <v>1</v>
      </c>
      <c r="AI288">
        <v>2</v>
      </c>
      <c r="AJ288">
        <v>1</v>
      </c>
      <c r="AK288">
        <v>1</v>
      </c>
      <c r="AL288">
        <v>2</v>
      </c>
      <c r="AM288">
        <v>1</v>
      </c>
      <c r="AN288">
        <v>2</v>
      </c>
      <c r="AO288">
        <v>1</v>
      </c>
      <c r="AP288">
        <v>4</v>
      </c>
      <c r="AQ288">
        <v>1</v>
      </c>
      <c r="AR288">
        <v>5</v>
      </c>
      <c r="AS288">
        <v>5</v>
      </c>
      <c r="AT288">
        <v>3</v>
      </c>
      <c r="AU288">
        <v>2</v>
      </c>
      <c r="AV288" t="s">
        <v>519</v>
      </c>
      <c r="AW288" t="s">
        <v>520</v>
      </c>
      <c r="AX288">
        <v>5</v>
      </c>
      <c r="AY288">
        <v>5</v>
      </c>
      <c r="AZ288">
        <v>4</v>
      </c>
      <c r="BA288" t="s">
        <v>521</v>
      </c>
      <c r="BB288"/>
    </row>
    <row r="289" spans="3:54" x14ac:dyDescent="0.3">
      <c r="C289" s="1"/>
      <c r="N289" s="1"/>
      <c r="AD289">
        <f t="shared" si="13"/>
        <v>286</v>
      </c>
      <c r="AE289">
        <v>4</v>
      </c>
      <c r="AF289">
        <v>1</v>
      </c>
      <c r="AG289">
        <v>4</v>
      </c>
      <c r="AH289">
        <v>1</v>
      </c>
      <c r="AI289">
        <v>1</v>
      </c>
      <c r="AJ289">
        <v>1</v>
      </c>
      <c r="AK289">
        <v>1</v>
      </c>
      <c r="AL289">
        <v>4</v>
      </c>
      <c r="AM289">
        <v>1</v>
      </c>
      <c r="AN289">
        <v>5</v>
      </c>
      <c r="AO289">
        <v>2</v>
      </c>
      <c r="AP289">
        <v>4</v>
      </c>
      <c r="AQ289">
        <v>1</v>
      </c>
      <c r="AR289">
        <v>5</v>
      </c>
      <c r="AS289">
        <v>5</v>
      </c>
      <c r="AT289">
        <v>3</v>
      </c>
      <c r="AU289">
        <v>3</v>
      </c>
      <c r="AV289"/>
      <c r="AW289" t="s">
        <v>522</v>
      </c>
      <c r="AX289">
        <v>3</v>
      </c>
      <c r="AY289">
        <v>1</v>
      </c>
      <c r="AZ289">
        <v>1</v>
      </c>
      <c r="BA289" t="s">
        <v>523</v>
      </c>
      <c r="BB289"/>
    </row>
    <row r="290" spans="3:54" x14ac:dyDescent="0.3">
      <c r="C290" s="1"/>
      <c r="N290" s="1"/>
      <c r="AD290">
        <f t="shared" si="13"/>
        <v>287</v>
      </c>
      <c r="AE290">
        <v>4</v>
      </c>
      <c r="AF290">
        <v>1</v>
      </c>
      <c r="AG290">
        <v>1</v>
      </c>
      <c r="AH290">
        <v>1</v>
      </c>
      <c r="AI290">
        <v>2</v>
      </c>
      <c r="AJ290">
        <v>4</v>
      </c>
      <c r="AK290">
        <v>5</v>
      </c>
      <c r="AL290">
        <v>3</v>
      </c>
      <c r="AM290">
        <v>2</v>
      </c>
      <c r="AN290">
        <v>2</v>
      </c>
      <c r="AO290">
        <v>1</v>
      </c>
      <c r="AP290">
        <v>5</v>
      </c>
      <c r="AQ290">
        <v>1</v>
      </c>
      <c r="AR290">
        <v>5</v>
      </c>
      <c r="AS290">
        <v>5</v>
      </c>
      <c r="AT290">
        <v>5</v>
      </c>
      <c r="AU290">
        <v>2</v>
      </c>
      <c r="AV290" t="s">
        <v>524</v>
      </c>
      <c r="AW290"/>
      <c r="AX290">
        <v>5</v>
      </c>
      <c r="AY290">
        <v>5</v>
      </c>
      <c r="AZ290">
        <v>4</v>
      </c>
      <c r="BA290" t="s">
        <v>525</v>
      </c>
      <c r="BB290"/>
    </row>
    <row r="291" spans="3:54" x14ac:dyDescent="0.3">
      <c r="C291" s="1"/>
      <c r="N291" s="1"/>
      <c r="AD291">
        <f t="shared" si="13"/>
        <v>288</v>
      </c>
      <c r="AE291">
        <v>5</v>
      </c>
      <c r="AF291">
        <v>1</v>
      </c>
      <c r="AG291">
        <v>2</v>
      </c>
      <c r="AH291">
        <v>2</v>
      </c>
      <c r="AI291">
        <v>1</v>
      </c>
      <c r="AJ291">
        <v>2</v>
      </c>
      <c r="AK291">
        <v>4</v>
      </c>
      <c r="AL291">
        <v>3</v>
      </c>
      <c r="AM291">
        <v>4</v>
      </c>
      <c r="AN291">
        <v>4</v>
      </c>
      <c r="AO291">
        <v>2</v>
      </c>
      <c r="AP291">
        <v>5</v>
      </c>
      <c r="AQ291">
        <v>4</v>
      </c>
      <c r="AR291">
        <v>4</v>
      </c>
      <c r="AS291">
        <v>4</v>
      </c>
      <c r="AT291">
        <v>1</v>
      </c>
      <c r="AU291">
        <v>2</v>
      </c>
      <c r="AV291" t="s">
        <v>526</v>
      </c>
      <c r="AW291" t="s">
        <v>527</v>
      </c>
      <c r="AX291">
        <v>4</v>
      </c>
      <c r="AY291">
        <v>3</v>
      </c>
      <c r="AZ291">
        <v>2</v>
      </c>
      <c r="BA291" t="s">
        <v>528</v>
      </c>
      <c r="BB291"/>
    </row>
    <row r="292" spans="3:54" x14ac:dyDescent="0.3">
      <c r="C292" s="1"/>
      <c r="N292" s="1"/>
      <c r="AD292">
        <f t="shared" si="13"/>
        <v>289</v>
      </c>
      <c r="AE292">
        <v>4</v>
      </c>
      <c r="AF292">
        <v>3</v>
      </c>
      <c r="AG292">
        <v>1</v>
      </c>
      <c r="AH292">
        <v>3</v>
      </c>
      <c r="AI292">
        <v>2</v>
      </c>
      <c r="AJ292">
        <v>1</v>
      </c>
      <c r="AK292">
        <v>1</v>
      </c>
      <c r="AL292">
        <v>5</v>
      </c>
      <c r="AM292">
        <v>1</v>
      </c>
      <c r="AN292">
        <v>5</v>
      </c>
      <c r="AO292">
        <v>3</v>
      </c>
      <c r="AP292">
        <v>1</v>
      </c>
      <c r="AQ292"/>
      <c r="AR292"/>
      <c r="AS292"/>
      <c r="AT292"/>
      <c r="AU292"/>
      <c r="AV292"/>
      <c r="AW292"/>
      <c r="AX292"/>
      <c r="AY292"/>
      <c r="AZ292"/>
      <c r="BA292"/>
      <c r="BB292"/>
    </row>
    <row r="293" spans="3:54" x14ac:dyDescent="0.3">
      <c r="C293" s="1"/>
      <c r="N293" s="1"/>
      <c r="AD293">
        <f t="shared" si="13"/>
        <v>290</v>
      </c>
      <c r="AE293">
        <v>4</v>
      </c>
      <c r="AF293">
        <v>2</v>
      </c>
      <c r="AG293">
        <v>2</v>
      </c>
      <c r="AH293">
        <v>3</v>
      </c>
      <c r="AI293">
        <v>3</v>
      </c>
      <c r="AJ293">
        <v>4</v>
      </c>
      <c r="AK293">
        <v>4</v>
      </c>
      <c r="AL293">
        <v>2</v>
      </c>
      <c r="AM293">
        <v>1</v>
      </c>
      <c r="AN293">
        <v>4</v>
      </c>
      <c r="AO293">
        <v>2</v>
      </c>
      <c r="AP293">
        <v>3</v>
      </c>
      <c r="AQ293">
        <v>4</v>
      </c>
      <c r="AR293">
        <v>2</v>
      </c>
      <c r="AS293">
        <v>2</v>
      </c>
      <c r="AT293">
        <v>4</v>
      </c>
      <c r="AU293">
        <v>3</v>
      </c>
      <c r="AV293"/>
      <c r="AW293" t="s">
        <v>529</v>
      </c>
      <c r="AX293">
        <v>3</v>
      </c>
      <c r="AY293">
        <v>4</v>
      </c>
      <c r="AZ293">
        <v>3</v>
      </c>
      <c r="BA293" t="s">
        <v>530</v>
      </c>
      <c r="BB293"/>
    </row>
    <row r="294" spans="3:54" x14ac:dyDescent="0.3">
      <c r="C294" s="1"/>
      <c r="N294" s="1"/>
      <c r="AD294">
        <f t="shared" si="13"/>
        <v>291</v>
      </c>
      <c r="AE294">
        <v>5</v>
      </c>
      <c r="AF294">
        <v>2</v>
      </c>
      <c r="AG294">
        <v>2</v>
      </c>
      <c r="AH294">
        <v>1</v>
      </c>
      <c r="AI294">
        <v>1</v>
      </c>
      <c r="AJ294">
        <v>2</v>
      </c>
      <c r="AK294">
        <v>2</v>
      </c>
      <c r="AL294">
        <v>2</v>
      </c>
      <c r="AM294">
        <v>2</v>
      </c>
      <c r="AN294">
        <v>2</v>
      </c>
      <c r="AO294">
        <v>1</v>
      </c>
      <c r="AP294">
        <v>3</v>
      </c>
      <c r="AQ294"/>
      <c r="AR294">
        <v>5</v>
      </c>
      <c r="AS294">
        <v>5</v>
      </c>
      <c r="AT294">
        <v>2</v>
      </c>
      <c r="AU294">
        <v>3</v>
      </c>
      <c r="AV294"/>
      <c r="AW294" t="s">
        <v>531</v>
      </c>
      <c r="AX294">
        <v>4</v>
      </c>
      <c r="AY294">
        <v>4</v>
      </c>
      <c r="AZ294">
        <v>3</v>
      </c>
      <c r="BA294" t="s">
        <v>532</v>
      </c>
      <c r="BB294"/>
    </row>
    <row r="295" spans="3:54" x14ac:dyDescent="0.3">
      <c r="C295" s="1"/>
      <c r="N295" s="1"/>
      <c r="AD295">
        <f t="shared" si="13"/>
        <v>292</v>
      </c>
      <c r="AE295">
        <v>4</v>
      </c>
      <c r="AF295">
        <v>1</v>
      </c>
      <c r="AG295">
        <v>1</v>
      </c>
      <c r="AH295">
        <v>1</v>
      </c>
      <c r="AI295">
        <v>2</v>
      </c>
      <c r="AJ295">
        <v>2</v>
      </c>
      <c r="AK295">
        <v>2</v>
      </c>
      <c r="AL295">
        <v>3</v>
      </c>
      <c r="AM295">
        <v>3</v>
      </c>
      <c r="AN295">
        <v>3</v>
      </c>
      <c r="AO295">
        <v>2</v>
      </c>
      <c r="AP295">
        <v>3</v>
      </c>
      <c r="AQ295">
        <v>2</v>
      </c>
      <c r="AR295">
        <v>2</v>
      </c>
      <c r="AS295">
        <v>2</v>
      </c>
      <c r="AT295">
        <v>2</v>
      </c>
      <c r="AU295">
        <v>3</v>
      </c>
      <c r="AV295"/>
      <c r="AW295"/>
      <c r="AX295">
        <v>2</v>
      </c>
      <c r="AY295">
        <v>4</v>
      </c>
      <c r="AZ295">
        <v>3</v>
      </c>
      <c r="BA295" t="s">
        <v>533</v>
      </c>
      <c r="BB295"/>
    </row>
    <row r="296" spans="3:54" x14ac:dyDescent="0.3">
      <c r="C296" s="1"/>
      <c r="N296" s="1"/>
      <c r="AD296">
        <f t="shared" si="13"/>
        <v>293</v>
      </c>
      <c r="AE296">
        <v>3</v>
      </c>
      <c r="AF296">
        <v>2</v>
      </c>
      <c r="AG296">
        <v>1</v>
      </c>
      <c r="AH296">
        <v>3</v>
      </c>
      <c r="AI296">
        <v>2</v>
      </c>
      <c r="AJ296">
        <v>1</v>
      </c>
      <c r="AK296">
        <v>1</v>
      </c>
      <c r="AL296">
        <v>2</v>
      </c>
      <c r="AM296">
        <v>1</v>
      </c>
      <c r="AN296">
        <v>2</v>
      </c>
      <c r="AO296">
        <v>1</v>
      </c>
      <c r="AP296">
        <v>3</v>
      </c>
      <c r="AQ296">
        <v>5</v>
      </c>
      <c r="AR296">
        <v>1</v>
      </c>
      <c r="AS296">
        <v>1</v>
      </c>
      <c r="AT296">
        <v>3</v>
      </c>
      <c r="AU296">
        <v>2</v>
      </c>
      <c r="AV296" t="s">
        <v>534</v>
      </c>
      <c r="AW296" t="s">
        <v>535</v>
      </c>
      <c r="AX296">
        <v>2</v>
      </c>
      <c r="AY296">
        <v>1</v>
      </c>
      <c r="AZ296">
        <v>1</v>
      </c>
      <c r="BA296" t="s">
        <v>536</v>
      </c>
      <c r="BB296"/>
    </row>
    <row r="297" spans="3:54" x14ac:dyDescent="0.3">
      <c r="C297" s="1"/>
      <c r="N297" s="1"/>
      <c r="AD297">
        <f t="shared" si="13"/>
        <v>294</v>
      </c>
      <c r="AE297">
        <v>5</v>
      </c>
      <c r="AF297">
        <v>1</v>
      </c>
      <c r="AG297">
        <v>3</v>
      </c>
      <c r="AH297">
        <v>3</v>
      </c>
      <c r="AI297">
        <v>1</v>
      </c>
      <c r="AJ297">
        <v>1</v>
      </c>
      <c r="AK297">
        <v>1</v>
      </c>
      <c r="AL297">
        <v>3</v>
      </c>
      <c r="AM297">
        <v>3</v>
      </c>
      <c r="AN297">
        <v>3</v>
      </c>
      <c r="AO297">
        <v>2</v>
      </c>
      <c r="AP297">
        <v>3</v>
      </c>
      <c r="AQ297">
        <v>2</v>
      </c>
      <c r="AR297">
        <v>3</v>
      </c>
      <c r="AS297">
        <v>3</v>
      </c>
      <c r="AT297">
        <v>2</v>
      </c>
      <c r="AU297">
        <v>2</v>
      </c>
      <c r="AV297" t="s">
        <v>537</v>
      </c>
      <c r="AW297"/>
      <c r="AX297">
        <v>4</v>
      </c>
      <c r="AY297">
        <v>4</v>
      </c>
      <c r="AZ297">
        <v>1</v>
      </c>
      <c r="BA297" t="s">
        <v>538</v>
      </c>
      <c r="BB297"/>
    </row>
    <row r="298" spans="3:54" x14ac:dyDescent="0.3">
      <c r="C298" s="1"/>
      <c r="N298" s="1"/>
      <c r="AD298">
        <f t="shared" si="13"/>
        <v>295</v>
      </c>
      <c r="AE298">
        <v>1</v>
      </c>
      <c r="AF298"/>
      <c r="AG298"/>
      <c r="AH298"/>
      <c r="AI298"/>
      <c r="AJ298"/>
      <c r="AK298"/>
      <c r="AL298"/>
      <c r="AM298"/>
      <c r="AN298"/>
      <c r="AO298"/>
      <c r="AP298">
        <v>1</v>
      </c>
      <c r="AQ298"/>
      <c r="AR298"/>
      <c r="AS298"/>
      <c r="AT298"/>
      <c r="AU298"/>
      <c r="AV298"/>
      <c r="AW298"/>
      <c r="AX298"/>
      <c r="AY298"/>
      <c r="AZ298"/>
      <c r="BA298"/>
      <c r="BB298"/>
    </row>
    <row r="299" spans="3:54" x14ac:dyDescent="0.3">
      <c r="C299" s="1"/>
      <c r="N299" s="1"/>
      <c r="AD299">
        <f t="shared" si="13"/>
        <v>296</v>
      </c>
      <c r="AE299">
        <v>4</v>
      </c>
      <c r="AF299">
        <v>2</v>
      </c>
      <c r="AG299"/>
      <c r="AH299"/>
      <c r="AI299"/>
      <c r="AJ299"/>
      <c r="AK299"/>
      <c r="AL299"/>
      <c r="AM299">
        <v>4</v>
      </c>
      <c r="AN299"/>
      <c r="AO299"/>
      <c r="AP299">
        <v>1</v>
      </c>
      <c r="AQ299"/>
      <c r="AR299"/>
      <c r="AS299"/>
      <c r="AT299"/>
      <c r="AU299"/>
      <c r="AV299"/>
      <c r="AW299"/>
      <c r="AX299"/>
      <c r="AY299"/>
      <c r="AZ299"/>
      <c r="BA299"/>
      <c r="BB299"/>
    </row>
    <row r="300" spans="3:54" x14ac:dyDescent="0.3">
      <c r="C300" s="1"/>
      <c r="N300" s="1"/>
      <c r="AD300">
        <f t="shared" si="13"/>
        <v>297</v>
      </c>
      <c r="AE300">
        <v>2</v>
      </c>
      <c r="AF300">
        <v>2</v>
      </c>
      <c r="AG300">
        <v>2</v>
      </c>
      <c r="AH300">
        <v>1</v>
      </c>
      <c r="AI300">
        <v>1</v>
      </c>
      <c r="AJ300">
        <v>2</v>
      </c>
      <c r="AK300">
        <v>2</v>
      </c>
      <c r="AL300">
        <v>3</v>
      </c>
      <c r="AM300">
        <v>1</v>
      </c>
      <c r="AN300">
        <v>2</v>
      </c>
      <c r="AO300">
        <v>1</v>
      </c>
      <c r="AP300">
        <v>2</v>
      </c>
      <c r="AQ300">
        <v>1</v>
      </c>
      <c r="AR300">
        <v>5</v>
      </c>
      <c r="AS300">
        <v>5</v>
      </c>
      <c r="AT300">
        <v>2</v>
      </c>
      <c r="AU300">
        <v>2</v>
      </c>
      <c r="AV300" t="s">
        <v>539</v>
      </c>
      <c r="AW300" t="s">
        <v>540</v>
      </c>
      <c r="AX300">
        <v>3</v>
      </c>
      <c r="AY300">
        <v>3</v>
      </c>
      <c r="AZ300">
        <v>3</v>
      </c>
      <c r="BA300"/>
      <c r="BB300"/>
    </row>
    <row r="301" spans="3:54" x14ac:dyDescent="0.3">
      <c r="C301" s="1"/>
      <c r="N301" s="1"/>
      <c r="AD301">
        <f t="shared" si="13"/>
        <v>298</v>
      </c>
      <c r="AE301">
        <v>4</v>
      </c>
      <c r="AF301">
        <v>2</v>
      </c>
      <c r="AG301"/>
      <c r="AH301"/>
      <c r="AI301"/>
      <c r="AJ301"/>
      <c r="AK301"/>
      <c r="AL301"/>
      <c r="AM301">
        <v>2</v>
      </c>
      <c r="AN301"/>
      <c r="AO301"/>
      <c r="AP301">
        <v>4</v>
      </c>
      <c r="AQ301">
        <v>5</v>
      </c>
      <c r="AR301"/>
      <c r="AS301"/>
      <c r="AT301"/>
      <c r="AU301">
        <v>3</v>
      </c>
      <c r="AV301"/>
      <c r="AW301"/>
      <c r="AX301">
        <v>5</v>
      </c>
      <c r="AY301">
        <v>5</v>
      </c>
      <c r="AZ301">
        <v>5</v>
      </c>
      <c r="BA301" t="s">
        <v>541</v>
      </c>
      <c r="BB301"/>
    </row>
    <row r="302" spans="3:54" x14ac:dyDescent="0.3">
      <c r="C302" s="1"/>
      <c r="N302" s="1"/>
      <c r="AD302">
        <f t="shared" si="13"/>
        <v>299</v>
      </c>
      <c r="AE302">
        <v>2</v>
      </c>
      <c r="AF302">
        <v>1</v>
      </c>
      <c r="AG302">
        <v>1</v>
      </c>
      <c r="AH302">
        <v>1</v>
      </c>
      <c r="AI302">
        <v>2</v>
      </c>
      <c r="AJ302">
        <v>1</v>
      </c>
      <c r="AK302">
        <v>1</v>
      </c>
      <c r="AL302">
        <v>2</v>
      </c>
      <c r="AM302">
        <v>2</v>
      </c>
      <c r="AN302">
        <v>2</v>
      </c>
      <c r="AO302">
        <v>2</v>
      </c>
      <c r="AP302">
        <v>2</v>
      </c>
      <c r="AQ302">
        <v>2</v>
      </c>
      <c r="AR302">
        <v>1</v>
      </c>
      <c r="AS302">
        <v>2</v>
      </c>
      <c r="AT302">
        <v>2</v>
      </c>
      <c r="AU302">
        <v>3</v>
      </c>
      <c r="AV302"/>
      <c r="AW302" t="s">
        <v>542</v>
      </c>
      <c r="AX302">
        <v>5</v>
      </c>
      <c r="AY302">
        <v>5</v>
      </c>
      <c r="AZ302">
        <v>2</v>
      </c>
      <c r="BA302" t="s">
        <v>543</v>
      </c>
      <c r="BB302"/>
    </row>
    <row r="303" spans="3:54" ht="43.2" x14ac:dyDescent="0.3">
      <c r="C303" s="1"/>
      <c r="N303" s="1"/>
      <c r="AD303">
        <f t="shared" si="13"/>
        <v>300</v>
      </c>
      <c r="AE303">
        <v>5</v>
      </c>
      <c r="AF303">
        <v>1</v>
      </c>
      <c r="AG303">
        <v>1</v>
      </c>
      <c r="AH303">
        <v>1</v>
      </c>
      <c r="AI303">
        <v>2</v>
      </c>
      <c r="AJ303">
        <v>1</v>
      </c>
      <c r="AK303">
        <v>1</v>
      </c>
      <c r="AL303">
        <v>2</v>
      </c>
      <c r="AM303">
        <v>4</v>
      </c>
      <c r="AN303">
        <v>2</v>
      </c>
      <c r="AO303">
        <v>1</v>
      </c>
      <c r="AP303">
        <v>5</v>
      </c>
      <c r="AQ303">
        <v>4</v>
      </c>
      <c r="AR303">
        <v>2</v>
      </c>
      <c r="AS303">
        <v>2</v>
      </c>
      <c r="AT303">
        <v>1</v>
      </c>
      <c r="AU303">
        <v>3</v>
      </c>
      <c r="AV303"/>
      <c r="AW303" s="2" t="s">
        <v>544</v>
      </c>
      <c r="AX303">
        <v>4</v>
      </c>
      <c r="AY303">
        <v>3</v>
      </c>
      <c r="AZ303">
        <v>3</v>
      </c>
      <c r="BA303"/>
      <c r="BB303"/>
    </row>
    <row r="304" spans="3:54" x14ac:dyDescent="0.3">
      <c r="C304" s="1"/>
      <c r="N304" s="1"/>
      <c r="AD304">
        <f t="shared" si="13"/>
        <v>301</v>
      </c>
      <c r="AE304">
        <v>4</v>
      </c>
      <c r="AF304">
        <v>1</v>
      </c>
      <c r="AG304">
        <v>1</v>
      </c>
      <c r="AH304">
        <v>1</v>
      </c>
      <c r="AI304">
        <v>1</v>
      </c>
      <c r="AJ304">
        <v>1</v>
      </c>
      <c r="AK304">
        <v>1</v>
      </c>
      <c r="AL304">
        <v>1</v>
      </c>
      <c r="AM304">
        <v>1</v>
      </c>
      <c r="AN304">
        <v>1</v>
      </c>
      <c r="AO304">
        <v>1</v>
      </c>
      <c r="AP304">
        <v>1</v>
      </c>
      <c r="AQ304"/>
      <c r="AR304"/>
      <c r="AS304"/>
      <c r="AT304"/>
      <c r="AU304"/>
      <c r="AV304"/>
      <c r="AW304"/>
      <c r="AX304"/>
      <c r="AY304"/>
      <c r="AZ304"/>
      <c r="BA304"/>
      <c r="BB304"/>
    </row>
    <row r="305" spans="3:54" x14ac:dyDescent="0.3">
      <c r="C305" s="1"/>
      <c r="N305" s="1"/>
      <c r="AD305">
        <f t="shared" si="13"/>
        <v>302</v>
      </c>
      <c r="AE305">
        <v>3</v>
      </c>
      <c r="AF305">
        <v>1</v>
      </c>
      <c r="AG305">
        <v>1</v>
      </c>
      <c r="AH305">
        <v>1</v>
      </c>
      <c r="AI305">
        <v>1</v>
      </c>
      <c r="AJ305">
        <v>1</v>
      </c>
      <c r="AK305">
        <v>1</v>
      </c>
      <c r="AL305">
        <v>1</v>
      </c>
      <c r="AM305">
        <v>4</v>
      </c>
      <c r="AN305">
        <v>1</v>
      </c>
      <c r="AO305">
        <v>1</v>
      </c>
      <c r="AP305">
        <v>1</v>
      </c>
      <c r="AQ305"/>
      <c r="AR305"/>
      <c r="AS305"/>
      <c r="AT305"/>
      <c r="AU305"/>
      <c r="AV305"/>
      <c r="AW305"/>
      <c r="AX305"/>
      <c r="AY305"/>
      <c r="AZ305"/>
      <c r="BA305"/>
      <c r="BB305"/>
    </row>
    <row r="306" spans="3:54" x14ac:dyDescent="0.3">
      <c r="C306" s="1"/>
      <c r="N306" s="1"/>
      <c r="AD306">
        <f t="shared" si="13"/>
        <v>303</v>
      </c>
      <c r="AE306">
        <v>3</v>
      </c>
      <c r="AF306">
        <v>3</v>
      </c>
      <c r="AG306">
        <v>1</v>
      </c>
      <c r="AH306">
        <v>1</v>
      </c>
      <c r="AI306">
        <v>1</v>
      </c>
      <c r="AJ306">
        <v>2</v>
      </c>
      <c r="AK306">
        <v>1</v>
      </c>
      <c r="AL306">
        <v>3</v>
      </c>
      <c r="AM306">
        <v>3</v>
      </c>
      <c r="AN306">
        <v>4</v>
      </c>
      <c r="AO306">
        <v>2</v>
      </c>
      <c r="AP306">
        <v>2</v>
      </c>
      <c r="AQ306">
        <v>3</v>
      </c>
      <c r="AR306">
        <v>3</v>
      </c>
      <c r="AS306">
        <v>4</v>
      </c>
      <c r="AT306">
        <v>1</v>
      </c>
      <c r="AU306">
        <v>3</v>
      </c>
      <c r="AV306"/>
      <c r="AW306"/>
      <c r="AX306">
        <v>5</v>
      </c>
      <c r="AY306">
        <v>5</v>
      </c>
      <c r="AZ306">
        <v>5</v>
      </c>
      <c r="BA306" t="s">
        <v>545</v>
      </c>
      <c r="BB306"/>
    </row>
    <row r="307" spans="3:54" x14ac:dyDescent="0.3">
      <c r="C307" s="1"/>
      <c r="N307" s="1"/>
      <c r="AD307">
        <f t="shared" si="13"/>
        <v>304</v>
      </c>
      <c r="AE307">
        <v>3</v>
      </c>
      <c r="AF307">
        <v>1</v>
      </c>
      <c r="AG307">
        <v>1</v>
      </c>
      <c r="AH307">
        <v>1</v>
      </c>
      <c r="AI307">
        <v>1</v>
      </c>
      <c r="AJ307">
        <v>2</v>
      </c>
      <c r="AK307">
        <v>1</v>
      </c>
      <c r="AL307">
        <v>1</v>
      </c>
      <c r="AM307">
        <v>2</v>
      </c>
      <c r="AN307">
        <v>2</v>
      </c>
      <c r="AO307">
        <v>1</v>
      </c>
      <c r="AP307">
        <v>2</v>
      </c>
      <c r="AQ307">
        <v>2</v>
      </c>
      <c r="AR307">
        <v>1</v>
      </c>
      <c r="AS307">
        <v>1</v>
      </c>
      <c r="AT307">
        <v>2</v>
      </c>
      <c r="AU307">
        <v>2</v>
      </c>
      <c r="AV307" t="s">
        <v>546</v>
      </c>
      <c r="AW307"/>
      <c r="AX307">
        <v>3</v>
      </c>
      <c r="AY307">
        <v>3</v>
      </c>
      <c r="AZ307">
        <v>3</v>
      </c>
      <c r="BA307" t="s">
        <v>547</v>
      </c>
      <c r="BB307"/>
    </row>
    <row r="308" spans="3:54" x14ac:dyDescent="0.3">
      <c r="C308" s="1"/>
      <c r="N308" s="1"/>
      <c r="AD308">
        <f t="shared" si="13"/>
        <v>305</v>
      </c>
      <c r="AE308">
        <v>4</v>
      </c>
      <c r="AF308">
        <v>2</v>
      </c>
      <c r="AG308">
        <v>2</v>
      </c>
      <c r="AH308">
        <v>2</v>
      </c>
      <c r="AI308">
        <v>1</v>
      </c>
      <c r="AJ308">
        <v>2</v>
      </c>
      <c r="AK308">
        <v>2</v>
      </c>
      <c r="AL308">
        <v>2</v>
      </c>
      <c r="AM308">
        <v>1</v>
      </c>
      <c r="AN308">
        <v>2</v>
      </c>
      <c r="AO308">
        <v>1</v>
      </c>
      <c r="AP308">
        <v>4</v>
      </c>
      <c r="AQ308">
        <v>1</v>
      </c>
      <c r="AR308">
        <v>5</v>
      </c>
      <c r="AS308">
        <v>5</v>
      </c>
      <c r="AT308">
        <v>1</v>
      </c>
      <c r="AU308">
        <v>1</v>
      </c>
      <c r="AV308"/>
      <c r="AW308"/>
      <c r="AX308">
        <v>5</v>
      </c>
      <c r="AY308">
        <v>5</v>
      </c>
      <c r="AZ308">
        <v>5</v>
      </c>
      <c r="BA308" t="s">
        <v>548</v>
      </c>
      <c r="BB308"/>
    </row>
    <row r="309" spans="3:54" x14ac:dyDescent="0.3">
      <c r="C309" s="1"/>
      <c r="N309" s="1"/>
      <c r="AD309">
        <f t="shared" si="13"/>
        <v>306</v>
      </c>
      <c r="AE309">
        <v>5</v>
      </c>
      <c r="AF309">
        <v>5</v>
      </c>
      <c r="AG309">
        <v>2</v>
      </c>
      <c r="AH309">
        <v>3</v>
      </c>
      <c r="AI309">
        <v>3</v>
      </c>
      <c r="AJ309">
        <v>1</v>
      </c>
      <c r="AK309">
        <v>1</v>
      </c>
      <c r="AL309">
        <v>5</v>
      </c>
      <c r="AM309">
        <v>1</v>
      </c>
      <c r="AN309">
        <v>2</v>
      </c>
      <c r="AO309">
        <v>3</v>
      </c>
      <c r="AP309">
        <v>3</v>
      </c>
      <c r="AQ309">
        <v>3</v>
      </c>
      <c r="AR309">
        <v>3</v>
      </c>
      <c r="AS309">
        <v>3</v>
      </c>
      <c r="AT309">
        <v>4</v>
      </c>
      <c r="AU309">
        <v>3</v>
      </c>
      <c r="AV309"/>
      <c r="AW309"/>
      <c r="AX309">
        <v>3</v>
      </c>
      <c r="AY309">
        <v>4</v>
      </c>
      <c r="AZ309">
        <v>2</v>
      </c>
      <c r="BA309" t="s">
        <v>549</v>
      </c>
      <c r="BB309"/>
    </row>
    <row r="310" spans="3:54" x14ac:dyDescent="0.3">
      <c r="C310" s="1"/>
      <c r="N310" s="1"/>
      <c r="AD310">
        <f t="shared" si="13"/>
        <v>307</v>
      </c>
      <c r="AE310">
        <v>1</v>
      </c>
      <c r="AF310"/>
      <c r="AG310"/>
      <c r="AH310"/>
      <c r="AI310"/>
      <c r="AJ310"/>
      <c r="AK310"/>
      <c r="AL310"/>
      <c r="AM310"/>
      <c r="AN310"/>
      <c r="AO310"/>
      <c r="AP310">
        <v>1</v>
      </c>
      <c r="AQ310"/>
      <c r="AR310"/>
      <c r="AS310"/>
      <c r="AT310"/>
      <c r="AU310"/>
      <c r="AV310"/>
      <c r="AW310"/>
      <c r="AX310"/>
      <c r="AY310"/>
      <c r="AZ310"/>
      <c r="BA310"/>
      <c r="BB310"/>
    </row>
    <row r="311" spans="3:54" x14ac:dyDescent="0.3">
      <c r="C311" s="1"/>
      <c r="N311" s="1"/>
      <c r="AD311">
        <f t="shared" si="13"/>
        <v>308</v>
      </c>
      <c r="AE311">
        <v>5</v>
      </c>
      <c r="AF311">
        <v>1</v>
      </c>
      <c r="AG311">
        <v>1</v>
      </c>
      <c r="AH311">
        <v>1</v>
      </c>
      <c r="AI311">
        <v>1</v>
      </c>
      <c r="AJ311">
        <v>1</v>
      </c>
      <c r="AK311">
        <v>1</v>
      </c>
      <c r="AL311">
        <v>1</v>
      </c>
      <c r="AM311">
        <v>1</v>
      </c>
      <c r="AN311">
        <v>1</v>
      </c>
      <c r="AO311">
        <v>1</v>
      </c>
      <c r="AP311">
        <v>5</v>
      </c>
      <c r="AQ311">
        <v>1</v>
      </c>
      <c r="AR311">
        <v>5</v>
      </c>
      <c r="AS311">
        <v>3</v>
      </c>
      <c r="AT311">
        <v>1</v>
      </c>
      <c r="AU311">
        <v>3</v>
      </c>
      <c r="AV311"/>
      <c r="AW311"/>
      <c r="AX311">
        <v>1</v>
      </c>
      <c r="AY311">
        <v>1</v>
      </c>
      <c r="AZ311">
        <v>1</v>
      </c>
      <c r="BA311"/>
      <c r="BB311"/>
    </row>
    <row r="312" spans="3:54" x14ac:dyDescent="0.3">
      <c r="C312" s="1"/>
      <c r="N312" s="1"/>
      <c r="AD312">
        <f t="shared" si="13"/>
        <v>309</v>
      </c>
      <c r="AE312">
        <v>1</v>
      </c>
      <c r="AF312"/>
      <c r="AG312"/>
      <c r="AH312"/>
      <c r="AI312"/>
      <c r="AJ312"/>
      <c r="AK312"/>
      <c r="AL312"/>
      <c r="AM312"/>
      <c r="AN312"/>
      <c r="AO312"/>
      <c r="AP312">
        <v>1</v>
      </c>
      <c r="AQ312"/>
      <c r="AR312"/>
      <c r="AS312"/>
      <c r="AT312"/>
      <c r="AU312"/>
      <c r="AV312"/>
      <c r="AW312"/>
      <c r="AX312"/>
      <c r="AY312"/>
      <c r="AZ312"/>
      <c r="BA312"/>
      <c r="BB312"/>
    </row>
    <row r="313" spans="3:54" x14ac:dyDescent="0.3">
      <c r="C313" s="1"/>
      <c r="N313" s="1"/>
      <c r="AD313">
        <f t="shared" si="13"/>
        <v>310</v>
      </c>
      <c r="AE313">
        <v>3</v>
      </c>
      <c r="AF313">
        <v>1</v>
      </c>
      <c r="AG313">
        <v>1</v>
      </c>
      <c r="AH313">
        <v>2</v>
      </c>
      <c r="AI313">
        <v>1</v>
      </c>
      <c r="AJ313">
        <v>1</v>
      </c>
      <c r="AK313">
        <v>1</v>
      </c>
      <c r="AL313">
        <v>1</v>
      </c>
      <c r="AM313">
        <v>1</v>
      </c>
      <c r="AN313">
        <v>4</v>
      </c>
      <c r="AO313">
        <v>2</v>
      </c>
      <c r="AP313">
        <v>4</v>
      </c>
      <c r="AQ313">
        <v>1</v>
      </c>
      <c r="AR313">
        <v>1</v>
      </c>
      <c r="AS313">
        <v>1</v>
      </c>
      <c r="AT313">
        <v>5</v>
      </c>
      <c r="AU313">
        <v>2</v>
      </c>
      <c r="AV313" t="s">
        <v>550</v>
      </c>
      <c r="AW313" t="s">
        <v>372</v>
      </c>
      <c r="AX313">
        <v>2</v>
      </c>
      <c r="AY313">
        <v>1</v>
      </c>
      <c r="AZ313">
        <v>1</v>
      </c>
      <c r="BA313"/>
      <c r="BB313"/>
    </row>
    <row r="314" spans="3:54" x14ac:dyDescent="0.3">
      <c r="C314" s="1"/>
      <c r="N314" s="1"/>
      <c r="AD314">
        <f t="shared" si="13"/>
        <v>311</v>
      </c>
      <c r="AE314">
        <v>3</v>
      </c>
      <c r="AF314">
        <v>1</v>
      </c>
      <c r="AG314">
        <v>1</v>
      </c>
      <c r="AH314">
        <v>1</v>
      </c>
      <c r="AI314">
        <v>1</v>
      </c>
      <c r="AJ314">
        <v>1</v>
      </c>
      <c r="AK314">
        <v>1</v>
      </c>
      <c r="AL314">
        <v>1</v>
      </c>
      <c r="AM314">
        <v>1</v>
      </c>
      <c r="AN314">
        <v>2</v>
      </c>
      <c r="AO314">
        <v>2</v>
      </c>
      <c r="AP314">
        <v>3</v>
      </c>
      <c r="AQ314">
        <v>1</v>
      </c>
      <c r="AR314">
        <v>1</v>
      </c>
      <c r="AS314">
        <v>1</v>
      </c>
      <c r="AT314">
        <v>1</v>
      </c>
      <c r="AU314">
        <v>3</v>
      </c>
      <c r="AV314"/>
      <c r="AW314"/>
      <c r="AX314">
        <v>1</v>
      </c>
      <c r="AY314">
        <v>1</v>
      </c>
      <c r="AZ314">
        <v>1</v>
      </c>
      <c r="BA314"/>
      <c r="BB314"/>
    </row>
    <row r="315" spans="3:54" x14ac:dyDescent="0.3">
      <c r="C315" s="1"/>
      <c r="N315" s="1"/>
      <c r="AD315">
        <f t="shared" si="13"/>
        <v>312</v>
      </c>
      <c r="AE315">
        <v>3</v>
      </c>
      <c r="AF315">
        <v>1</v>
      </c>
      <c r="AG315">
        <v>1</v>
      </c>
      <c r="AH315">
        <v>1</v>
      </c>
      <c r="AI315">
        <v>2</v>
      </c>
      <c r="AJ315">
        <v>1</v>
      </c>
      <c r="AK315">
        <v>1</v>
      </c>
      <c r="AL315">
        <v>1</v>
      </c>
      <c r="AM315">
        <v>1</v>
      </c>
      <c r="AN315">
        <v>1</v>
      </c>
      <c r="AO315">
        <v>1</v>
      </c>
      <c r="AP315">
        <v>2</v>
      </c>
      <c r="AQ315">
        <v>1</v>
      </c>
      <c r="AR315">
        <v>1</v>
      </c>
      <c r="AS315">
        <v>1</v>
      </c>
      <c r="AT315">
        <v>2</v>
      </c>
      <c r="AU315">
        <v>2</v>
      </c>
      <c r="AV315"/>
      <c r="AW315"/>
      <c r="AX315">
        <v>5</v>
      </c>
      <c r="AY315">
        <v>4</v>
      </c>
      <c r="AZ315">
        <v>4</v>
      </c>
      <c r="BA315"/>
      <c r="BB315"/>
    </row>
    <row r="316" spans="3:54" x14ac:dyDescent="0.3">
      <c r="C316" s="1"/>
      <c r="N316" s="1"/>
      <c r="AD316">
        <f t="shared" si="13"/>
        <v>313</v>
      </c>
      <c r="AE316">
        <v>4</v>
      </c>
      <c r="AF316">
        <v>1</v>
      </c>
      <c r="AG316">
        <v>1</v>
      </c>
      <c r="AH316">
        <v>2</v>
      </c>
      <c r="AI316">
        <v>1</v>
      </c>
      <c r="AJ316">
        <v>2</v>
      </c>
      <c r="AK316">
        <v>2</v>
      </c>
      <c r="AL316">
        <v>4</v>
      </c>
      <c r="AM316">
        <v>1</v>
      </c>
      <c r="AN316">
        <v>3</v>
      </c>
      <c r="AO316">
        <v>3</v>
      </c>
      <c r="AP316">
        <v>3</v>
      </c>
      <c r="AQ316">
        <v>2</v>
      </c>
      <c r="AR316">
        <v>2</v>
      </c>
      <c r="AS316">
        <v>2</v>
      </c>
      <c r="AT316">
        <v>4</v>
      </c>
      <c r="AU316">
        <v>3</v>
      </c>
      <c r="AV316"/>
      <c r="AW316" t="s">
        <v>551</v>
      </c>
      <c r="AX316">
        <v>4</v>
      </c>
      <c r="AY316">
        <v>4</v>
      </c>
      <c r="AZ316">
        <v>4</v>
      </c>
      <c r="BA316" t="s">
        <v>552</v>
      </c>
      <c r="BB316"/>
    </row>
    <row r="317" spans="3:54" x14ac:dyDescent="0.3">
      <c r="C317" s="1"/>
      <c r="N317" s="1"/>
      <c r="AD317">
        <f t="shared" si="13"/>
        <v>314</v>
      </c>
      <c r="AE317">
        <v>3</v>
      </c>
      <c r="AF317">
        <v>1</v>
      </c>
      <c r="AG317">
        <v>1</v>
      </c>
      <c r="AH317">
        <v>1</v>
      </c>
      <c r="AI317">
        <v>2</v>
      </c>
      <c r="AJ317">
        <v>2</v>
      </c>
      <c r="AK317">
        <v>2</v>
      </c>
      <c r="AL317">
        <v>2</v>
      </c>
      <c r="AM317">
        <v>1</v>
      </c>
      <c r="AN317">
        <v>2</v>
      </c>
      <c r="AO317">
        <v>1</v>
      </c>
      <c r="AP317">
        <v>2</v>
      </c>
      <c r="AQ317">
        <v>1</v>
      </c>
      <c r="AR317">
        <v>1</v>
      </c>
      <c r="AS317">
        <v>1</v>
      </c>
      <c r="AT317">
        <v>5</v>
      </c>
      <c r="AU317">
        <v>3</v>
      </c>
      <c r="AV317"/>
      <c r="AW317" t="s">
        <v>553</v>
      </c>
      <c r="AX317">
        <v>4</v>
      </c>
      <c r="AY317">
        <v>1</v>
      </c>
      <c r="AZ317">
        <v>1</v>
      </c>
      <c r="BA317" t="s">
        <v>554</v>
      </c>
      <c r="BB317"/>
    </row>
    <row r="318" spans="3:54" x14ac:dyDescent="0.3">
      <c r="C318" s="1"/>
      <c r="N318" s="1"/>
      <c r="AD318">
        <f t="shared" si="13"/>
        <v>315</v>
      </c>
      <c r="AE318">
        <v>2</v>
      </c>
      <c r="AF318">
        <v>3</v>
      </c>
      <c r="AG318">
        <v>1</v>
      </c>
      <c r="AH318">
        <v>3</v>
      </c>
      <c r="AI318">
        <v>1</v>
      </c>
      <c r="AJ318">
        <v>1</v>
      </c>
      <c r="AK318">
        <v>1</v>
      </c>
      <c r="AL318">
        <v>1</v>
      </c>
      <c r="AM318">
        <v>1</v>
      </c>
      <c r="AN318">
        <v>4</v>
      </c>
      <c r="AO318">
        <v>1</v>
      </c>
      <c r="AP318">
        <v>2</v>
      </c>
      <c r="AQ318">
        <v>3</v>
      </c>
      <c r="AR318">
        <v>3</v>
      </c>
      <c r="AS318">
        <v>3</v>
      </c>
      <c r="AT318">
        <v>2</v>
      </c>
      <c r="AU318">
        <v>3</v>
      </c>
      <c r="AV318"/>
      <c r="AW318"/>
      <c r="AX318">
        <v>5</v>
      </c>
      <c r="AY318">
        <v>5</v>
      </c>
      <c r="AZ318">
        <v>4</v>
      </c>
      <c r="BA318" t="s">
        <v>555</v>
      </c>
      <c r="BB318"/>
    </row>
    <row r="319" spans="3:54" x14ac:dyDescent="0.3">
      <c r="C319" s="1"/>
      <c r="N319" s="1"/>
      <c r="AD319">
        <f t="shared" si="13"/>
        <v>316</v>
      </c>
      <c r="AE319">
        <v>3</v>
      </c>
      <c r="AF319">
        <v>2</v>
      </c>
      <c r="AG319">
        <v>2</v>
      </c>
      <c r="AH319">
        <v>4</v>
      </c>
      <c r="AI319">
        <v>2</v>
      </c>
      <c r="AJ319">
        <v>1</v>
      </c>
      <c r="AK319">
        <v>1</v>
      </c>
      <c r="AL319">
        <v>1</v>
      </c>
      <c r="AM319">
        <v>1</v>
      </c>
      <c r="AN319">
        <v>3</v>
      </c>
      <c r="AO319">
        <v>2</v>
      </c>
      <c r="AP319">
        <v>3</v>
      </c>
      <c r="AQ319">
        <v>5</v>
      </c>
      <c r="AR319">
        <v>2</v>
      </c>
      <c r="AS319">
        <v>3</v>
      </c>
      <c r="AT319">
        <v>4</v>
      </c>
      <c r="AU319">
        <v>2</v>
      </c>
      <c r="AV319" t="s">
        <v>556</v>
      </c>
      <c r="AW319" t="s">
        <v>557</v>
      </c>
      <c r="AX319">
        <v>4</v>
      </c>
      <c r="AY319">
        <v>3</v>
      </c>
      <c r="AZ319">
        <v>3</v>
      </c>
      <c r="BA319" t="s">
        <v>558</v>
      </c>
      <c r="BB319"/>
    </row>
    <row r="320" spans="3:54" x14ac:dyDescent="0.3">
      <c r="C320" s="1"/>
      <c r="N320" s="1"/>
      <c r="AD320">
        <f t="shared" si="13"/>
        <v>317</v>
      </c>
      <c r="AE320">
        <v>4</v>
      </c>
      <c r="AF320">
        <v>4</v>
      </c>
      <c r="AG320">
        <v>1</v>
      </c>
      <c r="AH320">
        <v>2</v>
      </c>
      <c r="AI320">
        <v>2</v>
      </c>
      <c r="AJ320">
        <v>2</v>
      </c>
      <c r="AK320">
        <v>2</v>
      </c>
      <c r="AL320">
        <v>1</v>
      </c>
      <c r="AM320">
        <v>1</v>
      </c>
      <c r="AN320">
        <v>3</v>
      </c>
      <c r="AO320">
        <v>4</v>
      </c>
      <c r="AP320">
        <v>3</v>
      </c>
      <c r="AQ320">
        <v>1</v>
      </c>
      <c r="AR320">
        <v>1</v>
      </c>
      <c r="AS320">
        <v>2</v>
      </c>
      <c r="AT320">
        <v>4</v>
      </c>
      <c r="AU320">
        <v>3</v>
      </c>
      <c r="AV320"/>
      <c r="AW320" t="s">
        <v>559</v>
      </c>
      <c r="AX320">
        <v>4</v>
      </c>
      <c r="AY320">
        <v>3</v>
      </c>
      <c r="AZ320">
        <v>1</v>
      </c>
      <c r="BA320"/>
      <c r="BB320"/>
    </row>
    <row r="321" spans="3:54" x14ac:dyDescent="0.3">
      <c r="C321" s="1"/>
      <c r="N321" s="1"/>
      <c r="AD321">
        <f t="shared" si="13"/>
        <v>318</v>
      </c>
      <c r="AE321">
        <v>5</v>
      </c>
      <c r="AF321">
        <v>1</v>
      </c>
      <c r="AG321">
        <v>1</v>
      </c>
      <c r="AH321">
        <v>3</v>
      </c>
      <c r="AI321">
        <v>4</v>
      </c>
      <c r="AJ321">
        <v>2</v>
      </c>
      <c r="AK321">
        <v>1</v>
      </c>
      <c r="AL321">
        <v>2</v>
      </c>
      <c r="AM321">
        <v>2</v>
      </c>
      <c r="AN321">
        <v>4</v>
      </c>
      <c r="AO321">
        <v>1</v>
      </c>
      <c r="AP321">
        <v>5</v>
      </c>
      <c r="AQ321">
        <v>1</v>
      </c>
      <c r="AR321">
        <v>2</v>
      </c>
      <c r="AS321">
        <v>2</v>
      </c>
      <c r="AT321">
        <v>5</v>
      </c>
      <c r="AU321">
        <v>2</v>
      </c>
      <c r="AV321" t="s">
        <v>560</v>
      </c>
      <c r="AW321" t="s">
        <v>561</v>
      </c>
      <c r="AX321">
        <v>3</v>
      </c>
      <c r="AY321">
        <v>5</v>
      </c>
      <c r="AZ321">
        <v>5</v>
      </c>
      <c r="BA321" t="s">
        <v>562</v>
      </c>
      <c r="BB321"/>
    </row>
    <row r="322" spans="3:54" x14ac:dyDescent="0.3">
      <c r="C322" s="1"/>
      <c r="N322" s="1"/>
      <c r="AD322">
        <f t="shared" si="13"/>
        <v>319</v>
      </c>
      <c r="AE322">
        <v>3</v>
      </c>
      <c r="AF322">
        <v>5</v>
      </c>
      <c r="AG322">
        <v>1</v>
      </c>
      <c r="AH322">
        <v>1</v>
      </c>
      <c r="AI322">
        <v>1</v>
      </c>
      <c r="AJ322">
        <v>1</v>
      </c>
      <c r="AK322">
        <v>1</v>
      </c>
      <c r="AL322">
        <v>2</v>
      </c>
      <c r="AM322">
        <v>1</v>
      </c>
      <c r="AN322">
        <v>5</v>
      </c>
      <c r="AO322">
        <v>1</v>
      </c>
      <c r="AP322">
        <v>4</v>
      </c>
      <c r="AQ322">
        <v>5</v>
      </c>
      <c r="AR322">
        <v>2</v>
      </c>
      <c r="AS322">
        <v>1</v>
      </c>
      <c r="AT322">
        <v>1</v>
      </c>
      <c r="AU322">
        <v>3</v>
      </c>
      <c r="AV322"/>
      <c r="AW322" t="s">
        <v>563</v>
      </c>
      <c r="AX322">
        <v>5</v>
      </c>
      <c r="AY322">
        <v>5</v>
      </c>
      <c r="AZ322">
        <v>2</v>
      </c>
      <c r="BA322" t="s">
        <v>564</v>
      </c>
      <c r="BB322"/>
    </row>
    <row r="323" spans="3:54" x14ac:dyDescent="0.3">
      <c r="C323" s="1"/>
      <c r="N323" s="1"/>
      <c r="AD323">
        <f t="shared" si="13"/>
        <v>320</v>
      </c>
      <c r="AE323">
        <v>4</v>
      </c>
      <c r="AF323">
        <v>4</v>
      </c>
      <c r="AG323"/>
      <c r="AH323"/>
      <c r="AI323"/>
      <c r="AJ323">
        <v>2</v>
      </c>
      <c r="AK323">
        <v>2</v>
      </c>
      <c r="AL323"/>
      <c r="AM323"/>
      <c r="AN323">
        <v>4</v>
      </c>
      <c r="AO323">
        <v>2</v>
      </c>
      <c r="AP323">
        <v>5</v>
      </c>
      <c r="AQ323"/>
      <c r="AR323">
        <v>5</v>
      </c>
      <c r="AS323">
        <v>5</v>
      </c>
      <c r="AT323"/>
      <c r="AU323">
        <v>3</v>
      </c>
      <c r="AV323"/>
      <c r="AW323" t="s">
        <v>565</v>
      </c>
      <c r="AX323">
        <v>5</v>
      </c>
      <c r="AY323">
        <v>3</v>
      </c>
      <c r="AZ323">
        <v>1</v>
      </c>
      <c r="BA323" t="s">
        <v>566</v>
      </c>
      <c r="BB323"/>
    </row>
    <row r="324" spans="3:54" x14ac:dyDescent="0.3">
      <c r="C324" s="1"/>
      <c r="N324" s="1"/>
      <c r="AD324">
        <f t="shared" si="13"/>
        <v>321</v>
      </c>
      <c r="AE324">
        <v>2</v>
      </c>
      <c r="AF324">
        <v>1</v>
      </c>
      <c r="AG324">
        <v>1</v>
      </c>
      <c r="AH324">
        <v>1</v>
      </c>
      <c r="AI324">
        <v>1</v>
      </c>
      <c r="AJ324">
        <v>3</v>
      </c>
      <c r="AK324">
        <v>3</v>
      </c>
      <c r="AL324">
        <v>3</v>
      </c>
      <c r="AM324">
        <v>1</v>
      </c>
      <c r="AN324">
        <v>5</v>
      </c>
      <c r="AO324">
        <v>1</v>
      </c>
      <c r="AP324">
        <v>2</v>
      </c>
      <c r="AQ324">
        <v>4</v>
      </c>
      <c r="AR324">
        <v>1</v>
      </c>
      <c r="AS324">
        <v>1</v>
      </c>
      <c r="AT324">
        <v>1</v>
      </c>
      <c r="AU324">
        <v>3</v>
      </c>
      <c r="AV324"/>
      <c r="AW324"/>
      <c r="AX324">
        <v>1</v>
      </c>
      <c r="AY324">
        <v>1</v>
      </c>
      <c r="AZ324">
        <v>1</v>
      </c>
      <c r="BA324"/>
      <c r="BB324"/>
    </row>
    <row r="325" spans="3:54" x14ac:dyDescent="0.3">
      <c r="C325" s="1"/>
      <c r="N325" s="1"/>
      <c r="AD325">
        <f t="shared" si="13"/>
        <v>322</v>
      </c>
      <c r="AE325">
        <v>4</v>
      </c>
      <c r="AF325">
        <v>4</v>
      </c>
      <c r="AG325">
        <v>4</v>
      </c>
      <c r="AH325">
        <v>1</v>
      </c>
      <c r="AI325">
        <v>1</v>
      </c>
      <c r="AJ325">
        <v>1</v>
      </c>
      <c r="AK325">
        <v>1</v>
      </c>
      <c r="AL325">
        <v>2</v>
      </c>
      <c r="AM325">
        <v>1</v>
      </c>
      <c r="AN325">
        <v>2</v>
      </c>
      <c r="AO325">
        <v>4</v>
      </c>
      <c r="AP325">
        <v>5</v>
      </c>
      <c r="AQ325">
        <v>5</v>
      </c>
      <c r="AR325">
        <v>1</v>
      </c>
      <c r="AS325">
        <v>1</v>
      </c>
      <c r="AT325">
        <v>2</v>
      </c>
      <c r="AU325">
        <v>3</v>
      </c>
      <c r="AV325"/>
      <c r="AW325"/>
      <c r="AX325">
        <v>3</v>
      </c>
      <c r="AY325">
        <v>1</v>
      </c>
      <c r="AZ325">
        <v>1</v>
      </c>
      <c r="BA325" t="s">
        <v>567</v>
      </c>
      <c r="BB325"/>
    </row>
    <row r="326" spans="3:54" x14ac:dyDescent="0.3">
      <c r="C326" s="1"/>
      <c r="N326" s="1"/>
      <c r="AD326">
        <f t="shared" ref="AD326:AD381" si="14">AD325+1</f>
        <v>323</v>
      </c>
      <c r="AE326">
        <v>3</v>
      </c>
      <c r="AF326"/>
      <c r="AG326">
        <v>4</v>
      </c>
      <c r="AH326"/>
      <c r="AI326"/>
      <c r="AJ326"/>
      <c r="AK326"/>
      <c r="AL326"/>
      <c r="AM326"/>
      <c r="AN326">
        <v>4</v>
      </c>
      <c r="AO326"/>
      <c r="AP326">
        <v>2</v>
      </c>
      <c r="AQ326">
        <v>4</v>
      </c>
      <c r="AR326">
        <v>2</v>
      </c>
      <c r="AS326">
        <v>2</v>
      </c>
      <c r="AT326"/>
      <c r="AU326">
        <v>2</v>
      </c>
      <c r="AV326" t="s">
        <v>568</v>
      </c>
      <c r="AW326" t="s">
        <v>569</v>
      </c>
      <c r="AX326">
        <v>4</v>
      </c>
      <c r="AY326">
        <v>4</v>
      </c>
      <c r="AZ326">
        <v>2</v>
      </c>
      <c r="BA326"/>
      <c r="BB326"/>
    </row>
    <row r="327" spans="3:54" x14ac:dyDescent="0.3">
      <c r="C327" s="1"/>
      <c r="N327" s="1"/>
      <c r="AD327">
        <f t="shared" si="14"/>
        <v>324</v>
      </c>
      <c r="AE327">
        <v>2</v>
      </c>
      <c r="AF327">
        <v>2</v>
      </c>
      <c r="AG327"/>
      <c r="AH327">
        <v>1</v>
      </c>
      <c r="AI327">
        <v>1</v>
      </c>
      <c r="AJ327">
        <v>2</v>
      </c>
      <c r="AK327">
        <v>2</v>
      </c>
      <c r="AL327">
        <v>2</v>
      </c>
      <c r="AM327">
        <v>1</v>
      </c>
      <c r="AN327">
        <v>2</v>
      </c>
      <c r="AO327">
        <v>1</v>
      </c>
      <c r="AP327">
        <v>2</v>
      </c>
      <c r="AQ327">
        <v>5</v>
      </c>
      <c r="AR327">
        <v>1</v>
      </c>
      <c r="AS327">
        <v>1</v>
      </c>
      <c r="AT327">
        <v>1</v>
      </c>
      <c r="AU327">
        <v>3</v>
      </c>
      <c r="AV327"/>
      <c r="AW327"/>
      <c r="AX327">
        <v>5</v>
      </c>
      <c r="AY327">
        <v>4</v>
      </c>
      <c r="AZ327">
        <v>3</v>
      </c>
      <c r="BA327"/>
      <c r="BB327"/>
    </row>
    <row r="328" spans="3:54" x14ac:dyDescent="0.3">
      <c r="C328" s="1"/>
      <c r="N328" s="1"/>
      <c r="AD328">
        <f t="shared" si="14"/>
        <v>325</v>
      </c>
      <c r="AE328">
        <v>1</v>
      </c>
      <c r="AF328"/>
      <c r="AG328"/>
      <c r="AH328"/>
      <c r="AI328"/>
      <c r="AJ328"/>
      <c r="AK328"/>
      <c r="AL328"/>
      <c r="AM328"/>
      <c r="AN328"/>
      <c r="AO328"/>
      <c r="AP328">
        <v>2</v>
      </c>
      <c r="AQ328">
        <v>1</v>
      </c>
      <c r="AR328">
        <v>2</v>
      </c>
      <c r="AS328">
        <v>2</v>
      </c>
      <c r="AT328">
        <v>2</v>
      </c>
      <c r="AU328">
        <v>2</v>
      </c>
      <c r="AV328" t="s">
        <v>570</v>
      </c>
      <c r="AW328"/>
      <c r="AX328">
        <v>4</v>
      </c>
      <c r="AY328">
        <v>4</v>
      </c>
      <c r="AZ328">
        <v>2</v>
      </c>
      <c r="BA328"/>
      <c r="BB328"/>
    </row>
    <row r="329" spans="3:54" x14ac:dyDescent="0.3">
      <c r="C329" s="1"/>
      <c r="N329" s="1"/>
      <c r="AD329">
        <f t="shared" si="14"/>
        <v>326</v>
      </c>
      <c r="AE329">
        <v>1</v>
      </c>
      <c r="AF329"/>
      <c r="AG329"/>
      <c r="AH329"/>
      <c r="AI329"/>
      <c r="AJ329"/>
      <c r="AK329"/>
      <c r="AL329"/>
      <c r="AM329"/>
      <c r="AN329"/>
      <c r="AO329"/>
      <c r="AP329">
        <v>1</v>
      </c>
      <c r="AQ329"/>
      <c r="AR329"/>
      <c r="AS329"/>
      <c r="AT329"/>
      <c r="AU329"/>
      <c r="AV329"/>
      <c r="AW329"/>
      <c r="AX329"/>
      <c r="AY329"/>
      <c r="AZ329"/>
      <c r="BA329"/>
      <c r="BB329"/>
    </row>
    <row r="330" spans="3:54" x14ac:dyDescent="0.3">
      <c r="C330" s="1"/>
      <c r="N330" s="1"/>
      <c r="AD330">
        <f t="shared" si="14"/>
        <v>327</v>
      </c>
      <c r="AE330">
        <v>3</v>
      </c>
      <c r="AF330">
        <v>2</v>
      </c>
      <c r="AG330">
        <v>2</v>
      </c>
      <c r="AH330">
        <v>3</v>
      </c>
      <c r="AI330">
        <v>1</v>
      </c>
      <c r="AJ330">
        <v>1</v>
      </c>
      <c r="AK330">
        <v>1</v>
      </c>
      <c r="AL330">
        <v>2</v>
      </c>
      <c r="AM330">
        <v>1</v>
      </c>
      <c r="AN330">
        <v>4</v>
      </c>
      <c r="AO330">
        <v>2</v>
      </c>
      <c r="AP330">
        <v>5</v>
      </c>
      <c r="AQ330">
        <v>1</v>
      </c>
      <c r="AR330">
        <v>5</v>
      </c>
      <c r="AS330">
        <v>5</v>
      </c>
      <c r="AT330">
        <v>2</v>
      </c>
      <c r="AU330">
        <v>2</v>
      </c>
      <c r="AV330" t="s">
        <v>571</v>
      </c>
      <c r="AW330" t="s">
        <v>202</v>
      </c>
      <c r="AX330">
        <v>3</v>
      </c>
      <c r="AY330">
        <v>5</v>
      </c>
      <c r="AZ330">
        <v>5</v>
      </c>
      <c r="BA330" t="s">
        <v>572</v>
      </c>
      <c r="BB330"/>
    </row>
    <row r="331" spans="3:54" x14ac:dyDescent="0.3">
      <c r="C331" s="1"/>
      <c r="N331" s="1"/>
      <c r="AD331">
        <f t="shared" si="14"/>
        <v>328</v>
      </c>
      <c r="AE331">
        <v>1</v>
      </c>
      <c r="AF331"/>
      <c r="AG331"/>
      <c r="AH331"/>
      <c r="AI331"/>
      <c r="AJ331"/>
      <c r="AK331"/>
      <c r="AL331"/>
      <c r="AM331"/>
      <c r="AN331"/>
      <c r="AO331"/>
      <c r="AP331">
        <v>2</v>
      </c>
      <c r="AQ331">
        <v>3</v>
      </c>
      <c r="AR331">
        <v>3</v>
      </c>
      <c r="AS331">
        <v>3</v>
      </c>
      <c r="AT331">
        <v>1</v>
      </c>
      <c r="AU331">
        <v>3</v>
      </c>
      <c r="AV331"/>
      <c r="AW331"/>
      <c r="AX331">
        <v>4</v>
      </c>
      <c r="AY331">
        <v>1</v>
      </c>
      <c r="AZ331">
        <v>1</v>
      </c>
      <c r="BA331" t="s">
        <v>573</v>
      </c>
      <c r="BB331"/>
    </row>
    <row r="332" spans="3:54" x14ac:dyDescent="0.3">
      <c r="C332" s="1"/>
      <c r="N332" s="1"/>
      <c r="AD332">
        <f t="shared" si="14"/>
        <v>329</v>
      </c>
      <c r="AE332">
        <v>1</v>
      </c>
      <c r="AF332"/>
      <c r="AG332"/>
      <c r="AH332"/>
      <c r="AI332"/>
      <c r="AJ332"/>
      <c r="AK332"/>
      <c r="AL332"/>
      <c r="AM332"/>
      <c r="AN332"/>
      <c r="AO332"/>
      <c r="AP332">
        <v>2</v>
      </c>
      <c r="AQ332">
        <v>1</v>
      </c>
      <c r="AR332">
        <v>2</v>
      </c>
      <c r="AS332">
        <v>1</v>
      </c>
      <c r="AT332">
        <v>1</v>
      </c>
      <c r="AU332">
        <v>3</v>
      </c>
      <c r="AV332"/>
      <c r="AW332" t="s">
        <v>574</v>
      </c>
      <c r="AX332">
        <v>5</v>
      </c>
      <c r="AY332">
        <v>5</v>
      </c>
      <c r="AZ332">
        <v>5</v>
      </c>
      <c r="BA332" t="s">
        <v>575</v>
      </c>
      <c r="BB332"/>
    </row>
    <row r="333" spans="3:54" x14ac:dyDescent="0.3">
      <c r="C333" s="1"/>
      <c r="N333" s="1"/>
      <c r="AD333">
        <f t="shared" si="14"/>
        <v>330</v>
      </c>
      <c r="AE333">
        <v>4</v>
      </c>
      <c r="AF333">
        <v>2</v>
      </c>
      <c r="AG333"/>
      <c r="AH333"/>
      <c r="AI333"/>
      <c r="AJ333">
        <v>2</v>
      </c>
      <c r="AK333"/>
      <c r="AL333"/>
      <c r="AM333"/>
      <c r="AN333">
        <v>2</v>
      </c>
      <c r="AO333"/>
      <c r="AP333">
        <v>1</v>
      </c>
      <c r="AQ333"/>
      <c r="AR333"/>
      <c r="AS333"/>
      <c r="AT333"/>
      <c r="AU333"/>
      <c r="AV333"/>
      <c r="AW333"/>
      <c r="AX333"/>
      <c r="AY333"/>
      <c r="AZ333"/>
      <c r="BA333"/>
      <c r="BB333"/>
    </row>
    <row r="334" spans="3:54" x14ac:dyDescent="0.3">
      <c r="C334" s="1"/>
      <c r="N334" s="1"/>
      <c r="AD334">
        <f t="shared" si="14"/>
        <v>331</v>
      </c>
      <c r="AE334">
        <v>1</v>
      </c>
      <c r="AF334"/>
      <c r="AG334"/>
      <c r="AH334"/>
      <c r="AI334"/>
      <c r="AJ334"/>
      <c r="AK334"/>
      <c r="AL334"/>
      <c r="AM334"/>
      <c r="AN334"/>
      <c r="AO334"/>
      <c r="AP334">
        <v>2</v>
      </c>
      <c r="AQ334">
        <v>1</v>
      </c>
      <c r="AR334">
        <v>1</v>
      </c>
      <c r="AS334">
        <v>1</v>
      </c>
      <c r="AT334">
        <v>4</v>
      </c>
      <c r="AU334">
        <v>3</v>
      </c>
      <c r="AV334"/>
      <c r="AW334" t="s">
        <v>372</v>
      </c>
      <c r="AX334">
        <v>1</v>
      </c>
      <c r="AY334">
        <v>1</v>
      </c>
      <c r="AZ334">
        <v>1</v>
      </c>
      <c r="BA334" t="s">
        <v>576</v>
      </c>
      <c r="BB334"/>
    </row>
    <row r="335" spans="3:54" x14ac:dyDescent="0.3">
      <c r="C335" s="1"/>
      <c r="N335" s="1"/>
      <c r="AD335">
        <f t="shared" si="14"/>
        <v>332</v>
      </c>
      <c r="AE335">
        <v>1</v>
      </c>
      <c r="AF335"/>
      <c r="AG335"/>
      <c r="AH335"/>
      <c r="AI335"/>
      <c r="AJ335"/>
      <c r="AK335"/>
      <c r="AL335"/>
      <c r="AM335"/>
      <c r="AN335"/>
      <c r="AO335"/>
      <c r="AP335">
        <v>1</v>
      </c>
      <c r="AQ335"/>
      <c r="AR335"/>
      <c r="AS335"/>
      <c r="AT335"/>
      <c r="AU335"/>
      <c r="AV335"/>
      <c r="AW335"/>
      <c r="AX335"/>
      <c r="AY335"/>
      <c r="AZ335"/>
      <c r="BA335"/>
      <c r="BB335"/>
    </row>
    <row r="336" spans="3:54" x14ac:dyDescent="0.3">
      <c r="C336" s="1"/>
      <c r="N336" s="1"/>
      <c r="AD336">
        <f t="shared" si="14"/>
        <v>333</v>
      </c>
      <c r="AE336">
        <v>2</v>
      </c>
      <c r="AF336">
        <v>2</v>
      </c>
      <c r="AG336">
        <v>2</v>
      </c>
      <c r="AH336">
        <v>1</v>
      </c>
      <c r="AI336">
        <v>2</v>
      </c>
      <c r="AJ336">
        <v>1</v>
      </c>
      <c r="AK336">
        <v>1</v>
      </c>
      <c r="AL336">
        <v>1</v>
      </c>
      <c r="AM336">
        <v>1</v>
      </c>
      <c r="AN336">
        <v>2</v>
      </c>
      <c r="AO336">
        <v>2</v>
      </c>
      <c r="AP336">
        <v>2</v>
      </c>
      <c r="AQ336">
        <v>3</v>
      </c>
      <c r="AR336">
        <v>3</v>
      </c>
      <c r="AS336">
        <v>3</v>
      </c>
      <c r="AT336"/>
      <c r="AU336">
        <v>3</v>
      </c>
      <c r="AV336"/>
      <c r="AW336"/>
      <c r="AX336">
        <v>5</v>
      </c>
      <c r="AY336">
        <v>5</v>
      </c>
      <c r="AZ336">
        <v>3</v>
      </c>
      <c r="BA336"/>
      <c r="BB336"/>
    </row>
    <row r="337" spans="3:54" x14ac:dyDescent="0.3">
      <c r="C337" s="1"/>
      <c r="N337" s="1"/>
      <c r="AD337">
        <f t="shared" si="14"/>
        <v>334</v>
      </c>
      <c r="AE337">
        <v>2</v>
      </c>
      <c r="AF337">
        <v>1</v>
      </c>
      <c r="AG337">
        <v>2</v>
      </c>
      <c r="AH337">
        <v>1</v>
      </c>
      <c r="AI337">
        <v>2</v>
      </c>
      <c r="AJ337">
        <v>1</v>
      </c>
      <c r="AK337">
        <v>1</v>
      </c>
      <c r="AL337">
        <v>1</v>
      </c>
      <c r="AM337">
        <v>1</v>
      </c>
      <c r="AN337">
        <v>1</v>
      </c>
      <c r="AO337">
        <v>1</v>
      </c>
      <c r="AP337">
        <v>3</v>
      </c>
      <c r="AQ337">
        <v>1</v>
      </c>
      <c r="AR337">
        <v>1</v>
      </c>
      <c r="AS337">
        <v>1</v>
      </c>
      <c r="AT337">
        <v>2</v>
      </c>
      <c r="AU337">
        <v>2</v>
      </c>
      <c r="AV337" t="s">
        <v>577</v>
      </c>
      <c r="AW337" t="s">
        <v>578</v>
      </c>
      <c r="AX337">
        <v>3</v>
      </c>
      <c r="AY337">
        <v>3</v>
      </c>
      <c r="AZ337">
        <v>1</v>
      </c>
      <c r="BA337"/>
      <c r="BB337"/>
    </row>
    <row r="338" spans="3:54" x14ac:dyDescent="0.3">
      <c r="C338" s="1"/>
      <c r="N338" s="1"/>
      <c r="AD338">
        <f t="shared" si="14"/>
        <v>335</v>
      </c>
      <c r="AE338">
        <v>3</v>
      </c>
      <c r="AF338">
        <v>1</v>
      </c>
      <c r="AG338">
        <v>1</v>
      </c>
      <c r="AH338">
        <v>1</v>
      </c>
      <c r="AI338">
        <v>1</v>
      </c>
      <c r="AJ338">
        <v>1</v>
      </c>
      <c r="AK338">
        <v>1</v>
      </c>
      <c r="AL338">
        <v>4</v>
      </c>
      <c r="AM338">
        <v>1</v>
      </c>
      <c r="AN338">
        <v>2</v>
      </c>
      <c r="AO338">
        <v>1</v>
      </c>
      <c r="AP338">
        <v>4</v>
      </c>
      <c r="AQ338">
        <v>1</v>
      </c>
      <c r="AR338">
        <v>4</v>
      </c>
      <c r="AS338">
        <v>4</v>
      </c>
      <c r="AT338">
        <v>1</v>
      </c>
      <c r="AU338">
        <v>2</v>
      </c>
      <c r="AV338" t="s">
        <v>579</v>
      </c>
      <c r="AW338" t="s">
        <v>580</v>
      </c>
      <c r="AX338">
        <v>4</v>
      </c>
      <c r="AY338">
        <v>1</v>
      </c>
      <c r="AZ338">
        <v>1</v>
      </c>
      <c r="BA338" t="s">
        <v>581</v>
      </c>
      <c r="BB338"/>
    </row>
    <row r="339" spans="3:54" x14ac:dyDescent="0.3">
      <c r="C339" s="1"/>
      <c r="N339" s="1"/>
      <c r="AD339">
        <f t="shared" si="14"/>
        <v>336</v>
      </c>
      <c r="AE339">
        <v>4</v>
      </c>
      <c r="AF339">
        <v>1</v>
      </c>
      <c r="AG339">
        <v>1</v>
      </c>
      <c r="AH339">
        <v>2</v>
      </c>
      <c r="AI339">
        <v>2</v>
      </c>
      <c r="AJ339">
        <v>1</v>
      </c>
      <c r="AK339">
        <v>1</v>
      </c>
      <c r="AL339">
        <v>2</v>
      </c>
      <c r="AM339">
        <v>1</v>
      </c>
      <c r="AN339">
        <v>1</v>
      </c>
      <c r="AO339">
        <v>2</v>
      </c>
      <c r="AP339">
        <v>2</v>
      </c>
      <c r="AQ339">
        <v>1</v>
      </c>
      <c r="AR339">
        <v>1</v>
      </c>
      <c r="AS339">
        <v>1</v>
      </c>
      <c r="AT339">
        <v>4</v>
      </c>
      <c r="AU339">
        <v>3</v>
      </c>
      <c r="AV339"/>
      <c r="AW339" t="s">
        <v>582</v>
      </c>
      <c r="AX339">
        <v>5</v>
      </c>
      <c r="AY339">
        <v>5</v>
      </c>
      <c r="AZ339">
        <v>2</v>
      </c>
      <c r="BA339" t="s">
        <v>583</v>
      </c>
      <c r="BB339"/>
    </row>
    <row r="340" spans="3:54" x14ac:dyDescent="0.3">
      <c r="C340" s="1"/>
      <c r="N340" s="1"/>
      <c r="AD340">
        <f t="shared" si="14"/>
        <v>337</v>
      </c>
      <c r="AE340">
        <v>3</v>
      </c>
      <c r="AF340"/>
      <c r="AG340"/>
      <c r="AH340"/>
      <c r="AI340">
        <v>5</v>
      </c>
      <c r="AJ340">
        <v>1</v>
      </c>
      <c r="AK340">
        <v>1</v>
      </c>
      <c r="AL340">
        <v>1</v>
      </c>
      <c r="AM340">
        <v>1</v>
      </c>
      <c r="AN340">
        <v>1</v>
      </c>
      <c r="AO340">
        <v>1</v>
      </c>
      <c r="AP340">
        <v>2</v>
      </c>
      <c r="AQ340">
        <v>5</v>
      </c>
      <c r="AR340">
        <v>1</v>
      </c>
      <c r="AS340">
        <v>1</v>
      </c>
      <c r="AT340">
        <v>5</v>
      </c>
      <c r="AU340">
        <v>3</v>
      </c>
      <c r="AV340"/>
      <c r="AW340" t="s">
        <v>584</v>
      </c>
      <c r="AX340">
        <v>5</v>
      </c>
      <c r="AY340">
        <v>5</v>
      </c>
      <c r="AZ340">
        <v>4</v>
      </c>
      <c r="BA340" t="s">
        <v>585</v>
      </c>
      <c r="BB340"/>
    </row>
    <row r="341" spans="3:54" x14ac:dyDescent="0.3">
      <c r="C341" s="1"/>
      <c r="N341" s="1"/>
      <c r="AD341">
        <f t="shared" si="14"/>
        <v>338</v>
      </c>
      <c r="AE341">
        <v>2</v>
      </c>
      <c r="AF341">
        <v>1</v>
      </c>
      <c r="AG341">
        <v>1</v>
      </c>
      <c r="AH341">
        <v>1</v>
      </c>
      <c r="AI341">
        <v>1</v>
      </c>
      <c r="AJ341">
        <v>1</v>
      </c>
      <c r="AK341">
        <v>1</v>
      </c>
      <c r="AL341">
        <v>1</v>
      </c>
      <c r="AM341">
        <v>1</v>
      </c>
      <c r="AN341">
        <v>1</v>
      </c>
      <c r="AO341">
        <v>1</v>
      </c>
      <c r="AP341">
        <v>2</v>
      </c>
      <c r="AQ341">
        <v>5</v>
      </c>
      <c r="AR341">
        <v>1</v>
      </c>
      <c r="AS341">
        <v>1</v>
      </c>
      <c r="AT341">
        <v>1</v>
      </c>
      <c r="AU341">
        <v>3</v>
      </c>
      <c r="AV341"/>
      <c r="AW341"/>
      <c r="AX341">
        <v>5</v>
      </c>
      <c r="AY341">
        <v>3</v>
      </c>
      <c r="AZ341">
        <v>3</v>
      </c>
      <c r="BA341"/>
      <c r="BB341"/>
    </row>
    <row r="342" spans="3:54" x14ac:dyDescent="0.3">
      <c r="C342" s="1"/>
      <c r="N342" s="1"/>
      <c r="AD342">
        <f t="shared" si="14"/>
        <v>339</v>
      </c>
      <c r="AE342">
        <v>2</v>
      </c>
      <c r="AF342">
        <v>2</v>
      </c>
      <c r="AG342">
        <v>2</v>
      </c>
      <c r="AH342">
        <v>1</v>
      </c>
      <c r="AI342">
        <v>1</v>
      </c>
      <c r="AJ342">
        <v>2</v>
      </c>
      <c r="AK342">
        <v>2</v>
      </c>
      <c r="AL342">
        <v>2</v>
      </c>
      <c r="AM342">
        <v>2</v>
      </c>
      <c r="AN342">
        <v>2</v>
      </c>
      <c r="AO342">
        <v>1</v>
      </c>
      <c r="AP342">
        <v>3</v>
      </c>
      <c r="AQ342">
        <v>4</v>
      </c>
      <c r="AR342">
        <v>4</v>
      </c>
      <c r="AS342">
        <v>4</v>
      </c>
      <c r="AT342">
        <v>4</v>
      </c>
      <c r="AU342">
        <v>3</v>
      </c>
      <c r="AV342"/>
      <c r="AW342"/>
      <c r="AX342">
        <v>4</v>
      </c>
      <c r="AY342">
        <v>3</v>
      </c>
      <c r="AZ342">
        <v>2</v>
      </c>
      <c r="BA342" t="s">
        <v>586</v>
      </c>
      <c r="BB342"/>
    </row>
    <row r="343" spans="3:54" x14ac:dyDescent="0.3">
      <c r="C343" s="1"/>
      <c r="N343" s="1"/>
      <c r="AD343">
        <f t="shared" si="14"/>
        <v>340</v>
      </c>
      <c r="AE343">
        <v>3</v>
      </c>
      <c r="AF343">
        <v>2</v>
      </c>
      <c r="AG343">
        <v>1</v>
      </c>
      <c r="AH343">
        <v>1</v>
      </c>
      <c r="AI343">
        <v>2</v>
      </c>
      <c r="AJ343">
        <v>4</v>
      </c>
      <c r="AK343">
        <v>4</v>
      </c>
      <c r="AL343">
        <v>1</v>
      </c>
      <c r="AM343">
        <v>1</v>
      </c>
      <c r="AN343">
        <v>3</v>
      </c>
      <c r="AO343">
        <v>2</v>
      </c>
      <c r="AP343">
        <v>4</v>
      </c>
      <c r="AQ343">
        <v>1</v>
      </c>
      <c r="AR343">
        <v>4</v>
      </c>
      <c r="AS343">
        <v>4</v>
      </c>
      <c r="AT343">
        <v>5</v>
      </c>
      <c r="AU343">
        <v>2</v>
      </c>
      <c r="AV343" t="s">
        <v>587</v>
      </c>
      <c r="AW343" t="s">
        <v>588</v>
      </c>
      <c r="AX343">
        <v>3</v>
      </c>
      <c r="AY343">
        <v>4</v>
      </c>
      <c r="AZ343">
        <v>1</v>
      </c>
      <c r="BA343" t="s">
        <v>589</v>
      </c>
      <c r="BB343"/>
    </row>
    <row r="344" spans="3:54" x14ac:dyDescent="0.3">
      <c r="C344" s="1"/>
      <c r="N344" s="1"/>
      <c r="AD344">
        <f t="shared" si="14"/>
        <v>341</v>
      </c>
      <c r="AE344">
        <v>2</v>
      </c>
      <c r="AF344">
        <v>2</v>
      </c>
      <c r="AG344">
        <v>5</v>
      </c>
      <c r="AH344">
        <v>1</v>
      </c>
      <c r="AI344">
        <v>3</v>
      </c>
      <c r="AJ344">
        <v>1</v>
      </c>
      <c r="AK344">
        <v>1</v>
      </c>
      <c r="AL344">
        <v>4</v>
      </c>
      <c r="AM344">
        <v>2</v>
      </c>
      <c r="AN344">
        <v>5</v>
      </c>
      <c r="AO344">
        <v>3</v>
      </c>
      <c r="AP344">
        <v>2</v>
      </c>
      <c r="AQ344">
        <v>5</v>
      </c>
      <c r="AR344">
        <v>1</v>
      </c>
      <c r="AS344">
        <v>1</v>
      </c>
      <c r="AT344">
        <v>3</v>
      </c>
      <c r="AU344">
        <v>3</v>
      </c>
      <c r="AV344"/>
      <c r="AW344"/>
      <c r="AX344">
        <v>4</v>
      </c>
      <c r="AY344">
        <v>1</v>
      </c>
      <c r="AZ344">
        <v>1</v>
      </c>
      <c r="BA344"/>
      <c r="BB344"/>
    </row>
    <row r="345" spans="3:54" x14ac:dyDescent="0.3">
      <c r="C345" s="1"/>
      <c r="N345" s="1"/>
      <c r="AD345">
        <f t="shared" si="14"/>
        <v>342</v>
      </c>
      <c r="AE345">
        <v>3</v>
      </c>
      <c r="AF345">
        <v>1</v>
      </c>
      <c r="AG345">
        <v>2</v>
      </c>
      <c r="AH345">
        <v>1</v>
      </c>
      <c r="AI345">
        <v>2</v>
      </c>
      <c r="AJ345">
        <v>2</v>
      </c>
      <c r="AK345">
        <v>2</v>
      </c>
      <c r="AL345">
        <v>2</v>
      </c>
      <c r="AM345">
        <v>1</v>
      </c>
      <c r="AN345">
        <v>2</v>
      </c>
      <c r="AO345">
        <v>2</v>
      </c>
      <c r="AP345">
        <v>3</v>
      </c>
      <c r="AQ345">
        <v>2</v>
      </c>
      <c r="AR345">
        <v>1</v>
      </c>
      <c r="AS345">
        <v>1</v>
      </c>
      <c r="AT345">
        <v>4</v>
      </c>
      <c r="AU345">
        <v>2</v>
      </c>
      <c r="AV345" t="s">
        <v>590</v>
      </c>
      <c r="AW345" t="s">
        <v>591</v>
      </c>
      <c r="AX345">
        <v>4</v>
      </c>
      <c r="AY345">
        <v>4</v>
      </c>
      <c r="AZ345">
        <v>1</v>
      </c>
      <c r="BA345" t="s">
        <v>592</v>
      </c>
      <c r="BB345"/>
    </row>
    <row r="346" spans="3:54" x14ac:dyDescent="0.3">
      <c r="C346" s="1"/>
      <c r="N346" s="1"/>
      <c r="AD346">
        <f t="shared" si="14"/>
        <v>343</v>
      </c>
      <c r="AE346">
        <v>2</v>
      </c>
      <c r="AF346">
        <v>3</v>
      </c>
      <c r="AG346">
        <v>3</v>
      </c>
      <c r="AH346">
        <v>4</v>
      </c>
      <c r="AI346">
        <v>2</v>
      </c>
      <c r="AJ346">
        <v>2</v>
      </c>
      <c r="AK346">
        <v>2</v>
      </c>
      <c r="AL346">
        <v>2</v>
      </c>
      <c r="AM346">
        <v>4</v>
      </c>
      <c r="AN346">
        <v>4</v>
      </c>
      <c r="AO346">
        <v>2</v>
      </c>
      <c r="AP346">
        <v>3</v>
      </c>
      <c r="AQ346">
        <v>1</v>
      </c>
      <c r="AR346">
        <v>4</v>
      </c>
      <c r="AS346">
        <v>4</v>
      </c>
      <c r="AT346">
        <v>4</v>
      </c>
      <c r="AU346">
        <v>3</v>
      </c>
      <c r="AV346"/>
      <c r="AW346" t="s">
        <v>593</v>
      </c>
      <c r="AX346">
        <v>5</v>
      </c>
      <c r="AY346">
        <v>4</v>
      </c>
      <c r="AZ346">
        <v>3</v>
      </c>
      <c r="BA346" t="s">
        <v>594</v>
      </c>
      <c r="BB346"/>
    </row>
    <row r="347" spans="3:54" x14ac:dyDescent="0.3">
      <c r="C347" s="1"/>
      <c r="N347" s="1"/>
      <c r="AD347">
        <f t="shared" si="14"/>
        <v>344</v>
      </c>
      <c r="AE347">
        <v>3</v>
      </c>
      <c r="AF347">
        <v>1</v>
      </c>
      <c r="AG347">
        <v>2</v>
      </c>
      <c r="AH347">
        <v>3</v>
      </c>
      <c r="AI347">
        <v>1</v>
      </c>
      <c r="AJ347">
        <v>1</v>
      </c>
      <c r="AK347">
        <v>1</v>
      </c>
      <c r="AL347">
        <v>5</v>
      </c>
      <c r="AM347">
        <v>1</v>
      </c>
      <c r="AN347">
        <v>5</v>
      </c>
      <c r="AO347">
        <v>5</v>
      </c>
      <c r="AP347">
        <v>2</v>
      </c>
      <c r="AQ347">
        <v>4</v>
      </c>
      <c r="AR347">
        <v>1</v>
      </c>
      <c r="AS347">
        <v>1</v>
      </c>
      <c r="AT347">
        <v>1</v>
      </c>
      <c r="AU347">
        <v>2</v>
      </c>
      <c r="AV347"/>
      <c r="AW347"/>
      <c r="AX347"/>
      <c r="AY347"/>
      <c r="AZ347"/>
      <c r="BA347" t="s">
        <v>595</v>
      </c>
      <c r="BB347"/>
    </row>
    <row r="348" spans="3:54" x14ac:dyDescent="0.3">
      <c r="C348" s="1"/>
      <c r="N348" s="1"/>
      <c r="AD348">
        <f t="shared" si="14"/>
        <v>345</v>
      </c>
      <c r="AE348">
        <v>3</v>
      </c>
      <c r="AF348">
        <v>1</v>
      </c>
      <c r="AG348">
        <v>1</v>
      </c>
      <c r="AH348">
        <v>4</v>
      </c>
      <c r="AI348">
        <v>1</v>
      </c>
      <c r="AJ348">
        <v>1</v>
      </c>
      <c r="AK348">
        <v>1</v>
      </c>
      <c r="AL348">
        <v>4</v>
      </c>
      <c r="AM348">
        <v>1</v>
      </c>
      <c r="AN348">
        <v>4</v>
      </c>
      <c r="AO348">
        <v>4</v>
      </c>
      <c r="AP348">
        <v>3</v>
      </c>
      <c r="AQ348">
        <v>4</v>
      </c>
      <c r="AR348">
        <v>4</v>
      </c>
      <c r="AS348">
        <v>4</v>
      </c>
      <c r="AT348">
        <v>4</v>
      </c>
      <c r="AU348">
        <v>3</v>
      </c>
      <c r="AV348"/>
      <c r="AW348" t="s">
        <v>596</v>
      </c>
      <c r="AX348">
        <v>5</v>
      </c>
      <c r="AY348">
        <v>5</v>
      </c>
      <c r="AZ348">
        <v>4</v>
      </c>
      <c r="BA348" t="s">
        <v>597</v>
      </c>
      <c r="BB348"/>
    </row>
    <row r="349" spans="3:54" x14ac:dyDescent="0.3">
      <c r="C349" s="1"/>
      <c r="N349" s="1"/>
      <c r="AD349">
        <f t="shared" si="14"/>
        <v>346</v>
      </c>
      <c r="AE349">
        <v>5</v>
      </c>
      <c r="AF349">
        <v>2</v>
      </c>
      <c r="AG349">
        <v>1</v>
      </c>
      <c r="AH349">
        <v>4</v>
      </c>
      <c r="AI349">
        <v>1</v>
      </c>
      <c r="AJ349">
        <v>1</v>
      </c>
      <c r="AK349">
        <v>1</v>
      </c>
      <c r="AL349">
        <v>1</v>
      </c>
      <c r="AM349">
        <v>1</v>
      </c>
      <c r="AN349">
        <v>5</v>
      </c>
      <c r="AO349">
        <v>1</v>
      </c>
      <c r="AP349">
        <v>4</v>
      </c>
      <c r="AQ349">
        <v>1</v>
      </c>
      <c r="AR349">
        <v>5</v>
      </c>
      <c r="AS349">
        <v>5</v>
      </c>
      <c r="AT349">
        <v>2</v>
      </c>
      <c r="AU349">
        <v>2</v>
      </c>
      <c r="AV349" t="s">
        <v>598</v>
      </c>
      <c r="AW349" t="s">
        <v>599</v>
      </c>
      <c r="AX349">
        <v>3</v>
      </c>
      <c r="AY349">
        <v>4</v>
      </c>
      <c r="AZ349">
        <v>4</v>
      </c>
      <c r="BA349" t="s">
        <v>600</v>
      </c>
      <c r="BB349"/>
    </row>
    <row r="350" spans="3:54" x14ac:dyDescent="0.3">
      <c r="C350" s="1"/>
      <c r="N350" s="1"/>
      <c r="AD350">
        <f t="shared" si="14"/>
        <v>347</v>
      </c>
      <c r="AE350">
        <v>2</v>
      </c>
      <c r="AF350">
        <v>2</v>
      </c>
      <c r="AG350">
        <v>1</v>
      </c>
      <c r="AH350">
        <v>1</v>
      </c>
      <c r="AI350">
        <v>1</v>
      </c>
      <c r="AJ350">
        <v>1</v>
      </c>
      <c r="AK350">
        <v>1</v>
      </c>
      <c r="AL350">
        <v>4</v>
      </c>
      <c r="AM350">
        <v>1</v>
      </c>
      <c r="AN350">
        <v>1</v>
      </c>
      <c r="AO350">
        <v>1</v>
      </c>
      <c r="AP350">
        <v>2</v>
      </c>
      <c r="AQ350">
        <v>1</v>
      </c>
      <c r="AR350">
        <v>1</v>
      </c>
      <c r="AS350">
        <v>1</v>
      </c>
      <c r="AT350">
        <v>2</v>
      </c>
      <c r="AU350">
        <v>3</v>
      </c>
      <c r="AV350"/>
      <c r="AW350"/>
      <c r="AX350">
        <v>5</v>
      </c>
      <c r="AY350">
        <v>5</v>
      </c>
      <c r="AZ350">
        <v>2</v>
      </c>
      <c r="BA350" t="s">
        <v>601</v>
      </c>
      <c r="BB350"/>
    </row>
    <row r="351" spans="3:54" ht="28.8" x14ac:dyDescent="0.3">
      <c r="C351" s="1"/>
      <c r="N351" s="1"/>
      <c r="AD351">
        <f t="shared" si="14"/>
        <v>348</v>
      </c>
      <c r="AE351">
        <v>4</v>
      </c>
      <c r="AF351">
        <v>1</v>
      </c>
      <c r="AG351">
        <v>1</v>
      </c>
      <c r="AH351">
        <v>1</v>
      </c>
      <c r="AI351">
        <v>2</v>
      </c>
      <c r="AJ351">
        <v>1</v>
      </c>
      <c r="AK351">
        <v>1</v>
      </c>
      <c r="AL351">
        <v>5</v>
      </c>
      <c r="AM351">
        <v>1</v>
      </c>
      <c r="AN351">
        <v>1</v>
      </c>
      <c r="AO351">
        <v>5</v>
      </c>
      <c r="AP351">
        <v>5</v>
      </c>
      <c r="AQ351">
        <v>1</v>
      </c>
      <c r="AR351">
        <v>5</v>
      </c>
      <c r="AS351">
        <v>5</v>
      </c>
      <c r="AT351">
        <v>2</v>
      </c>
      <c r="AU351">
        <v>2</v>
      </c>
      <c r="AV351" s="2" t="s">
        <v>602</v>
      </c>
      <c r="AW351" t="s">
        <v>603</v>
      </c>
      <c r="AX351">
        <v>4</v>
      </c>
      <c r="AY351">
        <v>5</v>
      </c>
      <c r="AZ351">
        <v>4</v>
      </c>
      <c r="BA351" t="s">
        <v>604</v>
      </c>
      <c r="BB351"/>
    </row>
    <row r="352" spans="3:54" x14ac:dyDescent="0.3">
      <c r="C352" s="1"/>
      <c r="N352" s="1"/>
      <c r="AD352">
        <f t="shared" si="14"/>
        <v>349</v>
      </c>
      <c r="AE352">
        <v>3</v>
      </c>
      <c r="AF352">
        <v>2</v>
      </c>
      <c r="AG352">
        <v>1</v>
      </c>
      <c r="AH352">
        <v>1</v>
      </c>
      <c r="AI352">
        <v>1</v>
      </c>
      <c r="AJ352">
        <v>1</v>
      </c>
      <c r="AK352">
        <v>1</v>
      </c>
      <c r="AL352">
        <v>2</v>
      </c>
      <c r="AM352">
        <v>1</v>
      </c>
      <c r="AN352">
        <v>1</v>
      </c>
      <c r="AO352">
        <v>2</v>
      </c>
      <c r="AP352">
        <v>4</v>
      </c>
      <c r="AQ352">
        <v>5</v>
      </c>
      <c r="AR352">
        <v>1</v>
      </c>
      <c r="AS352">
        <v>5</v>
      </c>
      <c r="AT352">
        <v>1</v>
      </c>
      <c r="AU352">
        <v>2</v>
      </c>
      <c r="AV352" t="s">
        <v>605</v>
      </c>
      <c r="AW352" t="s">
        <v>606</v>
      </c>
      <c r="AX352">
        <v>5</v>
      </c>
      <c r="AY352">
        <v>1</v>
      </c>
      <c r="AZ352">
        <v>1</v>
      </c>
      <c r="BA352" t="s">
        <v>607</v>
      </c>
      <c r="BB352"/>
    </row>
    <row r="353" spans="3:54" x14ac:dyDescent="0.3">
      <c r="C353" s="1"/>
      <c r="N353" s="1"/>
      <c r="AD353">
        <f t="shared" si="14"/>
        <v>350</v>
      </c>
      <c r="AE353">
        <v>4</v>
      </c>
      <c r="AF353">
        <v>3</v>
      </c>
      <c r="AG353">
        <v>2</v>
      </c>
      <c r="AH353">
        <v>4</v>
      </c>
      <c r="AI353">
        <v>2</v>
      </c>
      <c r="AJ353">
        <v>2</v>
      </c>
      <c r="AK353">
        <v>2</v>
      </c>
      <c r="AL353">
        <v>4</v>
      </c>
      <c r="AM353">
        <v>2</v>
      </c>
      <c r="AN353">
        <v>4</v>
      </c>
      <c r="AO353">
        <v>1</v>
      </c>
      <c r="AP353">
        <v>5</v>
      </c>
      <c r="AQ353">
        <v>2</v>
      </c>
      <c r="AR353">
        <v>4</v>
      </c>
      <c r="AS353">
        <v>5</v>
      </c>
      <c r="AT353">
        <v>2</v>
      </c>
      <c r="AU353">
        <v>2</v>
      </c>
      <c r="AV353" t="s">
        <v>608</v>
      </c>
      <c r="AW353" t="s">
        <v>609</v>
      </c>
      <c r="AX353">
        <v>5</v>
      </c>
      <c r="AY353">
        <v>5</v>
      </c>
      <c r="AZ353">
        <v>2</v>
      </c>
      <c r="BA353" t="s">
        <v>610</v>
      </c>
      <c r="BB353"/>
    </row>
    <row r="354" spans="3:54" x14ac:dyDescent="0.3">
      <c r="C354" s="1"/>
      <c r="N354" s="1"/>
      <c r="AD354">
        <f t="shared" si="14"/>
        <v>351</v>
      </c>
      <c r="AE354">
        <v>3</v>
      </c>
      <c r="AF354">
        <v>1</v>
      </c>
      <c r="AG354">
        <v>1</v>
      </c>
      <c r="AH354">
        <v>5</v>
      </c>
      <c r="AI354">
        <v>1</v>
      </c>
      <c r="AJ354">
        <v>1</v>
      </c>
      <c r="AK354">
        <v>1</v>
      </c>
      <c r="AL354">
        <v>1</v>
      </c>
      <c r="AM354">
        <v>1</v>
      </c>
      <c r="AN354">
        <v>5</v>
      </c>
      <c r="AO354">
        <v>3</v>
      </c>
      <c r="AP354">
        <v>4</v>
      </c>
      <c r="AQ354">
        <v>3</v>
      </c>
      <c r="AR354">
        <v>3</v>
      </c>
      <c r="AS354">
        <v>3</v>
      </c>
      <c r="AT354">
        <v>2</v>
      </c>
      <c r="AU354">
        <v>2</v>
      </c>
      <c r="AV354" t="s">
        <v>611</v>
      </c>
      <c r="AW354" t="s">
        <v>612</v>
      </c>
      <c r="AX354">
        <v>5</v>
      </c>
      <c r="AY354">
        <v>5</v>
      </c>
      <c r="AZ354">
        <v>4</v>
      </c>
      <c r="BA354" t="s">
        <v>613</v>
      </c>
      <c r="BB354"/>
    </row>
    <row r="355" spans="3:54" x14ac:dyDescent="0.3">
      <c r="C355" s="1"/>
      <c r="N355" s="1"/>
      <c r="AD355">
        <f t="shared" si="14"/>
        <v>352</v>
      </c>
      <c r="AE355">
        <v>4</v>
      </c>
      <c r="AF355">
        <v>2</v>
      </c>
      <c r="AG355">
        <v>1</v>
      </c>
      <c r="AH355">
        <v>1</v>
      </c>
      <c r="AI355">
        <v>3</v>
      </c>
      <c r="AJ355">
        <v>1</v>
      </c>
      <c r="AK355">
        <v>1</v>
      </c>
      <c r="AL355">
        <v>2</v>
      </c>
      <c r="AM355">
        <v>1</v>
      </c>
      <c r="AN355">
        <v>2</v>
      </c>
      <c r="AO355">
        <v>2</v>
      </c>
      <c r="AP355">
        <v>4</v>
      </c>
      <c r="AQ355">
        <v>1</v>
      </c>
      <c r="AR355">
        <v>4</v>
      </c>
      <c r="AS355">
        <v>4</v>
      </c>
      <c r="AT355">
        <v>4</v>
      </c>
      <c r="AU355">
        <v>1</v>
      </c>
      <c r="AV355"/>
      <c r="AW355"/>
      <c r="AX355">
        <v>3</v>
      </c>
      <c r="AY355">
        <v>3</v>
      </c>
      <c r="AZ355">
        <v>3</v>
      </c>
      <c r="BA355" t="s">
        <v>614</v>
      </c>
      <c r="BB355"/>
    </row>
    <row r="356" spans="3:54" x14ac:dyDescent="0.3">
      <c r="C356" s="1"/>
      <c r="N356" s="1"/>
      <c r="AD356">
        <f t="shared" si="14"/>
        <v>353</v>
      </c>
      <c r="AE356">
        <v>4</v>
      </c>
      <c r="AF356">
        <v>3</v>
      </c>
      <c r="AG356">
        <v>2</v>
      </c>
      <c r="AH356">
        <v>3</v>
      </c>
      <c r="AI356">
        <v>1</v>
      </c>
      <c r="AJ356">
        <v>3</v>
      </c>
      <c r="AK356">
        <v>3</v>
      </c>
      <c r="AL356">
        <v>3</v>
      </c>
      <c r="AM356">
        <v>2</v>
      </c>
      <c r="AN356">
        <v>4</v>
      </c>
      <c r="AO356">
        <v>2</v>
      </c>
      <c r="AP356">
        <v>5</v>
      </c>
      <c r="AQ356"/>
      <c r="AR356">
        <v>5</v>
      </c>
      <c r="AS356">
        <v>5</v>
      </c>
      <c r="AT356">
        <v>4</v>
      </c>
      <c r="AU356">
        <v>3</v>
      </c>
      <c r="AV356"/>
      <c r="AW356"/>
      <c r="AX356">
        <v>4</v>
      </c>
      <c r="AY356">
        <v>4</v>
      </c>
      <c r="AZ356">
        <v>1</v>
      </c>
      <c r="BA356" t="s">
        <v>615</v>
      </c>
      <c r="BB356"/>
    </row>
    <row r="357" spans="3:54" x14ac:dyDescent="0.3">
      <c r="C357" s="1"/>
      <c r="N357" s="1"/>
      <c r="AD357">
        <f t="shared" si="14"/>
        <v>354</v>
      </c>
      <c r="AE357">
        <v>4</v>
      </c>
      <c r="AF357">
        <v>1</v>
      </c>
      <c r="AG357">
        <v>1</v>
      </c>
      <c r="AH357">
        <v>5</v>
      </c>
      <c r="AI357">
        <v>1</v>
      </c>
      <c r="AJ357">
        <v>1</v>
      </c>
      <c r="AK357">
        <v>1</v>
      </c>
      <c r="AL357">
        <v>5</v>
      </c>
      <c r="AM357">
        <v>1</v>
      </c>
      <c r="AN357">
        <v>5</v>
      </c>
      <c r="AO357">
        <v>1</v>
      </c>
      <c r="AP357">
        <v>2</v>
      </c>
      <c r="AQ357">
        <v>2</v>
      </c>
      <c r="AR357">
        <v>2</v>
      </c>
      <c r="AS357">
        <v>3</v>
      </c>
      <c r="AT357">
        <v>2</v>
      </c>
      <c r="AU357">
        <v>2</v>
      </c>
      <c r="AV357" t="s">
        <v>616</v>
      </c>
      <c r="AW357" t="s">
        <v>617</v>
      </c>
      <c r="AX357">
        <v>4</v>
      </c>
      <c r="AY357">
        <v>4</v>
      </c>
      <c r="AZ357">
        <v>1</v>
      </c>
      <c r="BA357"/>
      <c r="BB357"/>
    </row>
    <row r="358" spans="3:54" x14ac:dyDescent="0.3">
      <c r="C358" s="1"/>
      <c r="N358" s="1"/>
      <c r="AD358">
        <f t="shared" si="14"/>
        <v>355</v>
      </c>
      <c r="AE358">
        <v>1</v>
      </c>
      <c r="AF358"/>
      <c r="AG358"/>
      <c r="AH358"/>
      <c r="AI358"/>
      <c r="AJ358"/>
      <c r="AK358"/>
      <c r="AL358"/>
      <c r="AM358"/>
      <c r="AN358"/>
      <c r="AO358"/>
      <c r="AP358">
        <v>2</v>
      </c>
      <c r="AQ358">
        <v>4</v>
      </c>
      <c r="AR358">
        <v>4</v>
      </c>
      <c r="AS358">
        <v>4</v>
      </c>
      <c r="AT358">
        <v>2</v>
      </c>
      <c r="AU358">
        <v>2</v>
      </c>
      <c r="AV358" t="s">
        <v>618</v>
      </c>
      <c r="AW358" t="s">
        <v>619</v>
      </c>
      <c r="AX358">
        <v>5</v>
      </c>
      <c r="AY358">
        <v>4</v>
      </c>
      <c r="AZ358">
        <v>3</v>
      </c>
      <c r="BA358" t="s">
        <v>620</v>
      </c>
      <c r="BB358"/>
    </row>
    <row r="359" spans="3:54" ht="57.6" x14ac:dyDescent="0.3">
      <c r="C359" s="1"/>
      <c r="N359" s="1"/>
      <c r="AD359">
        <f t="shared" si="14"/>
        <v>356</v>
      </c>
      <c r="AE359">
        <v>3</v>
      </c>
      <c r="AF359">
        <v>2</v>
      </c>
      <c r="AG359">
        <v>1</v>
      </c>
      <c r="AH359">
        <v>4</v>
      </c>
      <c r="AI359">
        <v>2</v>
      </c>
      <c r="AJ359">
        <v>2</v>
      </c>
      <c r="AK359">
        <v>2</v>
      </c>
      <c r="AL359">
        <v>1</v>
      </c>
      <c r="AM359">
        <v>1</v>
      </c>
      <c r="AN359">
        <v>4</v>
      </c>
      <c r="AO359">
        <v>3</v>
      </c>
      <c r="AP359">
        <v>2</v>
      </c>
      <c r="AQ359"/>
      <c r="AR359">
        <v>4</v>
      </c>
      <c r="AS359">
        <v>4</v>
      </c>
      <c r="AT359">
        <v>1</v>
      </c>
      <c r="AU359">
        <v>3</v>
      </c>
      <c r="AV359"/>
      <c r="AW359" s="2" t="s">
        <v>621</v>
      </c>
      <c r="AX359">
        <v>5</v>
      </c>
      <c r="AY359">
        <v>1</v>
      </c>
      <c r="AZ359">
        <v>1</v>
      </c>
      <c r="BA359" t="s">
        <v>622</v>
      </c>
      <c r="BB359"/>
    </row>
    <row r="360" spans="3:54" x14ac:dyDescent="0.3">
      <c r="C360" s="1"/>
      <c r="N360" s="1"/>
      <c r="AD360">
        <f t="shared" si="14"/>
        <v>357</v>
      </c>
      <c r="AE360">
        <v>4</v>
      </c>
      <c r="AF360">
        <v>1</v>
      </c>
      <c r="AG360">
        <v>1</v>
      </c>
      <c r="AH360">
        <v>1</v>
      </c>
      <c r="AI360">
        <v>2</v>
      </c>
      <c r="AJ360">
        <v>1</v>
      </c>
      <c r="AK360">
        <v>1</v>
      </c>
      <c r="AL360">
        <v>2</v>
      </c>
      <c r="AM360">
        <v>1</v>
      </c>
      <c r="AN360">
        <v>1</v>
      </c>
      <c r="AO360">
        <v>2</v>
      </c>
      <c r="AP360">
        <v>1</v>
      </c>
      <c r="AQ360"/>
      <c r="AR360"/>
      <c r="AS360"/>
      <c r="AT360"/>
      <c r="AU360"/>
      <c r="AV360"/>
      <c r="AW360"/>
      <c r="AX360"/>
      <c r="AY360"/>
      <c r="AZ360"/>
      <c r="BA360"/>
      <c r="BB360"/>
    </row>
    <row r="361" spans="3:54" x14ac:dyDescent="0.3">
      <c r="C361" s="1"/>
      <c r="N361" s="1"/>
      <c r="AD361">
        <f t="shared" si="14"/>
        <v>358</v>
      </c>
      <c r="AE361">
        <v>1</v>
      </c>
      <c r="AF361"/>
      <c r="AG361"/>
      <c r="AH361"/>
      <c r="AI361"/>
      <c r="AJ361"/>
      <c r="AK361"/>
      <c r="AL361"/>
      <c r="AM361"/>
      <c r="AN361"/>
      <c r="AO361"/>
      <c r="AP361">
        <v>1</v>
      </c>
      <c r="AQ361"/>
      <c r="AR361"/>
      <c r="AS361"/>
      <c r="AT361"/>
      <c r="AU361"/>
      <c r="AV361"/>
      <c r="AW361"/>
      <c r="AX361"/>
      <c r="AY361"/>
      <c r="AZ361"/>
      <c r="BA361"/>
      <c r="BB361"/>
    </row>
    <row r="362" spans="3:54" x14ac:dyDescent="0.3">
      <c r="C362" s="1"/>
      <c r="N362" s="1"/>
      <c r="AD362">
        <f t="shared" si="14"/>
        <v>359</v>
      </c>
      <c r="AE362">
        <v>5</v>
      </c>
      <c r="AF362">
        <v>5</v>
      </c>
      <c r="AG362">
        <v>2</v>
      </c>
      <c r="AH362">
        <v>2</v>
      </c>
      <c r="AI362">
        <v>1</v>
      </c>
      <c r="AJ362">
        <v>1</v>
      </c>
      <c r="AK362">
        <v>2</v>
      </c>
      <c r="AL362">
        <v>5</v>
      </c>
      <c r="AM362">
        <v>2</v>
      </c>
      <c r="AN362">
        <v>4</v>
      </c>
      <c r="AO362">
        <v>1</v>
      </c>
      <c r="AP362">
        <v>4</v>
      </c>
      <c r="AQ362">
        <v>1</v>
      </c>
      <c r="AR362">
        <v>5</v>
      </c>
      <c r="AS362">
        <v>5</v>
      </c>
      <c r="AT362">
        <v>2</v>
      </c>
      <c r="AU362">
        <v>1</v>
      </c>
      <c r="AV362"/>
      <c r="AW362"/>
      <c r="AX362">
        <v>3</v>
      </c>
      <c r="AY362">
        <v>4</v>
      </c>
      <c r="AZ362">
        <v>4</v>
      </c>
      <c r="BA362" t="s">
        <v>623</v>
      </c>
      <c r="BB362"/>
    </row>
    <row r="363" spans="3:54" x14ac:dyDescent="0.3">
      <c r="C363" s="1"/>
      <c r="N363" s="1"/>
      <c r="AD363">
        <f t="shared" si="14"/>
        <v>360</v>
      </c>
      <c r="AE363">
        <v>5</v>
      </c>
      <c r="AF363">
        <v>1</v>
      </c>
      <c r="AG363">
        <v>1</v>
      </c>
      <c r="AH363">
        <v>1</v>
      </c>
      <c r="AI363">
        <v>1</v>
      </c>
      <c r="AJ363">
        <v>1</v>
      </c>
      <c r="AK363">
        <v>1</v>
      </c>
      <c r="AL363">
        <v>5</v>
      </c>
      <c r="AM363">
        <v>1</v>
      </c>
      <c r="AN363">
        <v>3</v>
      </c>
      <c r="AO363">
        <v>5</v>
      </c>
      <c r="AP363">
        <v>4</v>
      </c>
      <c r="AQ363">
        <v>1</v>
      </c>
      <c r="AR363">
        <v>4</v>
      </c>
      <c r="AS363">
        <v>4</v>
      </c>
      <c r="AT363">
        <v>2</v>
      </c>
      <c r="AU363">
        <v>2</v>
      </c>
      <c r="AV363" t="s">
        <v>624</v>
      </c>
      <c r="AW363" t="s">
        <v>625</v>
      </c>
      <c r="AX363">
        <v>3</v>
      </c>
      <c r="AY363">
        <v>3</v>
      </c>
      <c r="AZ363">
        <v>2</v>
      </c>
      <c r="BA363" t="s">
        <v>626</v>
      </c>
      <c r="BB363"/>
    </row>
    <row r="364" spans="3:54" x14ac:dyDescent="0.3">
      <c r="AD364">
        <f t="shared" si="14"/>
        <v>361</v>
      </c>
      <c r="AE364">
        <v>3</v>
      </c>
      <c r="AF364">
        <v>1</v>
      </c>
      <c r="AG364">
        <v>2</v>
      </c>
      <c r="AH364">
        <v>4</v>
      </c>
      <c r="AI364">
        <v>1</v>
      </c>
      <c r="AJ364">
        <v>1</v>
      </c>
      <c r="AK364">
        <v>2</v>
      </c>
      <c r="AL364">
        <v>5</v>
      </c>
      <c r="AM364">
        <v>1</v>
      </c>
      <c r="AN364">
        <v>4</v>
      </c>
      <c r="AO364">
        <v>2</v>
      </c>
      <c r="AP364">
        <v>3</v>
      </c>
      <c r="AQ364">
        <v>3</v>
      </c>
      <c r="AR364">
        <v>3</v>
      </c>
      <c r="AS364">
        <v>5</v>
      </c>
      <c r="AT364">
        <v>2</v>
      </c>
      <c r="AU364">
        <v>3</v>
      </c>
      <c r="AV364"/>
      <c r="AW364" t="s">
        <v>50</v>
      </c>
      <c r="AX364">
        <v>4</v>
      </c>
      <c r="AY364">
        <v>5</v>
      </c>
      <c r="AZ364">
        <v>4</v>
      </c>
      <c r="BA364" t="s">
        <v>666</v>
      </c>
      <c r="BB364"/>
    </row>
    <row r="365" spans="3:54" x14ac:dyDescent="0.3">
      <c r="AD365">
        <f t="shared" si="14"/>
        <v>362</v>
      </c>
      <c r="AE365">
        <v>4</v>
      </c>
      <c r="AF365">
        <v>1</v>
      </c>
      <c r="AG365">
        <v>1</v>
      </c>
      <c r="AH365">
        <v>4</v>
      </c>
      <c r="AI365">
        <v>1</v>
      </c>
      <c r="AJ365">
        <v>2</v>
      </c>
      <c r="AK365">
        <v>1</v>
      </c>
      <c r="AL365">
        <v>2</v>
      </c>
      <c r="AM365">
        <v>1</v>
      </c>
      <c r="AN365">
        <v>2</v>
      </c>
      <c r="AO365">
        <v>2</v>
      </c>
      <c r="AP365">
        <v>5</v>
      </c>
      <c r="AQ365">
        <v>5</v>
      </c>
      <c r="AR365">
        <v>1</v>
      </c>
      <c r="AS365">
        <v>1</v>
      </c>
      <c r="AT365">
        <v>4</v>
      </c>
      <c r="AU365">
        <v>2</v>
      </c>
      <c r="AV365" t="s">
        <v>667</v>
      </c>
      <c r="AW365"/>
      <c r="AX365">
        <v>4</v>
      </c>
      <c r="AY365">
        <v>5</v>
      </c>
      <c r="AZ365">
        <v>5</v>
      </c>
      <c r="BA365" t="s">
        <v>668</v>
      </c>
      <c r="BB365"/>
    </row>
    <row r="366" spans="3:54" x14ac:dyDescent="0.3">
      <c r="AD366">
        <f t="shared" si="14"/>
        <v>363</v>
      </c>
      <c r="AE366">
        <v>5</v>
      </c>
      <c r="AF366">
        <v>4</v>
      </c>
      <c r="AG366">
        <v>2</v>
      </c>
      <c r="AH366">
        <v>3</v>
      </c>
      <c r="AI366">
        <v>2</v>
      </c>
      <c r="AJ366">
        <v>1</v>
      </c>
      <c r="AK366">
        <v>1</v>
      </c>
      <c r="AL366">
        <v>4</v>
      </c>
      <c r="AM366">
        <v>1</v>
      </c>
      <c r="AN366">
        <v>5</v>
      </c>
      <c r="AO366">
        <v>2</v>
      </c>
      <c r="AP366">
        <v>4</v>
      </c>
      <c r="AQ366">
        <v>4</v>
      </c>
      <c r="AR366">
        <v>4</v>
      </c>
      <c r="AS366">
        <v>3</v>
      </c>
      <c r="AT366">
        <v>2</v>
      </c>
      <c r="AU366">
        <v>2</v>
      </c>
      <c r="AV366" t="s">
        <v>669</v>
      </c>
      <c r="AW366"/>
      <c r="AX366">
        <v>2</v>
      </c>
      <c r="AY366">
        <v>2</v>
      </c>
      <c r="AZ366">
        <v>2</v>
      </c>
      <c r="BA366" t="s">
        <v>670</v>
      </c>
      <c r="BB366"/>
    </row>
    <row r="367" spans="3:54" x14ac:dyDescent="0.3">
      <c r="AD367">
        <f t="shared" si="14"/>
        <v>364</v>
      </c>
      <c r="AE367">
        <v>2</v>
      </c>
      <c r="AF367">
        <v>1</v>
      </c>
      <c r="AG367">
        <v>1</v>
      </c>
      <c r="AH367">
        <v>1</v>
      </c>
      <c r="AI367">
        <v>1</v>
      </c>
      <c r="AJ367">
        <v>5</v>
      </c>
      <c r="AK367">
        <v>5</v>
      </c>
      <c r="AL367"/>
      <c r="AM367">
        <v>4</v>
      </c>
      <c r="AN367">
        <v>3</v>
      </c>
      <c r="AO367">
        <v>1</v>
      </c>
      <c r="AP367">
        <v>2</v>
      </c>
      <c r="AQ367">
        <v>5</v>
      </c>
      <c r="AR367">
        <v>1</v>
      </c>
      <c r="AS367">
        <v>1</v>
      </c>
      <c r="AT367">
        <v>1</v>
      </c>
      <c r="AU367">
        <v>3</v>
      </c>
      <c r="AV367"/>
      <c r="AW367" t="s">
        <v>372</v>
      </c>
      <c r="AX367">
        <v>1</v>
      </c>
      <c r="AY367">
        <v>1</v>
      </c>
      <c r="AZ367">
        <v>1</v>
      </c>
      <c r="BA367" t="s">
        <v>671</v>
      </c>
      <c r="BB367"/>
    </row>
    <row r="368" spans="3:54" x14ac:dyDescent="0.3">
      <c r="AD368">
        <f t="shared" si="14"/>
        <v>365</v>
      </c>
      <c r="AE368">
        <v>3</v>
      </c>
      <c r="AF368">
        <v>2</v>
      </c>
      <c r="AG368">
        <v>2</v>
      </c>
      <c r="AH368">
        <v>4</v>
      </c>
      <c r="AI368">
        <v>2</v>
      </c>
      <c r="AJ368">
        <v>1</v>
      </c>
      <c r="AK368">
        <v>1</v>
      </c>
      <c r="AL368">
        <v>1</v>
      </c>
      <c r="AM368">
        <v>1</v>
      </c>
      <c r="AN368">
        <v>5</v>
      </c>
      <c r="AO368">
        <v>3</v>
      </c>
      <c r="AP368">
        <v>2</v>
      </c>
      <c r="AQ368">
        <v>1</v>
      </c>
      <c r="AR368">
        <v>1</v>
      </c>
      <c r="AS368">
        <v>1</v>
      </c>
      <c r="AT368">
        <v>2</v>
      </c>
      <c r="AU368">
        <v>3</v>
      </c>
      <c r="AV368"/>
      <c r="AW368"/>
      <c r="AX368">
        <v>5</v>
      </c>
      <c r="AY368">
        <v>4</v>
      </c>
      <c r="AZ368">
        <v>3</v>
      </c>
      <c r="BA368"/>
      <c r="BB368"/>
    </row>
    <row r="369" spans="30:54" x14ac:dyDescent="0.3">
      <c r="AD369">
        <f t="shared" si="14"/>
        <v>366</v>
      </c>
      <c r="AE369">
        <v>3</v>
      </c>
      <c r="AF369"/>
      <c r="AG369">
        <v>4</v>
      </c>
      <c r="AH369"/>
      <c r="AI369"/>
      <c r="AJ369"/>
      <c r="AK369"/>
      <c r="AL369"/>
      <c r="AM369"/>
      <c r="AN369"/>
      <c r="AO369">
        <v>2</v>
      </c>
      <c r="AP369">
        <v>4</v>
      </c>
      <c r="AQ369">
        <v>5</v>
      </c>
      <c r="AR369"/>
      <c r="AS369"/>
      <c r="AT369"/>
      <c r="AU369">
        <v>2</v>
      </c>
      <c r="AV369" t="s">
        <v>672</v>
      </c>
      <c r="AW369"/>
      <c r="AX369">
        <v>4</v>
      </c>
      <c r="AY369">
        <v>4</v>
      </c>
      <c r="AZ369">
        <v>1</v>
      </c>
      <c r="BA369" t="s">
        <v>673</v>
      </c>
      <c r="BB369"/>
    </row>
    <row r="370" spans="30:54" x14ac:dyDescent="0.3">
      <c r="AD370">
        <f t="shared" si="14"/>
        <v>367</v>
      </c>
      <c r="AE370">
        <v>3</v>
      </c>
      <c r="AF370">
        <v>2</v>
      </c>
      <c r="AG370">
        <v>1</v>
      </c>
      <c r="AH370">
        <v>1</v>
      </c>
      <c r="AI370">
        <v>1</v>
      </c>
      <c r="AJ370">
        <v>1</v>
      </c>
      <c r="AK370">
        <v>1</v>
      </c>
      <c r="AL370">
        <v>2</v>
      </c>
      <c r="AM370">
        <v>1</v>
      </c>
      <c r="AN370">
        <v>2</v>
      </c>
      <c r="AO370">
        <v>1</v>
      </c>
      <c r="AP370">
        <v>1</v>
      </c>
      <c r="AQ370"/>
      <c r="AR370"/>
      <c r="AS370"/>
      <c r="AT370"/>
      <c r="AU370"/>
      <c r="AV370"/>
      <c r="AW370"/>
      <c r="AX370"/>
      <c r="AY370"/>
      <c r="AZ370"/>
      <c r="BA370"/>
      <c r="BB370"/>
    </row>
    <row r="371" spans="30:54" x14ac:dyDescent="0.3">
      <c r="AD371">
        <f t="shared" si="14"/>
        <v>368</v>
      </c>
      <c r="AE371">
        <v>3</v>
      </c>
      <c r="AF371">
        <v>4</v>
      </c>
      <c r="AG371"/>
      <c r="AH371"/>
      <c r="AI371"/>
      <c r="AJ371">
        <v>1</v>
      </c>
      <c r="AK371">
        <v>1</v>
      </c>
      <c r="AL371">
        <v>1</v>
      </c>
      <c r="AM371">
        <v>3</v>
      </c>
      <c r="AN371">
        <v>5</v>
      </c>
      <c r="AO371">
        <v>1</v>
      </c>
      <c r="AP371">
        <v>2</v>
      </c>
      <c r="AQ371">
        <v>1</v>
      </c>
      <c r="AR371">
        <v>1</v>
      </c>
      <c r="AS371">
        <v>1</v>
      </c>
      <c r="AT371">
        <v>1</v>
      </c>
      <c r="AU371">
        <v>3</v>
      </c>
      <c r="AV371"/>
      <c r="AW371"/>
      <c r="AX371">
        <v>4</v>
      </c>
      <c r="AY371">
        <v>2</v>
      </c>
      <c r="AZ371">
        <v>2</v>
      </c>
      <c r="BA371"/>
      <c r="BB371"/>
    </row>
    <row r="372" spans="30:54" x14ac:dyDescent="0.3">
      <c r="AD372">
        <f t="shared" si="14"/>
        <v>369</v>
      </c>
      <c r="AE372">
        <v>3</v>
      </c>
      <c r="AF372">
        <v>2</v>
      </c>
      <c r="AG372">
        <v>3</v>
      </c>
      <c r="AH372">
        <v>1</v>
      </c>
      <c r="AI372">
        <v>3</v>
      </c>
      <c r="AJ372">
        <v>1</v>
      </c>
      <c r="AK372">
        <v>1</v>
      </c>
      <c r="AL372">
        <v>3</v>
      </c>
      <c r="AM372">
        <v>2</v>
      </c>
      <c r="AN372">
        <v>2</v>
      </c>
      <c r="AO372">
        <v>1</v>
      </c>
      <c r="AP372">
        <v>4</v>
      </c>
      <c r="AQ372">
        <v>4</v>
      </c>
      <c r="AR372">
        <v>4</v>
      </c>
      <c r="AS372">
        <v>4</v>
      </c>
      <c r="AT372">
        <v>1</v>
      </c>
      <c r="AU372">
        <v>2</v>
      </c>
      <c r="AV372" t="s">
        <v>674</v>
      </c>
      <c r="AW372" t="s">
        <v>675</v>
      </c>
      <c r="AX372">
        <v>3</v>
      </c>
      <c r="AY372">
        <v>3</v>
      </c>
      <c r="AZ372">
        <v>3</v>
      </c>
      <c r="BA372" t="s">
        <v>676</v>
      </c>
      <c r="BB372"/>
    </row>
    <row r="373" spans="30:54" x14ac:dyDescent="0.3">
      <c r="AD373">
        <f t="shared" si="14"/>
        <v>370</v>
      </c>
      <c r="AE373">
        <v>5</v>
      </c>
      <c r="AF373">
        <v>1</v>
      </c>
      <c r="AG373">
        <v>1</v>
      </c>
      <c r="AH373">
        <v>1</v>
      </c>
      <c r="AI373">
        <v>2</v>
      </c>
      <c r="AJ373">
        <v>5</v>
      </c>
      <c r="AK373">
        <v>5</v>
      </c>
      <c r="AL373">
        <v>1</v>
      </c>
      <c r="AM373">
        <v>2</v>
      </c>
      <c r="AN373">
        <v>3</v>
      </c>
      <c r="AO373">
        <v>1</v>
      </c>
      <c r="AP373">
        <v>3</v>
      </c>
      <c r="AQ373">
        <v>2</v>
      </c>
      <c r="AR373">
        <v>2</v>
      </c>
      <c r="AS373">
        <v>5</v>
      </c>
      <c r="AT373">
        <v>3</v>
      </c>
      <c r="AU373">
        <v>3</v>
      </c>
      <c r="AV373"/>
      <c r="AW373"/>
      <c r="AX373">
        <v>4</v>
      </c>
      <c r="AY373">
        <v>3</v>
      </c>
      <c r="AZ373">
        <v>3</v>
      </c>
      <c r="BA373" t="s">
        <v>677</v>
      </c>
      <c r="BB373"/>
    </row>
    <row r="374" spans="30:54" x14ac:dyDescent="0.3">
      <c r="AD374">
        <f t="shared" si="14"/>
        <v>371</v>
      </c>
      <c r="AE374">
        <v>2</v>
      </c>
      <c r="AF374"/>
      <c r="AG374"/>
      <c r="AH374"/>
      <c r="AI374">
        <v>5</v>
      </c>
      <c r="AJ374"/>
      <c r="AK374"/>
      <c r="AL374"/>
      <c r="AM374"/>
      <c r="AN374"/>
      <c r="AO374"/>
      <c r="AP374">
        <v>4</v>
      </c>
      <c r="AQ374"/>
      <c r="AR374">
        <v>4</v>
      </c>
      <c r="AS374">
        <v>4</v>
      </c>
      <c r="AT374"/>
      <c r="AU374">
        <v>1</v>
      </c>
      <c r="AV374"/>
      <c r="AW374"/>
      <c r="AX374">
        <v>4</v>
      </c>
      <c r="AY374">
        <v>5</v>
      </c>
      <c r="AZ374">
        <v>4</v>
      </c>
      <c r="BA374"/>
      <c r="BB374"/>
    </row>
    <row r="375" spans="30:54" x14ac:dyDescent="0.3">
      <c r="AD375">
        <f t="shared" si="14"/>
        <v>372</v>
      </c>
      <c r="AE375">
        <v>3</v>
      </c>
      <c r="AF375">
        <v>1</v>
      </c>
      <c r="AG375">
        <v>1</v>
      </c>
      <c r="AH375">
        <v>4</v>
      </c>
      <c r="AI375">
        <v>1</v>
      </c>
      <c r="AJ375">
        <v>2</v>
      </c>
      <c r="AK375">
        <v>2</v>
      </c>
      <c r="AL375">
        <v>3</v>
      </c>
      <c r="AM375">
        <v>1</v>
      </c>
      <c r="AN375">
        <v>3</v>
      </c>
      <c r="AO375">
        <v>2</v>
      </c>
      <c r="AP375">
        <v>5</v>
      </c>
      <c r="AQ375">
        <v>2</v>
      </c>
      <c r="AR375">
        <v>5</v>
      </c>
      <c r="AS375">
        <v>5</v>
      </c>
      <c r="AT375">
        <v>3</v>
      </c>
      <c r="AU375">
        <v>3</v>
      </c>
      <c r="AV375"/>
      <c r="AW375" t="s">
        <v>678</v>
      </c>
      <c r="AX375">
        <v>5</v>
      </c>
      <c r="AY375">
        <v>4</v>
      </c>
      <c r="AZ375">
        <v>3</v>
      </c>
      <c r="BA375" t="s">
        <v>679</v>
      </c>
      <c r="BB375"/>
    </row>
    <row r="376" spans="30:54" x14ac:dyDescent="0.3">
      <c r="AD376">
        <f t="shared" si="14"/>
        <v>373</v>
      </c>
      <c r="AE376">
        <v>5</v>
      </c>
      <c r="AF376"/>
      <c r="AG376"/>
      <c r="AH376">
        <v>4</v>
      </c>
      <c r="AI376">
        <v>2</v>
      </c>
      <c r="AJ376"/>
      <c r="AK376"/>
      <c r="AL376">
        <v>4</v>
      </c>
      <c r="AM376"/>
      <c r="AN376">
        <v>4</v>
      </c>
      <c r="AO376">
        <v>4</v>
      </c>
      <c r="AP376">
        <v>3</v>
      </c>
      <c r="AQ376"/>
      <c r="AR376">
        <v>5</v>
      </c>
      <c r="AS376">
        <v>5</v>
      </c>
      <c r="AT376">
        <v>4</v>
      </c>
      <c r="AU376">
        <v>2</v>
      </c>
      <c r="AV376" t="s">
        <v>680</v>
      </c>
      <c r="AW376" t="s">
        <v>681</v>
      </c>
      <c r="AX376">
        <v>4</v>
      </c>
      <c r="AY376">
        <v>4</v>
      </c>
      <c r="AZ376">
        <v>1</v>
      </c>
      <c r="BA376" t="s">
        <v>682</v>
      </c>
      <c r="BB376"/>
    </row>
    <row r="377" spans="30:54" x14ac:dyDescent="0.3">
      <c r="AD377">
        <f t="shared" si="14"/>
        <v>374</v>
      </c>
      <c r="AE377">
        <v>2</v>
      </c>
      <c r="AF377">
        <v>1</v>
      </c>
      <c r="AG377">
        <v>1</v>
      </c>
      <c r="AH377">
        <v>1</v>
      </c>
      <c r="AI377">
        <v>1</v>
      </c>
      <c r="AJ377">
        <v>1</v>
      </c>
      <c r="AK377">
        <v>1</v>
      </c>
      <c r="AL377">
        <v>1</v>
      </c>
      <c r="AM377">
        <v>1</v>
      </c>
      <c r="AN377">
        <v>1</v>
      </c>
      <c r="AO377">
        <v>1</v>
      </c>
      <c r="AP377">
        <v>5</v>
      </c>
      <c r="AQ377">
        <v>1</v>
      </c>
      <c r="AR377">
        <v>2</v>
      </c>
      <c r="AS377">
        <v>4</v>
      </c>
      <c r="AT377">
        <v>3</v>
      </c>
      <c r="AU377">
        <v>3</v>
      </c>
      <c r="AV377"/>
      <c r="AW377" t="s">
        <v>683</v>
      </c>
      <c r="AX377">
        <v>3</v>
      </c>
      <c r="AY377">
        <v>2</v>
      </c>
      <c r="AZ377">
        <v>2</v>
      </c>
      <c r="BA377" t="s">
        <v>684</v>
      </c>
      <c r="BB377"/>
    </row>
    <row r="378" spans="30:54" x14ac:dyDescent="0.3">
      <c r="AD378">
        <f t="shared" si="14"/>
        <v>375</v>
      </c>
      <c r="AE378">
        <v>3</v>
      </c>
      <c r="AF378">
        <v>1</v>
      </c>
      <c r="AG378">
        <v>1</v>
      </c>
      <c r="AH378">
        <v>1</v>
      </c>
      <c r="AI378">
        <v>1</v>
      </c>
      <c r="AJ378">
        <v>2</v>
      </c>
      <c r="AK378">
        <v>2</v>
      </c>
      <c r="AL378">
        <v>2</v>
      </c>
      <c r="AM378">
        <v>1</v>
      </c>
      <c r="AN378">
        <v>2</v>
      </c>
      <c r="AO378">
        <v>1</v>
      </c>
      <c r="AP378">
        <v>1</v>
      </c>
      <c r="AQ378"/>
      <c r="AR378"/>
      <c r="AS378"/>
      <c r="AT378"/>
      <c r="AU378"/>
      <c r="AV378"/>
      <c r="AW378"/>
      <c r="AX378"/>
      <c r="AY378"/>
      <c r="AZ378"/>
      <c r="BA378"/>
      <c r="BB378"/>
    </row>
    <row r="379" spans="30:54" x14ac:dyDescent="0.3">
      <c r="AD379">
        <f t="shared" si="14"/>
        <v>376</v>
      </c>
      <c r="AE379">
        <v>5</v>
      </c>
      <c r="AF379">
        <v>1</v>
      </c>
      <c r="AG379">
        <v>1</v>
      </c>
      <c r="AH379">
        <v>2</v>
      </c>
      <c r="AI379">
        <v>2</v>
      </c>
      <c r="AJ379">
        <v>1</v>
      </c>
      <c r="AK379">
        <v>4</v>
      </c>
      <c r="AL379">
        <v>3</v>
      </c>
      <c r="AM379">
        <v>1</v>
      </c>
      <c r="AN379">
        <v>2</v>
      </c>
      <c r="AO379">
        <v>1</v>
      </c>
      <c r="AP379">
        <v>5</v>
      </c>
      <c r="AQ379">
        <v>1</v>
      </c>
      <c r="AR379">
        <v>3</v>
      </c>
      <c r="AS379">
        <v>4</v>
      </c>
      <c r="AT379">
        <v>1</v>
      </c>
      <c r="AU379">
        <v>2</v>
      </c>
      <c r="AV379" t="s">
        <v>685</v>
      </c>
      <c r="AW379" t="s">
        <v>686</v>
      </c>
      <c r="AX379">
        <v>4</v>
      </c>
      <c r="AY379">
        <v>1</v>
      </c>
      <c r="AZ379">
        <v>1</v>
      </c>
      <c r="BA379" t="s">
        <v>687</v>
      </c>
      <c r="BB379"/>
    </row>
    <row r="380" spans="30:54" x14ac:dyDescent="0.3">
      <c r="AD380">
        <f t="shared" si="14"/>
        <v>377</v>
      </c>
      <c r="AE380">
        <v>3</v>
      </c>
      <c r="AF380">
        <v>3</v>
      </c>
      <c r="AG380">
        <v>1</v>
      </c>
      <c r="AH380">
        <v>1</v>
      </c>
      <c r="AI380">
        <v>1</v>
      </c>
      <c r="AJ380">
        <v>1</v>
      </c>
      <c r="AK380">
        <v>1</v>
      </c>
      <c r="AL380">
        <v>5</v>
      </c>
      <c r="AM380">
        <v>1</v>
      </c>
      <c r="AN380">
        <v>5</v>
      </c>
      <c r="AO380">
        <v>5</v>
      </c>
      <c r="AP380">
        <v>3</v>
      </c>
      <c r="AQ380">
        <v>3</v>
      </c>
      <c r="AR380">
        <v>3</v>
      </c>
      <c r="AS380">
        <v>3</v>
      </c>
      <c r="AT380">
        <v>3</v>
      </c>
      <c r="AU380">
        <v>3</v>
      </c>
      <c r="AV380"/>
      <c r="AW380" t="s">
        <v>688</v>
      </c>
      <c r="AX380">
        <v>4</v>
      </c>
      <c r="AY380">
        <v>3</v>
      </c>
      <c r="AZ380">
        <v>1</v>
      </c>
      <c r="BA380" t="s">
        <v>689</v>
      </c>
      <c r="BB380"/>
    </row>
    <row r="381" spans="30:54" x14ac:dyDescent="0.3">
      <c r="AD381">
        <f t="shared" si="14"/>
        <v>378</v>
      </c>
      <c r="AE381">
        <v>4</v>
      </c>
      <c r="AF381">
        <v>1</v>
      </c>
      <c r="AG381">
        <v>1</v>
      </c>
      <c r="AH381">
        <v>1</v>
      </c>
      <c r="AI381">
        <v>1</v>
      </c>
      <c r="AJ381">
        <v>1</v>
      </c>
      <c r="AK381">
        <v>1</v>
      </c>
      <c r="AL381">
        <v>4</v>
      </c>
      <c r="AM381">
        <v>2</v>
      </c>
      <c r="AN381">
        <v>2</v>
      </c>
      <c r="AO381">
        <v>2</v>
      </c>
      <c r="AP381">
        <v>5</v>
      </c>
      <c r="AQ381">
        <v>5</v>
      </c>
      <c r="AR381">
        <v>5</v>
      </c>
      <c r="AS381">
        <v>5</v>
      </c>
      <c r="AT381">
        <v>1</v>
      </c>
      <c r="AU381">
        <v>3</v>
      </c>
      <c r="AV381"/>
      <c r="AW381"/>
      <c r="AX381">
        <v>4</v>
      </c>
      <c r="AY381">
        <v>3</v>
      </c>
      <c r="AZ381">
        <v>2</v>
      </c>
      <c r="BA381" t="s">
        <v>690</v>
      </c>
      <c r="BB381"/>
    </row>
    <row r="382" spans="30:54" ht="28.8" x14ac:dyDescent="0.3">
      <c r="AE382">
        <v>3</v>
      </c>
      <c r="AF382">
        <v>2</v>
      </c>
      <c r="AG382">
        <v>2</v>
      </c>
      <c r="AH382">
        <v>1</v>
      </c>
      <c r="AI382">
        <v>2</v>
      </c>
      <c r="AJ382">
        <v>2</v>
      </c>
      <c r="AK382">
        <v>2</v>
      </c>
      <c r="AL382">
        <v>2</v>
      </c>
      <c r="AM382">
        <v>1</v>
      </c>
      <c r="AN382">
        <v>4</v>
      </c>
      <c r="AO382">
        <v>2</v>
      </c>
      <c r="AP382">
        <v>3</v>
      </c>
      <c r="AQ382">
        <v>5</v>
      </c>
      <c r="AR382">
        <v>1</v>
      </c>
      <c r="AS382">
        <v>1</v>
      </c>
      <c r="AT382">
        <v>3</v>
      </c>
      <c r="AU382">
        <v>2</v>
      </c>
      <c r="AV382" t="s">
        <v>691</v>
      </c>
      <c r="AW382" s="2" t="s">
        <v>692</v>
      </c>
      <c r="AX382">
        <v>4</v>
      </c>
      <c r="AY382">
        <v>4</v>
      </c>
      <c r="AZ382">
        <v>4</v>
      </c>
      <c r="BA382" t="s">
        <v>693</v>
      </c>
      <c r="BB382"/>
    </row>
    <row r="383" spans="30:54" x14ac:dyDescent="0.3">
      <c r="AE383">
        <v>1</v>
      </c>
      <c r="AF383"/>
      <c r="AG383"/>
      <c r="AH383"/>
      <c r="AI383"/>
      <c r="AJ383"/>
      <c r="AK383"/>
      <c r="AL383"/>
      <c r="AM383"/>
      <c r="AN383"/>
      <c r="AO383"/>
      <c r="AP383">
        <v>1</v>
      </c>
      <c r="AQ383"/>
      <c r="AR383"/>
      <c r="AS383"/>
      <c r="AT383"/>
      <c r="AU383"/>
      <c r="AV383"/>
      <c r="AW383"/>
      <c r="AX383"/>
      <c r="AY383"/>
      <c r="AZ383"/>
      <c r="BA383"/>
      <c r="BB383"/>
    </row>
    <row r="384" spans="30:54" x14ac:dyDescent="0.3">
      <c r="AE384">
        <v>3</v>
      </c>
      <c r="AF384">
        <v>1</v>
      </c>
      <c r="AG384">
        <v>1</v>
      </c>
      <c r="AH384">
        <v>2</v>
      </c>
      <c r="AI384">
        <v>1</v>
      </c>
      <c r="AJ384">
        <v>1</v>
      </c>
      <c r="AK384">
        <v>1</v>
      </c>
      <c r="AL384">
        <v>2</v>
      </c>
      <c r="AM384">
        <v>1</v>
      </c>
      <c r="AN384">
        <v>2</v>
      </c>
      <c r="AO384">
        <v>1</v>
      </c>
      <c r="AP384">
        <v>1</v>
      </c>
      <c r="AQ384"/>
      <c r="AR384"/>
      <c r="AS384"/>
      <c r="AT384"/>
      <c r="AU384"/>
      <c r="AV384"/>
      <c r="AW384"/>
      <c r="AX384"/>
      <c r="AY384"/>
      <c r="AZ384"/>
      <c r="BA384"/>
      <c r="BB384"/>
    </row>
    <row r="385" spans="31:54" x14ac:dyDescent="0.3">
      <c r="AE385">
        <v>5</v>
      </c>
      <c r="AF385">
        <v>1</v>
      </c>
      <c r="AG385">
        <v>1</v>
      </c>
      <c r="AH385">
        <v>3</v>
      </c>
      <c r="AI385">
        <v>2</v>
      </c>
      <c r="AJ385">
        <v>1</v>
      </c>
      <c r="AK385">
        <v>1</v>
      </c>
      <c r="AL385">
        <v>2</v>
      </c>
      <c r="AM385">
        <v>3</v>
      </c>
      <c r="AN385">
        <v>3</v>
      </c>
      <c r="AO385">
        <v>2</v>
      </c>
      <c r="AP385">
        <v>5</v>
      </c>
      <c r="AQ385">
        <v>5</v>
      </c>
      <c r="AR385">
        <v>2</v>
      </c>
      <c r="AS385">
        <v>2</v>
      </c>
      <c r="AT385">
        <v>2</v>
      </c>
      <c r="AU385">
        <v>2</v>
      </c>
      <c r="AV385" t="s">
        <v>694</v>
      </c>
      <c r="AW385"/>
      <c r="AX385">
        <v>3</v>
      </c>
      <c r="AY385">
        <v>4</v>
      </c>
      <c r="AZ385">
        <v>2</v>
      </c>
      <c r="BA385" t="s">
        <v>695</v>
      </c>
      <c r="BB385"/>
    </row>
    <row r="386" spans="31:54" x14ac:dyDescent="0.3">
      <c r="AE386">
        <v>3</v>
      </c>
      <c r="AF386">
        <v>2</v>
      </c>
      <c r="AG386">
        <v>1</v>
      </c>
      <c r="AH386">
        <v>2</v>
      </c>
      <c r="AI386">
        <v>1</v>
      </c>
      <c r="AJ386">
        <v>1</v>
      </c>
      <c r="AK386">
        <v>1</v>
      </c>
      <c r="AL386">
        <v>1</v>
      </c>
      <c r="AM386">
        <v>2</v>
      </c>
      <c r="AN386">
        <v>4</v>
      </c>
      <c r="AO386">
        <v>2</v>
      </c>
      <c r="AP386">
        <v>4</v>
      </c>
      <c r="AQ386">
        <v>1</v>
      </c>
      <c r="AR386">
        <v>5</v>
      </c>
      <c r="AS386">
        <v>5</v>
      </c>
      <c r="AT386">
        <v>3</v>
      </c>
      <c r="AU386">
        <v>2</v>
      </c>
      <c r="AV386" t="s">
        <v>696</v>
      </c>
      <c r="AW386"/>
      <c r="AX386">
        <v>4</v>
      </c>
      <c r="AY386">
        <v>5</v>
      </c>
      <c r="AZ386">
        <v>4</v>
      </c>
      <c r="BA386"/>
      <c r="BB386"/>
    </row>
    <row r="387" spans="31:54" x14ac:dyDescent="0.3">
      <c r="AE387">
        <v>1</v>
      </c>
      <c r="AF387"/>
      <c r="AG387"/>
      <c r="AH387"/>
      <c r="AI387"/>
      <c r="AJ387"/>
      <c r="AK387"/>
      <c r="AL387"/>
      <c r="AM387"/>
      <c r="AN387"/>
      <c r="AO387"/>
      <c r="AP387">
        <v>1</v>
      </c>
      <c r="AQ387"/>
      <c r="AR387"/>
      <c r="AS387"/>
      <c r="AT387"/>
      <c r="AU387"/>
      <c r="AV387"/>
      <c r="AW387"/>
      <c r="AX387"/>
      <c r="AY387"/>
      <c r="AZ387"/>
      <c r="BA387"/>
      <c r="BB387"/>
    </row>
    <row r="388" spans="31:54" x14ac:dyDescent="0.3">
      <c r="AE388">
        <v>2</v>
      </c>
      <c r="AF388">
        <v>1</v>
      </c>
      <c r="AG388">
        <v>2</v>
      </c>
      <c r="AH388">
        <v>5</v>
      </c>
      <c r="AI388">
        <v>1</v>
      </c>
      <c r="AJ388">
        <v>1</v>
      </c>
      <c r="AK388">
        <v>1</v>
      </c>
      <c r="AL388">
        <v>5</v>
      </c>
      <c r="AM388">
        <v>1</v>
      </c>
      <c r="AN388">
        <v>5</v>
      </c>
      <c r="AO388">
        <v>5</v>
      </c>
      <c r="AP388">
        <v>1</v>
      </c>
      <c r="AQ388"/>
      <c r="AR388"/>
      <c r="AS388"/>
      <c r="AT388"/>
      <c r="AU388"/>
      <c r="AV388"/>
      <c r="AW388"/>
      <c r="AX388"/>
      <c r="AY388"/>
      <c r="AZ388"/>
      <c r="BA388"/>
      <c r="BB388"/>
    </row>
    <row r="389" spans="31:54" x14ac:dyDescent="0.3">
      <c r="AE389">
        <v>1</v>
      </c>
      <c r="AF389"/>
      <c r="AG389"/>
      <c r="AH389"/>
      <c r="AI389"/>
      <c r="AJ389"/>
      <c r="AK389"/>
      <c r="AL389"/>
      <c r="AM389"/>
      <c r="AN389"/>
      <c r="AO389"/>
      <c r="AP389">
        <v>1</v>
      </c>
      <c r="AQ389"/>
      <c r="AR389"/>
      <c r="AS389"/>
      <c r="AT389"/>
      <c r="AU389"/>
      <c r="AV389"/>
      <c r="AW389"/>
      <c r="AX389"/>
      <c r="AY389"/>
      <c r="AZ389"/>
      <c r="BA389"/>
      <c r="BB389"/>
    </row>
    <row r="390" spans="31:54" x14ac:dyDescent="0.3">
      <c r="AE390">
        <v>2</v>
      </c>
      <c r="AF390">
        <v>1</v>
      </c>
      <c r="AG390">
        <v>1</v>
      </c>
      <c r="AH390">
        <v>1</v>
      </c>
      <c r="AI390">
        <v>1</v>
      </c>
      <c r="AJ390">
        <v>1</v>
      </c>
      <c r="AK390">
        <v>1</v>
      </c>
      <c r="AL390">
        <v>3</v>
      </c>
      <c r="AM390">
        <v>1</v>
      </c>
      <c r="AN390">
        <v>1</v>
      </c>
      <c r="AO390">
        <v>2</v>
      </c>
      <c r="AP390">
        <v>2</v>
      </c>
      <c r="AQ390">
        <v>4</v>
      </c>
      <c r="AR390">
        <v>1</v>
      </c>
      <c r="AS390">
        <v>1</v>
      </c>
      <c r="AT390">
        <v>5</v>
      </c>
      <c r="AU390">
        <v>1</v>
      </c>
      <c r="AV390"/>
      <c r="AW390"/>
      <c r="AX390">
        <v>5</v>
      </c>
      <c r="AY390">
        <v>5</v>
      </c>
      <c r="AZ390">
        <v>3</v>
      </c>
      <c r="BA390" t="s">
        <v>697</v>
      </c>
      <c r="BB390"/>
    </row>
    <row r="391" spans="31:54" x14ac:dyDescent="0.3">
      <c r="AE391">
        <v>4</v>
      </c>
      <c r="AF391">
        <v>2</v>
      </c>
      <c r="AG391">
        <v>2</v>
      </c>
      <c r="AH391">
        <v>2</v>
      </c>
      <c r="AI391">
        <v>1</v>
      </c>
      <c r="AJ391">
        <v>5</v>
      </c>
      <c r="AK391">
        <v>4</v>
      </c>
      <c r="AL391">
        <v>1</v>
      </c>
      <c r="AM391">
        <v>1</v>
      </c>
      <c r="AN391">
        <v>2</v>
      </c>
      <c r="AO391">
        <v>1</v>
      </c>
      <c r="AP391">
        <v>3</v>
      </c>
      <c r="AQ391">
        <v>2</v>
      </c>
      <c r="AR391">
        <v>1</v>
      </c>
      <c r="AS391">
        <v>1</v>
      </c>
      <c r="AT391">
        <v>1</v>
      </c>
      <c r="AU391">
        <v>2</v>
      </c>
      <c r="AV391" t="s">
        <v>698</v>
      </c>
      <c r="AW391" t="s">
        <v>699</v>
      </c>
      <c r="AX391">
        <v>4</v>
      </c>
      <c r="AY391">
        <v>2</v>
      </c>
      <c r="AZ391">
        <v>1</v>
      </c>
      <c r="BA391" t="s">
        <v>700</v>
      </c>
      <c r="BB391"/>
    </row>
    <row r="392" spans="31:54" x14ac:dyDescent="0.3">
      <c r="AE392">
        <v>5</v>
      </c>
      <c r="AF392">
        <v>2</v>
      </c>
      <c r="AG392">
        <v>2</v>
      </c>
      <c r="AH392">
        <v>4</v>
      </c>
      <c r="AI392">
        <v>2</v>
      </c>
      <c r="AJ392">
        <v>1</v>
      </c>
      <c r="AK392">
        <v>1</v>
      </c>
      <c r="AL392">
        <v>2</v>
      </c>
      <c r="AM392">
        <v>1</v>
      </c>
      <c r="AN392">
        <v>5</v>
      </c>
      <c r="AO392">
        <v>5</v>
      </c>
      <c r="AP392">
        <v>4</v>
      </c>
      <c r="AQ392">
        <v>1</v>
      </c>
      <c r="AR392">
        <v>5</v>
      </c>
      <c r="AS392">
        <v>5</v>
      </c>
      <c r="AT392">
        <v>3</v>
      </c>
      <c r="AU392">
        <v>3</v>
      </c>
      <c r="AV392"/>
      <c r="AW392" t="s">
        <v>701</v>
      </c>
      <c r="AX392">
        <v>5</v>
      </c>
      <c r="AY392">
        <v>5</v>
      </c>
      <c r="AZ392">
        <v>2</v>
      </c>
      <c r="BA392" t="s">
        <v>702</v>
      </c>
      <c r="BB392"/>
    </row>
    <row r="393" spans="31:54" x14ac:dyDescent="0.3">
      <c r="AE393">
        <v>3</v>
      </c>
      <c r="AF393">
        <v>1</v>
      </c>
      <c r="AG393">
        <v>1</v>
      </c>
      <c r="AH393">
        <v>3</v>
      </c>
      <c r="AI393">
        <v>3</v>
      </c>
      <c r="AJ393">
        <v>5</v>
      </c>
      <c r="AK393">
        <v>5</v>
      </c>
      <c r="AL393">
        <v>1</v>
      </c>
      <c r="AM393">
        <v>1</v>
      </c>
      <c r="AN393">
        <v>5</v>
      </c>
      <c r="AO393">
        <v>1</v>
      </c>
      <c r="AP393">
        <v>3</v>
      </c>
      <c r="AQ393">
        <v>1</v>
      </c>
      <c r="AR393">
        <v>5</v>
      </c>
      <c r="AS393">
        <v>5</v>
      </c>
      <c r="AT393">
        <v>3</v>
      </c>
      <c r="AU393">
        <v>2</v>
      </c>
      <c r="AV393" t="s">
        <v>703</v>
      </c>
      <c r="AW393" t="s">
        <v>704</v>
      </c>
      <c r="AX393">
        <v>5</v>
      </c>
      <c r="AY393">
        <v>5</v>
      </c>
      <c r="AZ393">
        <v>2</v>
      </c>
      <c r="BA393" t="s">
        <v>705</v>
      </c>
      <c r="BB393"/>
    </row>
    <row r="394" spans="31:54" x14ac:dyDescent="0.3">
      <c r="AE394">
        <v>2</v>
      </c>
      <c r="AF394">
        <v>2</v>
      </c>
      <c r="AG394"/>
      <c r="AH394"/>
      <c r="AI394"/>
      <c r="AJ394"/>
      <c r="AK394"/>
      <c r="AL394"/>
      <c r="AM394"/>
      <c r="AN394"/>
      <c r="AO394"/>
      <c r="AP394">
        <v>2</v>
      </c>
      <c r="AQ394">
        <v>2</v>
      </c>
      <c r="AR394">
        <v>2</v>
      </c>
      <c r="AS394">
        <v>2</v>
      </c>
      <c r="AT394"/>
      <c r="AU394">
        <v>2</v>
      </c>
      <c r="AV394" t="s">
        <v>706</v>
      </c>
      <c r="AW394" t="s">
        <v>707</v>
      </c>
      <c r="AX394">
        <v>1</v>
      </c>
      <c r="AY394">
        <v>1</v>
      </c>
      <c r="AZ394">
        <v>1</v>
      </c>
      <c r="BA394"/>
      <c r="BB394"/>
    </row>
    <row r="395" spans="31:54" x14ac:dyDescent="0.3">
      <c r="AE395">
        <v>3</v>
      </c>
      <c r="AF395">
        <v>1</v>
      </c>
      <c r="AG395">
        <v>1</v>
      </c>
      <c r="AH395">
        <v>2</v>
      </c>
      <c r="AI395">
        <v>1</v>
      </c>
      <c r="AJ395">
        <v>1</v>
      </c>
      <c r="AK395">
        <v>1</v>
      </c>
      <c r="AL395">
        <v>1</v>
      </c>
      <c r="AM395">
        <v>1</v>
      </c>
      <c r="AN395">
        <v>2</v>
      </c>
      <c r="AO395">
        <v>1</v>
      </c>
      <c r="AP395">
        <v>3</v>
      </c>
      <c r="AQ395">
        <v>1</v>
      </c>
      <c r="AR395">
        <v>2</v>
      </c>
      <c r="AS395">
        <v>1</v>
      </c>
      <c r="AT395">
        <v>1</v>
      </c>
      <c r="AU395">
        <v>3</v>
      </c>
      <c r="AV395"/>
      <c r="AW395" t="s">
        <v>708</v>
      </c>
      <c r="AX395">
        <v>5</v>
      </c>
      <c r="AY395">
        <v>4</v>
      </c>
      <c r="AZ395">
        <v>2</v>
      </c>
      <c r="BA395" t="s">
        <v>709</v>
      </c>
      <c r="BB395"/>
    </row>
    <row r="396" spans="31:54" x14ac:dyDescent="0.3">
      <c r="AE396">
        <v>4</v>
      </c>
      <c r="AF396">
        <v>4</v>
      </c>
      <c r="AG396">
        <v>2</v>
      </c>
      <c r="AH396">
        <v>4</v>
      </c>
      <c r="AI396">
        <v>4</v>
      </c>
      <c r="AJ396">
        <v>2</v>
      </c>
      <c r="AK396">
        <v>2</v>
      </c>
      <c r="AL396">
        <v>1</v>
      </c>
      <c r="AM396">
        <v>4</v>
      </c>
      <c r="AN396">
        <v>4</v>
      </c>
      <c r="AO396">
        <v>1</v>
      </c>
      <c r="AP396">
        <v>1</v>
      </c>
      <c r="AQ396"/>
      <c r="AR396"/>
      <c r="AS396"/>
      <c r="AT396"/>
      <c r="AU396"/>
      <c r="AV396"/>
      <c r="AW396"/>
      <c r="AX396"/>
      <c r="AY396"/>
      <c r="AZ396"/>
      <c r="BA396"/>
      <c r="BB396"/>
    </row>
    <row r="397" spans="31:54" x14ac:dyDescent="0.3">
      <c r="AE397">
        <v>4</v>
      </c>
      <c r="AF397"/>
      <c r="AG397"/>
      <c r="AH397">
        <v>4</v>
      </c>
      <c r="AI397"/>
      <c r="AJ397"/>
      <c r="AK397"/>
      <c r="AL397">
        <v>4</v>
      </c>
      <c r="AM397"/>
      <c r="AN397">
        <v>4</v>
      </c>
      <c r="AO397">
        <v>4</v>
      </c>
      <c r="AP397">
        <v>1</v>
      </c>
      <c r="AQ397"/>
      <c r="AR397"/>
      <c r="AS397"/>
      <c r="AT397"/>
      <c r="AU397"/>
      <c r="AV397"/>
      <c r="AW397"/>
      <c r="AX397"/>
      <c r="AY397"/>
      <c r="AZ397"/>
      <c r="BA397"/>
      <c r="BB397"/>
    </row>
    <row r="398" spans="31:54" x14ac:dyDescent="0.3">
      <c r="AE398">
        <v>4</v>
      </c>
      <c r="AF398">
        <v>1</v>
      </c>
      <c r="AG398">
        <v>2</v>
      </c>
      <c r="AH398">
        <v>3</v>
      </c>
      <c r="AI398">
        <v>3</v>
      </c>
      <c r="AJ398">
        <v>1</v>
      </c>
      <c r="AK398">
        <v>1</v>
      </c>
      <c r="AL398">
        <v>3</v>
      </c>
      <c r="AM398">
        <v>1</v>
      </c>
      <c r="AN398">
        <v>3</v>
      </c>
      <c r="AO398">
        <v>1</v>
      </c>
      <c r="AP398">
        <v>3</v>
      </c>
      <c r="AQ398">
        <v>3</v>
      </c>
      <c r="AR398">
        <v>3</v>
      </c>
      <c r="AS398"/>
      <c r="AT398">
        <v>3</v>
      </c>
      <c r="AU398">
        <v>2</v>
      </c>
      <c r="AV398" t="s">
        <v>710</v>
      </c>
      <c r="AW398"/>
      <c r="AX398">
        <v>3</v>
      </c>
      <c r="AY398">
        <v>3</v>
      </c>
      <c r="AZ398">
        <v>2</v>
      </c>
      <c r="BA398" t="s">
        <v>711</v>
      </c>
      <c r="BB398"/>
    </row>
    <row r="399" spans="31:54" x14ac:dyDescent="0.3">
      <c r="AE399">
        <v>3</v>
      </c>
      <c r="AF399">
        <v>2</v>
      </c>
      <c r="AG399">
        <v>2</v>
      </c>
      <c r="AH399">
        <v>2</v>
      </c>
      <c r="AI399">
        <v>3</v>
      </c>
      <c r="AJ399">
        <v>2</v>
      </c>
      <c r="AK399">
        <v>2</v>
      </c>
      <c r="AL399">
        <v>3</v>
      </c>
      <c r="AM399">
        <v>4</v>
      </c>
      <c r="AN399">
        <v>3</v>
      </c>
      <c r="AO399">
        <v>2</v>
      </c>
      <c r="AP399">
        <v>2</v>
      </c>
      <c r="AQ399">
        <v>1</v>
      </c>
      <c r="AR399">
        <v>5</v>
      </c>
      <c r="AS399">
        <v>5</v>
      </c>
      <c r="AT399">
        <v>3</v>
      </c>
      <c r="AU399">
        <v>2</v>
      </c>
      <c r="AV399" t="s">
        <v>712</v>
      </c>
      <c r="AW399" t="s">
        <v>713</v>
      </c>
      <c r="AX399">
        <v>5</v>
      </c>
      <c r="AY399">
        <v>5</v>
      </c>
      <c r="AZ399">
        <v>1</v>
      </c>
      <c r="BA399" t="s">
        <v>714</v>
      </c>
      <c r="BB399"/>
    </row>
    <row r="400" spans="31:54" x14ac:dyDescent="0.3">
      <c r="AE400">
        <v>3</v>
      </c>
      <c r="AF400">
        <v>4</v>
      </c>
      <c r="AG400">
        <v>2</v>
      </c>
      <c r="AH400">
        <v>2</v>
      </c>
      <c r="AI400">
        <v>2</v>
      </c>
      <c r="AJ400">
        <v>1</v>
      </c>
      <c r="AK400">
        <v>1</v>
      </c>
      <c r="AL400">
        <v>5</v>
      </c>
      <c r="AM400">
        <v>1</v>
      </c>
      <c r="AN400">
        <v>5</v>
      </c>
      <c r="AO400">
        <v>1</v>
      </c>
      <c r="AP400">
        <v>2</v>
      </c>
      <c r="AQ400">
        <v>4</v>
      </c>
      <c r="AR400">
        <v>4</v>
      </c>
      <c r="AS400">
        <v>5</v>
      </c>
      <c r="AT400">
        <v>5</v>
      </c>
      <c r="AU400">
        <v>1</v>
      </c>
      <c r="AV400"/>
      <c r="AW400"/>
      <c r="AX400">
        <v>5</v>
      </c>
      <c r="AY400">
        <v>5</v>
      </c>
      <c r="AZ400">
        <v>3</v>
      </c>
      <c r="BA400" t="s">
        <v>715</v>
      </c>
      <c r="BB400"/>
    </row>
    <row r="401" spans="31:54" x14ac:dyDescent="0.3">
      <c r="AE401">
        <v>4</v>
      </c>
      <c r="AF401">
        <v>3</v>
      </c>
      <c r="AG401">
        <v>2</v>
      </c>
      <c r="AH401">
        <v>3</v>
      </c>
      <c r="AI401">
        <v>1</v>
      </c>
      <c r="AJ401">
        <v>1</v>
      </c>
      <c r="AK401">
        <v>1</v>
      </c>
      <c r="AL401">
        <v>5</v>
      </c>
      <c r="AM401">
        <v>1</v>
      </c>
      <c r="AN401">
        <v>5</v>
      </c>
      <c r="AO401">
        <v>4</v>
      </c>
      <c r="AP401">
        <v>3</v>
      </c>
      <c r="AQ401">
        <v>1</v>
      </c>
      <c r="AR401">
        <v>5</v>
      </c>
      <c r="AS401">
        <v>5</v>
      </c>
      <c r="AT401">
        <v>3</v>
      </c>
      <c r="AU401">
        <v>2</v>
      </c>
      <c r="AV401"/>
      <c r="AW401"/>
      <c r="AX401">
        <v>4</v>
      </c>
      <c r="AY401">
        <v>5</v>
      </c>
      <c r="AZ401">
        <v>3</v>
      </c>
      <c r="BA401"/>
      <c r="BB401"/>
    </row>
    <row r="402" spans="31:54" x14ac:dyDescent="0.3">
      <c r="AE402">
        <v>4</v>
      </c>
      <c r="AF402">
        <v>3</v>
      </c>
      <c r="AG402">
        <v>2</v>
      </c>
      <c r="AH402">
        <v>3</v>
      </c>
      <c r="AI402">
        <v>1</v>
      </c>
      <c r="AJ402">
        <v>1</v>
      </c>
      <c r="AK402">
        <v>1</v>
      </c>
      <c r="AL402">
        <v>5</v>
      </c>
      <c r="AM402">
        <v>1</v>
      </c>
      <c r="AN402">
        <v>4</v>
      </c>
      <c r="AO402">
        <v>4</v>
      </c>
      <c r="AP402">
        <v>3</v>
      </c>
      <c r="AQ402">
        <v>1</v>
      </c>
      <c r="AR402">
        <v>5</v>
      </c>
      <c r="AS402">
        <v>5</v>
      </c>
      <c r="AT402">
        <v>3</v>
      </c>
      <c r="AU402">
        <v>3</v>
      </c>
      <c r="AV402"/>
      <c r="AW402"/>
      <c r="AX402">
        <v>4</v>
      </c>
      <c r="AY402">
        <v>5</v>
      </c>
      <c r="AZ402">
        <v>4</v>
      </c>
      <c r="BA402"/>
      <c r="BB402"/>
    </row>
    <row r="403" spans="31:54" x14ac:dyDescent="0.3">
      <c r="AE403">
        <v>4</v>
      </c>
      <c r="AF403">
        <v>3</v>
      </c>
      <c r="AG403">
        <v>3</v>
      </c>
      <c r="AH403">
        <v>3</v>
      </c>
      <c r="AI403">
        <v>3</v>
      </c>
      <c r="AJ403">
        <v>3</v>
      </c>
      <c r="AK403">
        <v>3</v>
      </c>
      <c r="AL403">
        <v>3</v>
      </c>
      <c r="AM403">
        <v>3</v>
      </c>
      <c r="AN403">
        <v>3</v>
      </c>
      <c r="AO403">
        <v>3</v>
      </c>
      <c r="AP403">
        <v>4</v>
      </c>
      <c r="AQ403">
        <v>4</v>
      </c>
      <c r="AR403">
        <v>4</v>
      </c>
      <c r="AS403">
        <v>4</v>
      </c>
      <c r="AT403">
        <v>3</v>
      </c>
      <c r="AU403">
        <v>3</v>
      </c>
      <c r="AV403"/>
      <c r="AW403"/>
      <c r="AX403">
        <v>4</v>
      </c>
      <c r="AY403">
        <v>4</v>
      </c>
      <c r="AZ403">
        <v>4</v>
      </c>
      <c r="BA403"/>
      <c r="BB403"/>
    </row>
    <row r="404" spans="31:54" x14ac:dyDescent="0.3">
      <c r="AE404">
        <v>4</v>
      </c>
      <c r="AF404">
        <v>2</v>
      </c>
      <c r="AG404">
        <v>3</v>
      </c>
      <c r="AH404">
        <v>1</v>
      </c>
      <c r="AI404">
        <v>1</v>
      </c>
      <c r="AJ404">
        <v>4</v>
      </c>
      <c r="AK404">
        <v>4</v>
      </c>
      <c r="AL404">
        <v>2</v>
      </c>
      <c r="AM404">
        <v>1</v>
      </c>
      <c r="AN404">
        <v>2</v>
      </c>
      <c r="AO404">
        <v>2</v>
      </c>
      <c r="AP404">
        <v>3</v>
      </c>
      <c r="AQ404">
        <v>1</v>
      </c>
      <c r="AR404">
        <v>2</v>
      </c>
      <c r="AS404">
        <v>2</v>
      </c>
      <c r="AT404">
        <v>2</v>
      </c>
      <c r="AU404">
        <v>3</v>
      </c>
      <c r="AV404"/>
      <c r="AW404"/>
      <c r="AX404"/>
      <c r="AY404"/>
      <c r="AZ404"/>
      <c r="BA404"/>
      <c r="BB404"/>
    </row>
    <row r="405" spans="31:54" x14ac:dyDescent="0.3">
      <c r="AE405">
        <v>4</v>
      </c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</row>
    <row r="406" spans="31:54" x14ac:dyDescent="0.3">
      <c r="AE406">
        <v>5</v>
      </c>
      <c r="AF406">
        <v>2</v>
      </c>
      <c r="AG406">
        <v>2</v>
      </c>
      <c r="AH406">
        <v>1</v>
      </c>
      <c r="AI406">
        <v>4</v>
      </c>
      <c r="AJ406">
        <v>4</v>
      </c>
      <c r="AK406">
        <v>2</v>
      </c>
      <c r="AL406">
        <v>2</v>
      </c>
      <c r="AM406">
        <v>4</v>
      </c>
      <c r="AN406">
        <v>2</v>
      </c>
      <c r="AO406">
        <v>1</v>
      </c>
      <c r="AP406">
        <v>4</v>
      </c>
      <c r="AQ406">
        <v>3</v>
      </c>
      <c r="AR406">
        <v>3</v>
      </c>
      <c r="AS406">
        <v>1</v>
      </c>
      <c r="AT406">
        <v>5</v>
      </c>
      <c r="AU406">
        <v>3</v>
      </c>
      <c r="AV406"/>
      <c r="AW406"/>
      <c r="AX406"/>
      <c r="AY406"/>
      <c r="AZ406"/>
      <c r="BA406"/>
      <c r="BB406"/>
    </row>
    <row r="407" spans="31:54" x14ac:dyDescent="0.3">
      <c r="AE407">
        <v>4</v>
      </c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</row>
    <row r="408" spans="31:54" x14ac:dyDescent="0.3">
      <c r="AE408">
        <v>4</v>
      </c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</row>
    <row r="409" spans="31:54" x14ac:dyDescent="0.3">
      <c r="AE409">
        <v>5</v>
      </c>
      <c r="AF409">
        <v>2</v>
      </c>
      <c r="AG409">
        <v>1</v>
      </c>
      <c r="AH409">
        <v>2</v>
      </c>
      <c r="AI409">
        <v>1</v>
      </c>
      <c r="AJ409">
        <v>1</v>
      </c>
      <c r="AK409">
        <v>1</v>
      </c>
      <c r="AL409">
        <v>2</v>
      </c>
      <c r="AM409">
        <v>4</v>
      </c>
      <c r="AN409">
        <v>5</v>
      </c>
      <c r="AO409">
        <v>1</v>
      </c>
      <c r="AP409">
        <v>5</v>
      </c>
      <c r="AQ409">
        <v>2</v>
      </c>
      <c r="AR409">
        <v>4</v>
      </c>
      <c r="AS409">
        <v>5</v>
      </c>
      <c r="AT409">
        <v>2</v>
      </c>
      <c r="AU409">
        <v>2</v>
      </c>
      <c r="AV409"/>
      <c r="AW409"/>
      <c r="AX409"/>
      <c r="AY409"/>
      <c r="AZ409"/>
      <c r="BA409"/>
      <c r="BB409"/>
    </row>
    <row r="410" spans="31:54" x14ac:dyDescent="0.3">
      <c r="AE410">
        <v>5</v>
      </c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</row>
    <row r="411" spans="31:54" x14ac:dyDescent="0.3">
      <c r="AE411">
        <v>4</v>
      </c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</row>
    <row r="412" spans="31:54" x14ac:dyDescent="0.3">
      <c r="AE412">
        <v>3</v>
      </c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</row>
    <row r="413" spans="31:54" x14ac:dyDescent="0.3">
      <c r="AE413">
        <v>4</v>
      </c>
      <c r="AF413">
        <v>1</v>
      </c>
      <c r="AG413">
        <v>2</v>
      </c>
      <c r="AH413">
        <v>4</v>
      </c>
      <c r="AI413">
        <v>2</v>
      </c>
      <c r="AJ413">
        <v>2</v>
      </c>
      <c r="AK413">
        <v>2</v>
      </c>
      <c r="AL413">
        <v>4</v>
      </c>
      <c r="AM413">
        <v>1</v>
      </c>
      <c r="AN413">
        <v>4</v>
      </c>
      <c r="AO413">
        <v>4</v>
      </c>
      <c r="AP413">
        <v>2</v>
      </c>
      <c r="AQ413">
        <v>1</v>
      </c>
      <c r="AR413">
        <v>3</v>
      </c>
      <c r="AS413">
        <v>3</v>
      </c>
      <c r="AT413">
        <v>3</v>
      </c>
      <c r="AU413">
        <v>2</v>
      </c>
      <c r="AV413"/>
      <c r="AW413"/>
      <c r="AX413"/>
      <c r="AY413"/>
      <c r="AZ413"/>
      <c r="BA413"/>
      <c r="BB413"/>
    </row>
    <row r="414" spans="31:54" x14ac:dyDescent="0.3">
      <c r="AE414">
        <v>3</v>
      </c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</row>
    <row r="415" spans="31:54" x14ac:dyDescent="0.3">
      <c r="AE415">
        <v>3</v>
      </c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</row>
    <row r="416" spans="31:54" x14ac:dyDescent="0.3">
      <c r="AE416">
        <v>5</v>
      </c>
      <c r="AF416">
        <v>2</v>
      </c>
      <c r="AG416">
        <v>4</v>
      </c>
      <c r="AH416">
        <v>4</v>
      </c>
      <c r="AI416">
        <v>2</v>
      </c>
      <c r="AJ416">
        <v>1</v>
      </c>
      <c r="AK416">
        <v>1</v>
      </c>
      <c r="AL416">
        <v>5</v>
      </c>
      <c r="AM416">
        <v>2</v>
      </c>
      <c r="AN416">
        <v>5</v>
      </c>
      <c r="AO416">
        <v>4</v>
      </c>
      <c r="AP416">
        <v>5</v>
      </c>
      <c r="AQ416">
        <v>2</v>
      </c>
      <c r="AR416">
        <v>5</v>
      </c>
      <c r="AS416">
        <v>5</v>
      </c>
      <c r="AT416">
        <v>2</v>
      </c>
      <c r="AU416">
        <v>3</v>
      </c>
      <c r="AV416"/>
      <c r="AW416"/>
      <c r="AX416"/>
      <c r="AY416"/>
      <c r="AZ416"/>
      <c r="BA416"/>
      <c r="BB416"/>
    </row>
    <row r="417" spans="31:54" x14ac:dyDescent="0.3">
      <c r="AE417">
        <v>4</v>
      </c>
      <c r="AF417">
        <v>1</v>
      </c>
      <c r="AG417">
        <v>1</v>
      </c>
      <c r="AH417">
        <v>4</v>
      </c>
      <c r="AI417">
        <v>2</v>
      </c>
      <c r="AJ417">
        <v>1</v>
      </c>
      <c r="AK417">
        <v>1</v>
      </c>
      <c r="AL417">
        <v>5</v>
      </c>
      <c r="AM417">
        <v>1</v>
      </c>
      <c r="AN417">
        <v>5</v>
      </c>
      <c r="AO417">
        <v>2</v>
      </c>
      <c r="AP417">
        <v>2</v>
      </c>
      <c r="AQ417"/>
      <c r="AR417"/>
      <c r="AS417"/>
      <c r="AT417"/>
      <c r="AU417"/>
      <c r="AV417"/>
      <c r="AW417"/>
      <c r="AX417"/>
      <c r="AY417"/>
      <c r="AZ417"/>
      <c r="BA417"/>
      <c r="BB417"/>
    </row>
    <row r="418" spans="31:54" x14ac:dyDescent="0.3">
      <c r="AE418">
        <v>3</v>
      </c>
      <c r="AF418">
        <v>1</v>
      </c>
      <c r="AG418">
        <v>1</v>
      </c>
      <c r="AH418">
        <v>1</v>
      </c>
      <c r="AI418">
        <v>1</v>
      </c>
      <c r="AJ418">
        <v>1</v>
      </c>
      <c r="AK418">
        <v>1</v>
      </c>
      <c r="AL418">
        <v>2</v>
      </c>
      <c r="AM418">
        <v>2</v>
      </c>
      <c r="AN418">
        <v>1</v>
      </c>
      <c r="AO418">
        <v>1</v>
      </c>
      <c r="AP418">
        <v>3</v>
      </c>
      <c r="AQ418"/>
      <c r="AR418"/>
      <c r="AS418"/>
      <c r="AT418"/>
      <c r="AU418"/>
      <c r="AV418"/>
      <c r="AW418"/>
      <c r="AX418"/>
      <c r="AY418"/>
      <c r="AZ418"/>
      <c r="BA418"/>
      <c r="BB418"/>
    </row>
    <row r="419" spans="31:54" x14ac:dyDescent="0.3">
      <c r="AE419">
        <v>3</v>
      </c>
      <c r="AF419">
        <v>2</v>
      </c>
      <c r="AG419">
        <v>1</v>
      </c>
      <c r="AH419">
        <v>2</v>
      </c>
      <c r="AI419">
        <v>2</v>
      </c>
      <c r="AJ419">
        <v>2</v>
      </c>
      <c r="AK419">
        <v>2</v>
      </c>
      <c r="AL419">
        <v>2</v>
      </c>
      <c r="AM419">
        <v>1</v>
      </c>
      <c r="AN419">
        <v>2</v>
      </c>
      <c r="AO419">
        <v>1</v>
      </c>
      <c r="AP419">
        <v>3</v>
      </c>
      <c r="AQ419">
        <v>4</v>
      </c>
      <c r="AR419">
        <v>4</v>
      </c>
      <c r="AS419">
        <v>4</v>
      </c>
      <c r="AT419">
        <v>4</v>
      </c>
      <c r="AU419">
        <v>2</v>
      </c>
      <c r="AV419"/>
      <c r="AW419"/>
      <c r="AX419"/>
      <c r="AY419"/>
      <c r="AZ419"/>
      <c r="BA419"/>
      <c r="BB419"/>
    </row>
    <row r="420" spans="31:54" x14ac:dyDescent="0.3">
      <c r="AE420">
        <v>1</v>
      </c>
      <c r="AF420"/>
      <c r="AG420"/>
      <c r="AH420"/>
      <c r="AI420"/>
      <c r="AJ420"/>
      <c r="AK420"/>
      <c r="AL420"/>
      <c r="AM420"/>
      <c r="AN420"/>
      <c r="AO420"/>
      <c r="AP420">
        <v>3</v>
      </c>
      <c r="AQ420">
        <v>1</v>
      </c>
      <c r="AR420">
        <v>1</v>
      </c>
      <c r="AS420">
        <v>1</v>
      </c>
      <c r="AT420">
        <v>5</v>
      </c>
      <c r="AU420">
        <v>3</v>
      </c>
      <c r="AV420"/>
      <c r="AW420"/>
      <c r="AX420"/>
      <c r="AY420"/>
      <c r="AZ420"/>
      <c r="BA420"/>
      <c r="BB420"/>
    </row>
    <row r="421" spans="31:54" x14ac:dyDescent="0.3">
      <c r="AE421">
        <v>1</v>
      </c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</row>
    <row r="422" spans="31:54" x14ac:dyDescent="0.3">
      <c r="AE422">
        <v>4</v>
      </c>
      <c r="AF422">
        <v>1</v>
      </c>
      <c r="AG422">
        <v>2</v>
      </c>
      <c r="AH422">
        <v>4</v>
      </c>
      <c r="AI422">
        <v>2</v>
      </c>
      <c r="AJ422">
        <v>1</v>
      </c>
      <c r="AK422">
        <v>1</v>
      </c>
      <c r="AL422">
        <v>1</v>
      </c>
      <c r="AM422">
        <v>1</v>
      </c>
      <c r="AN422">
        <v>5</v>
      </c>
      <c r="AO422">
        <v>1</v>
      </c>
      <c r="AP422">
        <v>2</v>
      </c>
      <c r="AQ422">
        <v>2</v>
      </c>
      <c r="AR422">
        <v>2</v>
      </c>
      <c r="AS422">
        <v>4</v>
      </c>
      <c r="AT422">
        <v>3</v>
      </c>
      <c r="AU422">
        <v>2</v>
      </c>
      <c r="AV422"/>
      <c r="AW422"/>
      <c r="AX422"/>
      <c r="AY422"/>
      <c r="AZ422"/>
      <c r="BA422"/>
      <c r="BB422"/>
    </row>
    <row r="423" spans="31:54" x14ac:dyDescent="0.3">
      <c r="AE423">
        <v>5</v>
      </c>
      <c r="AF423">
        <v>1</v>
      </c>
      <c r="AG423">
        <v>1</v>
      </c>
      <c r="AH423">
        <v>1</v>
      </c>
      <c r="AI423"/>
      <c r="AJ423">
        <v>2</v>
      </c>
      <c r="AK423">
        <v>1</v>
      </c>
      <c r="AL423">
        <v>2</v>
      </c>
      <c r="AM423">
        <v>1</v>
      </c>
      <c r="AN423">
        <v>1</v>
      </c>
      <c r="AO423">
        <v>1</v>
      </c>
      <c r="AP423">
        <v>3</v>
      </c>
      <c r="AQ423">
        <v>2</v>
      </c>
      <c r="AR423">
        <v>1</v>
      </c>
      <c r="AS423">
        <v>1</v>
      </c>
      <c r="AT423">
        <v>1</v>
      </c>
      <c r="AU423">
        <v>1</v>
      </c>
      <c r="AV423"/>
      <c r="AW423"/>
      <c r="AX423"/>
      <c r="AY423"/>
      <c r="AZ423"/>
      <c r="BA423"/>
      <c r="BB423"/>
    </row>
    <row r="424" spans="31:54" x14ac:dyDescent="0.3">
      <c r="AE424">
        <v>4</v>
      </c>
      <c r="AF424">
        <v>1</v>
      </c>
      <c r="AG424">
        <v>2</v>
      </c>
      <c r="AH424">
        <v>1</v>
      </c>
      <c r="AI424">
        <v>1</v>
      </c>
      <c r="AJ424">
        <v>2</v>
      </c>
      <c r="AK424">
        <v>1</v>
      </c>
      <c r="AL424">
        <v>4</v>
      </c>
      <c r="AM424">
        <v>1</v>
      </c>
      <c r="AN424">
        <v>4</v>
      </c>
      <c r="AO424">
        <v>5</v>
      </c>
      <c r="AP424">
        <v>3</v>
      </c>
      <c r="AQ424">
        <v>1</v>
      </c>
      <c r="AR424">
        <v>2</v>
      </c>
      <c r="AS424">
        <v>5</v>
      </c>
      <c r="AT424">
        <v>5</v>
      </c>
      <c r="AU424">
        <v>3</v>
      </c>
      <c r="AV424"/>
      <c r="AW424"/>
      <c r="AX424"/>
      <c r="AY424"/>
      <c r="AZ424"/>
      <c r="BA424"/>
      <c r="BB424"/>
    </row>
    <row r="425" spans="31:54" x14ac:dyDescent="0.3">
      <c r="AE425">
        <v>4</v>
      </c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</row>
    <row r="426" spans="31:54" x14ac:dyDescent="0.3">
      <c r="AE426">
        <v>5</v>
      </c>
      <c r="AF426">
        <v>2</v>
      </c>
      <c r="AG426">
        <v>1</v>
      </c>
      <c r="AH426">
        <v>2</v>
      </c>
      <c r="AI426">
        <v>3</v>
      </c>
      <c r="AJ426">
        <v>1</v>
      </c>
      <c r="AK426">
        <v>1</v>
      </c>
      <c r="AL426">
        <v>4</v>
      </c>
      <c r="AM426">
        <v>1</v>
      </c>
      <c r="AN426">
        <v>2</v>
      </c>
      <c r="AO426">
        <v>1</v>
      </c>
      <c r="AP426">
        <v>5</v>
      </c>
      <c r="AQ426">
        <v>1</v>
      </c>
      <c r="AR426">
        <v>4</v>
      </c>
      <c r="AS426">
        <v>4</v>
      </c>
      <c r="AT426">
        <v>1</v>
      </c>
      <c r="AU426">
        <v>2</v>
      </c>
      <c r="AV426"/>
      <c r="AW426"/>
      <c r="AX426"/>
      <c r="AY426"/>
      <c r="AZ426"/>
      <c r="BA426"/>
      <c r="BB426"/>
    </row>
    <row r="427" spans="31:54" x14ac:dyDescent="0.3">
      <c r="AE427">
        <v>2</v>
      </c>
      <c r="AF427">
        <v>5</v>
      </c>
      <c r="AG427">
        <v>5</v>
      </c>
      <c r="AH427">
        <v>5</v>
      </c>
      <c r="AI427">
        <v>5</v>
      </c>
      <c r="AJ427">
        <v>5</v>
      </c>
      <c r="AK427">
        <v>5</v>
      </c>
      <c r="AL427">
        <v>5</v>
      </c>
      <c r="AM427">
        <v>5</v>
      </c>
      <c r="AN427">
        <v>5</v>
      </c>
      <c r="AO427">
        <v>5</v>
      </c>
      <c r="AP427">
        <v>5</v>
      </c>
      <c r="AQ427">
        <v>5</v>
      </c>
      <c r="AR427">
        <v>5</v>
      </c>
      <c r="AS427">
        <v>5</v>
      </c>
      <c r="AT427">
        <v>5</v>
      </c>
      <c r="AU427">
        <v>3</v>
      </c>
      <c r="AV427"/>
      <c r="AW427"/>
      <c r="AX427"/>
      <c r="AY427"/>
      <c r="AZ427"/>
      <c r="BA427"/>
      <c r="BB427"/>
    </row>
    <row r="428" spans="31:54" x14ac:dyDescent="0.3">
      <c r="AE428">
        <v>5</v>
      </c>
      <c r="AF428">
        <v>1</v>
      </c>
      <c r="AG428">
        <v>2</v>
      </c>
      <c r="AH428">
        <v>4</v>
      </c>
      <c r="AI428">
        <v>1</v>
      </c>
      <c r="AJ428">
        <v>1</v>
      </c>
      <c r="AK428">
        <v>1</v>
      </c>
      <c r="AL428">
        <v>2</v>
      </c>
      <c r="AM428">
        <v>1</v>
      </c>
      <c r="AN428">
        <v>3</v>
      </c>
      <c r="AO428">
        <v>2</v>
      </c>
      <c r="AP428">
        <v>3</v>
      </c>
      <c r="AQ428">
        <v>1</v>
      </c>
      <c r="AR428">
        <v>2</v>
      </c>
      <c r="AS428">
        <v>3</v>
      </c>
      <c r="AT428">
        <v>2</v>
      </c>
      <c r="AU428">
        <v>2</v>
      </c>
      <c r="AV428"/>
      <c r="AW428"/>
      <c r="AX428"/>
      <c r="AY428"/>
      <c r="AZ428"/>
      <c r="BA428"/>
      <c r="BB428"/>
    </row>
  </sheetData>
  <sortState ref="AD2:BA382">
    <sortCondition descending="1" ref="AE2:AE382"/>
  </sortState>
  <mergeCells count="1">
    <mergeCell ref="C1:D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K2:AU124"/>
  <sheetViews>
    <sheetView topLeftCell="L1" zoomScale="70" zoomScaleNormal="70" workbookViewId="0">
      <selection activeCell="AG35" sqref="AG35"/>
    </sheetView>
  </sheetViews>
  <sheetFormatPr defaultRowHeight="14.4" x14ac:dyDescent="0.3"/>
  <cols>
    <col min="13" max="13" width="11.6640625" customWidth="1"/>
  </cols>
  <sheetData>
    <row r="2" spans="12:47" x14ac:dyDescent="0.3">
      <c r="O2" t="s">
        <v>725</v>
      </c>
    </row>
    <row r="3" spans="12:47" x14ac:dyDescent="0.3">
      <c r="M3" s="5"/>
    </row>
    <row r="4" spans="12:47" x14ac:dyDescent="0.3">
      <c r="M4" s="14" t="s">
        <v>723</v>
      </c>
      <c r="N4">
        <f>121+87</f>
        <v>208</v>
      </c>
    </row>
    <row r="5" spans="12:47" x14ac:dyDescent="0.3">
      <c r="M5" s="14" t="s">
        <v>721</v>
      </c>
      <c r="N5">
        <v>120</v>
      </c>
      <c r="AA5" t="s">
        <v>730</v>
      </c>
      <c r="AB5">
        <v>28</v>
      </c>
    </row>
    <row r="6" spans="12:47" ht="57.6" x14ac:dyDescent="0.3">
      <c r="L6" s="22"/>
      <c r="M6" s="23" t="s">
        <v>722</v>
      </c>
      <c r="N6" s="22">
        <v>57</v>
      </c>
      <c r="O6" s="22"/>
      <c r="P6" s="22"/>
      <c r="Q6" s="22"/>
      <c r="R6" s="22"/>
      <c r="S6" s="22"/>
      <c r="T6" s="22"/>
      <c r="U6" s="22"/>
      <c r="V6" s="22"/>
      <c r="W6" s="22"/>
      <c r="X6" s="22"/>
      <c r="AA6" t="s">
        <v>731</v>
      </c>
      <c r="AB6">
        <v>178</v>
      </c>
      <c r="AM6" s="2" t="s">
        <v>638</v>
      </c>
      <c r="AN6" s="2" t="s">
        <v>737</v>
      </c>
      <c r="AO6" s="2" t="s">
        <v>732</v>
      </c>
      <c r="AP6" s="2" t="s">
        <v>733</v>
      </c>
      <c r="AQ6" s="2" t="s">
        <v>738</v>
      </c>
      <c r="AR6" s="2" t="s">
        <v>734</v>
      </c>
      <c r="AS6" s="2" t="s">
        <v>735</v>
      </c>
      <c r="AT6" s="2" t="s">
        <v>736</v>
      </c>
      <c r="AU6" s="2"/>
    </row>
    <row r="7" spans="12:47" x14ac:dyDescent="0.3">
      <c r="L7" s="22"/>
      <c r="M7" s="23" t="s">
        <v>633</v>
      </c>
      <c r="N7" s="22">
        <v>39</v>
      </c>
      <c r="O7" s="22"/>
      <c r="P7" s="22"/>
      <c r="Q7" s="22"/>
      <c r="R7" s="22"/>
      <c r="S7" s="22"/>
      <c r="T7" s="22"/>
      <c r="U7" s="22"/>
      <c r="V7" s="22"/>
      <c r="W7" s="22"/>
      <c r="X7" s="22"/>
      <c r="AA7" t="s">
        <v>372</v>
      </c>
      <c r="AB7">
        <v>140</v>
      </c>
      <c r="AL7" t="s">
        <v>648</v>
      </c>
      <c r="AM7" s="7">
        <v>0.53500000000000003</v>
      </c>
      <c r="AN7" s="7">
        <v>0.47395833333333331</v>
      </c>
      <c r="AO7" s="7">
        <v>0.68877551020408168</v>
      </c>
      <c r="AP7" s="7">
        <v>0.56994818652849744</v>
      </c>
      <c r="AQ7" s="7">
        <v>0.40816326530612246</v>
      </c>
      <c r="AR7" s="7">
        <v>0.81122448979591832</v>
      </c>
      <c r="AS7" s="7">
        <v>0.56209150326797386</v>
      </c>
      <c r="AT7" s="7">
        <v>0.85987261146496818</v>
      </c>
    </row>
    <row r="8" spans="12:47" x14ac:dyDescent="0.3"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2:47" x14ac:dyDescent="0.3"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2:47" x14ac:dyDescent="0.3"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2:47" x14ac:dyDescent="0.3"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2:47" x14ac:dyDescent="0.3"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2:47" x14ac:dyDescent="0.3"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2:47" x14ac:dyDescent="0.3"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2:47" x14ac:dyDescent="0.3"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2:47" x14ac:dyDescent="0.3"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2:24" x14ac:dyDescent="0.3"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2:24" x14ac:dyDescent="0.3"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2:24" x14ac:dyDescent="0.3"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2:24" x14ac:dyDescent="0.3"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2:24" x14ac:dyDescent="0.3"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2:24" x14ac:dyDescent="0.3"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2:24" x14ac:dyDescent="0.3"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2:24" x14ac:dyDescent="0.3"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2:24" x14ac:dyDescent="0.3"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2:24" x14ac:dyDescent="0.3"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2:24" x14ac:dyDescent="0.3"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2:24" x14ac:dyDescent="0.3"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2:24" x14ac:dyDescent="0.3"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2:24" x14ac:dyDescent="0.3"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2:24" x14ac:dyDescent="0.3"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3" spans="12:26" x14ac:dyDescent="0.3">
      <c r="M33" s="21" t="s">
        <v>728</v>
      </c>
      <c r="N33">
        <v>125</v>
      </c>
      <c r="O33">
        <v>121</v>
      </c>
    </row>
    <row r="34" spans="12:26" x14ac:dyDescent="0.3">
      <c r="M34" t="s">
        <v>729</v>
      </c>
      <c r="N34">
        <v>52</v>
      </c>
      <c r="O34">
        <v>55</v>
      </c>
    </row>
    <row r="36" spans="12:26" x14ac:dyDescent="0.3"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2:26" x14ac:dyDescent="0.3"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2:26" x14ac:dyDescent="0.3"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2:26" x14ac:dyDescent="0.3"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2:26" x14ac:dyDescent="0.3"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2:26" x14ac:dyDescent="0.3"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2:26" x14ac:dyDescent="0.3"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2:26" x14ac:dyDescent="0.3"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2:26" x14ac:dyDescent="0.3"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2:26" x14ac:dyDescent="0.3"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2:26" x14ac:dyDescent="0.3"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2:26" x14ac:dyDescent="0.3"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2:26" x14ac:dyDescent="0.3"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2:26" x14ac:dyDescent="0.3"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2:26" x14ac:dyDescent="0.3"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2:26" x14ac:dyDescent="0.3"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2:26" x14ac:dyDescent="0.3"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2:26" x14ac:dyDescent="0.3"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2:26" x14ac:dyDescent="0.3"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2:26" x14ac:dyDescent="0.3"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2:26" x14ac:dyDescent="0.3"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2:26" x14ac:dyDescent="0.3"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2:26" x14ac:dyDescent="0.3"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2:26" x14ac:dyDescent="0.3"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2:26" x14ac:dyDescent="0.3"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2:26" x14ac:dyDescent="0.3"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3" spans="12:26" x14ac:dyDescent="0.3">
      <c r="N63" s="21" t="s">
        <v>728</v>
      </c>
      <c r="O63">
        <v>121</v>
      </c>
    </row>
    <row r="64" spans="12:26" x14ac:dyDescent="0.3">
      <c r="N64" t="s">
        <v>729</v>
      </c>
      <c r="O64">
        <v>55</v>
      </c>
    </row>
    <row r="67" spans="12:25" x14ac:dyDescent="0.3"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2:25" x14ac:dyDescent="0.3"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2:25" x14ac:dyDescent="0.3"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2:25" x14ac:dyDescent="0.3"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2:25" x14ac:dyDescent="0.3"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2:25" x14ac:dyDescent="0.3"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2:25" x14ac:dyDescent="0.3"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2:25" x14ac:dyDescent="0.3"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2:25" x14ac:dyDescent="0.3"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2:25" x14ac:dyDescent="0.3"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2:25" x14ac:dyDescent="0.3"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2:25" x14ac:dyDescent="0.3"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2:25" x14ac:dyDescent="0.3"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2:25" x14ac:dyDescent="0.3"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2:28" x14ac:dyDescent="0.3"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2:28" x14ac:dyDescent="0.3"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2:28" x14ac:dyDescent="0.3"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2:28" x14ac:dyDescent="0.3"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2:28" x14ac:dyDescent="0.3"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2:28" x14ac:dyDescent="0.3"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2:28" x14ac:dyDescent="0.3"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2:28" x14ac:dyDescent="0.3"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2:28" x14ac:dyDescent="0.3"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2:28" x14ac:dyDescent="0.3"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2:28" x14ac:dyDescent="0.3"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2:28" x14ac:dyDescent="0.3"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5" spans="12:28" x14ac:dyDescent="0.3">
      <c r="AB95" s="25" t="s">
        <v>739</v>
      </c>
    </row>
    <row r="96" spans="12:28" x14ac:dyDescent="0.3">
      <c r="M96" t="s">
        <v>740</v>
      </c>
      <c r="N96">
        <v>56</v>
      </c>
    </row>
    <row r="97" spans="11:23" x14ac:dyDescent="0.3">
      <c r="M97" t="s">
        <v>741</v>
      </c>
      <c r="N97">
        <v>121</v>
      </c>
    </row>
    <row r="100" spans="11:23" x14ac:dyDescent="0.3"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1:23" x14ac:dyDescent="0.3"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1:23" x14ac:dyDescent="0.3"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1:23" x14ac:dyDescent="0.3"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1:23" x14ac:dyDescent="0.3"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1:23" x14ac:dyDescent="0.3"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1:23" x14ac:dyDescent="0.3"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1:23" x14ac:dyDescent="0.3"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1:23" x14ac:dyDescent="0.3"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1:23" x14ac:dyDescent="0.3"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1:23" x14ac:dyDescent="0.3"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1:23" x14ac:dyDescent="0.3"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1:23" x14ac:dyDescent="0.3"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1:23" x14ac:dyDescent="0.3"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1:23" x14ac:dyDescent="0.3"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1:23" x14ac:dyDescent="0.3"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1:23" x14ac:dyDescent="0.3"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1:23" x14ac:dyDescent="0.3"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1:23" x14ac:dyDescent="0.3"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1:23" x14ac:dyDescent="0.3"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1:23" x14ac:dyDescent="0.3"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1:23" x14ac:dyDescent="0.3"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1:23" x14ac:dyDescent="0.3"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1:23" x14ac:dyDescent="0.3"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1:23" x14ac:dyDescent="0.3"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Waste IQP_April 18, 2018_09.56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dcterms:created xsi:type="dcterms:W3CDTF">2018-04-18T17:41:09Z</dcterms:created>
  <dcterms:modified xsi:type="dcterms:W3CDTF">2018-04-25T19:46:31Z</dcterms:modified>
</cp:coreProperties>
</file>