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freile/Downloads/"/>
    </mc:Choice>
  </mc:AlternateContent>
  <xr:revisionPtr revIDLastSave="0" documentId="13_ncr:1_{3A34AABA-6DA5-044E-B606-3B48C7AB5DAB}" xr6:coauthVersionLast="43" xr6:coauthVersionMax="43" xr10:uidLastSave="{00000000-0000-0000-0000-000000000000}"/>
  <bookViews>
    <workbookView xWindow="60" yWindow="460" windowWidth="25440" windowHeight="14260" xr2:uid="{6F41E3A3-7950-5545-91D8-77C4A56343D2}"/>
  </bookViews>
  <sheets>
    <sheet name="Slider Questions" sheetId="5" r:id="rId1"/>
    <sheet name="Multiple Choice Questions" sheetId="6" r:id="rId2"/>
  </sheets>
  <definedNames>
    <definedName name="_xlchart.v1.0" hidden="1">'Slider Questions'!$H$2:$H$81</definedName>
    <definedName name="_xlchart.v1.1" hidden="1">'Slider Questions'!$I$2:$I$81</definedName>
    <definedName name="_xlchart.v1.10" hidden="1">'Slider Questions'!$V$2:$V$72</definedName>
    <definedName name="_xlchart.v1.11" hidden="1">'Slider Questions'!$W$2:$W$72</definedName>
    <definedName name="_xlchart.v1.12" hidden="1">'Slider Questions'!$A$2:$A$81</definedName>
    <definedName name="_xlchart.v1.13" hidden="1">'Slider Questions'!$B$2:$B$81</definedName>
    <definedName name="_xlchart.v1.14" hidden="1">'Slider Questions'!$C$2:$C$81</definedName>
    <definedName name="_xlchart.v1.15" hidden="1">'Slider Questions'!$D$2:$D$81</definedName>
    <definedName name="_xlchart.v1.2" hidden="1">'Slider Questions'!$J$2:$J$81</definedName>
    <definedName name="_xlchart.v1.3" hidden="1">'Slider Questions'!$K$2:$K$81</definedName>
    <definedName name="_xlchart.v1.4" hidden="1">'Slider Questions'!$L$2:$L$81</definedName>
    <definedName name="_xlchart.v1.5" hidden="1">'Slider Questions'!$M$2:$M$81</definedName>
    <definedName name="_xlchart.v1.6" hidden="1">'Slider Questions'!$N$2:$N$81</definedName>
    <definedName name="_xlchart.v1.7" hidden="1">'Slider Questions'!$P$2:$P$72</definedName>
    <definedName name="_xlchart.v1.8" hidden="1">'Slider Questions'!$Q$2:$Q$72</definedName>
    <definedName name="_xlchart.v1.9" hidden="1">'Slider Questions'!$R$2:$R$72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6" l="1"/>
  <c r="C21" i="6"/>
  <c r="C22" i="6"/>
  <c r="C23" i="6"/>
  <c r="C24" i="6"/>
  <c r="C13" i="6"/>
  <c r="C14" i="6"/>
  <c r="C15" i="6"/>
  <c r="C16" i="6"/>
  <c r="C17" i="6"/>
  <c r="C3" i="6"/>
  <c r="C4" i="6"/>
  <c r="C5" i="6"/>
  <c r="C6" i="6"/>
  <c r="C7" i="6"/>
  <c r="C53" i="6"/>
  <c r="C54" i="6"/>
  <c r="C55" i="6"/>
  <c r="C56" i="6"/>
  <c r="C47" i="6"/>
  <c r="C48" i="6"/>
  <c r="C49" i="6"/>
  <c r="C50" i="6"/>
  <c r="C40" i="6"/>
  <c r="C41" i="6"/>
  <c r="C42" i="6"/>
  <c r="C43" i="6"/>
  <c r="C44" i="6"/>
  <c r="C59" i="6"/>
  <c r="C60" i="6"/>
  <c r="C61" i="6"/>
  <c r="C37" i="6"/>
  <c r="C36" i="6"/>
  <c r="C35" i="6"/>
  <c r="C34" i="6"/>
  <c r="C33" i="6"/>
  <c r="C28" i="6"/>
  <c r="C30" i="6"/>
  <c r="C29" i="6"/>
  <c r="C27" i="6"/>
</calcChain>
</file>

<file path=xl/sharedStrings.xml><?xml version="1.0" encoding="utf-8"?>
<sst xmlns="http://schemas.openxmlformats.org/spreadsheetml/2006/main" count="87" uniqueCount="64">
  <si>
    <t>I have made new friends</t>
  </si>
  <si>
    <t>How Likely are you to….?</t>
  </si>
  <si>
    <t>&lt;18</t>
  </si>
  <si>
    <t>18-25</t>
  </si>
  <si>
    <t>26-35</t>
  </si>
  <si>
    <t>36-50</t>
  </si>
  <si>
    <t>Length of Time in Germany</t>
  </si>
  <si>
    <t>Maybe</t>
  </si>
  <si>
    <t>Yes</t>
  </si>
  <si>
    <t>Number</t>
  </si>
  <si>
    <t>No</t>
  </si>
  <si>
    <t>Build stronger relationships with participants</t>
  </si>
  <si>
    <t>Events are generally fun</t>
  </si>
  <si>
    <t>Feel more at home in Germany</t>
  </si>
  <si>
    <t>Enjoyment</t>
  </si>
  <si>
    <t>Similar</t>
  </si>
  <si>
    <t>Different</t>
  </si>
  <si>
    <t>Age</t>
  </si>
  <si>
    <t>Older than 50</t>
  </si>
  <si>
    <t>Born in Germany</t>
  </si>
  <si>
    <t>Not Born in Germany</t>
  </si>
  <si>
    <t>Less than a year</t>
  </si>
  <si>
    <t>1-3 years</t>
  </si>
  <si>
    <t>3-5 years</t>
  </si>
  <si>
    <t>More than 5 years</t>
  </si>
  <si>
    <t>How often do you participate in Udt events?</t>
  </si>
  <si>
    <t>1st time</t>
  </si>
  <si>
    <t>Weekly</t>
  </si>
  <si>
    <t>Monthly</t>
  </si>
  <si>
    <t>Annually</t>
  </si>
  <si>
    <t>Have you felt discriminated against in Germany?</t>
  </si>
  <si>
    <t>Does Not apply to me</t>
  </si>
  <si>
    <t>How did you find out about Udt?</t>
  </si>
  <si>
    <t>What the events offer (example: food, music, films)</t>
  </si>
  <si>
    <t>Have a fun time</t>
  </si>
  <si>
    <t>Keep learning about different cultures</t>
  </si>
  <si>
    <t>Why did you Came to Über den Tellerrand?</t>
  </si>
  <si>
    <t>Recommend others to attend</t>
  </si>
  <si>
    <t>Attend future events at Über den Tellerrand</t>
  </si>
  <si>
    <t>Meeting new people</t>
  </si>
  <si>
    <t>Helping for a good cause</t>
  </si>
  <si>
    <t>Learning a new culture</t>
  </si>
  <si>
    <t>Practicing a new language</t>
  </si>
  <si>
    <t>More comfort speaking at Üdt</t>
  </si>
  <si>
    <t>… connect with participants outside of Üdt?</t>
  </si>
  <si>
    <t>Less than 3 months</t>
  </si>
  <si>
    <t>How long have you lived in Germany until hearing about Über den Tellerrand?</t>
  </si>
  <si>
    <t>Does not apply to me</t>
  </si>
  <si>
    <t xml:space="preserve">Number </t>
  </si>
  <si>
    <t xml:space="preserve">Social Media </t>
  </si>
  <si>
    <t xml:space="preserve">Someone recommended it </t>
  </si>
  <si>
    <t xml:space="preserve">Personal Research </t>
  </si>
  <si>
    <t xml:space="preserve">Newspaper </t>
  </si>
  <si>
    <t xml:space="preserve">Several times per year </t>
  </si>
  <si>
    <t xml:space="preserve">other </t>
  </si>
  <si>
    <t>Why did you decide to cme back after your first Über den Tellerrand event?</t>
  </si>
  <si>
    <t>Do you think attending the community events has helped eliminate prejudices?</t>
  </si>
  <si>
    <t>I held no previous prejudices</t>
  </si>
  <si>
    <t>Not sure</t>
  </si>
  <si>
    <t xml:space="preserve">Do you feel that Über den Tellerrand is a safe space? </t>
  </si>
  <si>
    <t xml:space="preserve">Percentages </t>
  </si>
  <si>
    <t>Percentages</t>
  </si>
  <si>
    <t>Identify with the following…</t>
  </si>
  <si>
    <t>Interact with Similar or diff 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</si>
</sst>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3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0" fontId="3" fillId="0" borderId="0" xfId="0" applyNumberFormat="1" applyFont="1"/>
    <xf numFmtId="0" fontId="7" fillId="0" borderId="0" xfId="0" applyFont="1"/>
    <xf numFmtId="0" fontId="5" fillId="0" borderId="0" xfId="0" applyFont="1" applyProtection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10" fontId="9" fillId="0" borderId="0" xfId="0" applyNumberFormat="1" applyFont="1"/>
    <xf numFmtId="10" fontId="8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71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86-6E40-AFE2-B682A428B1E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86-6E40-AFE2-B682A428B1E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386-6E40-AFE2-B682A428B1E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386-6E40-AFE2-B682A428B1E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386-6E40-AFE2-B682A428B1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'Multiple Choice Questions'!$A$3:$A$7</c:f>
              <c:strCache>
                <c:ptCount val="5"/>
                <c:pt idx="0">
                  <c:v>&lt;18</c:v>
                </c:pt>
                <c:pt idx="1">
                  <c:v>18-25</c:v>
                </c:pt>
                <c:pt idx="2">
                  <c:v>26-35</c:v>
                </c:pt>
                <c:pt idx="3">
                  <c:v>36-50</c:v>
                </c:pt>
                <c:pt idx="4">
                  <c:v>Older than 50</c:v>
                </c:pt>
              </c:strCache>
            </c:strRef>
          </c:cat>
          <c:val>
            <c:numRef>
              <c:f>'Multiple Choice Questions'!$B$3:$B$7</c:f>
              <c:numCache>
                <c:formatCode>General</c:formatCode>
                <c:ptCount val="5"/>
                <c:pt idx="0">
                  <c:v>1</c:v>
                </c:pt>
                <c:pt idx="1">
                  <c:v>24</c:v>
                </c:pt>
                <c:pt idx="2">
                  <c:v>36</c:v>
                </c:pt>
                <c:pt idx="3">
                  <c:v>21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D-CA41-980E-094E09243A6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How did you find</a:t>
            </a:r>
            <a:r>
              <a:rPr lang="en-US" baseline="0"/>
              <a:t> out about Üdt?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'Multiple Choice Questions'!$B$26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55A-B94F-93EF-833DB7BBE78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5A-B94F-93EF-833DB7BBE78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5A-B94F-93EF-833DB7BBE78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55A-B94F-93EF-833DB7BBE78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55A-B94F-93EF-833DB7BBE782}"/>
                </c:ext>
              </c:extLst>
            </c:dLbl>
            <c:dLbl>
              <c:idx val="1"/>
              <c:layout>
                <c:manualLayout>
                  <c:x val="-0.21388888888888891"/>
                  <c:y val="-8.4875562720133283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5A-B94F-93EF-833DB7BBE78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55A-B94F-93EF-833DB7BBE782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55A-B94F-93EF-833DB7BBE78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'Multiple Choice Questions'!$A$27:$A$30</c:f>
              <c:strCache>
                <c:ptCount val="4"/>
                <c:pt idx="0">
                  <c:v>Social Media </c:v>
                </c:pt>
                <c:pt idx="1">
                  <c:v>Someone recommended it </c:v>
                </c:pt>
                <c:pt idx="2">
                  <c:v>Personal Research </c:v>
                </c:pt>
                <c:pt idx="3">
                  <c:v>Newspaper </c:v>
                </c:pt>
              </c:strCache>
            </c:strRef>
          </c:cat>
          <c:val>
            <c:numRef>
              <c:f>'Multiple Choice Questions'!$B$27:$B$30</c:f>
              <c:numCache>
                <c:formatCode>General</c:formatCode>
                <c:ptCount val="4"/>
                <c:pt idx="0">
                  <c:v>16</c:v>
                </c:pt>
                <c:pt idx="1">
                  <c:v>37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A-B94F-93EF-833DB7BBE78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you feel Üdt is a safe space?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'Multiple Choice Questions'!$B$58</c:f>
              <c:strCache>
                <c:ptCount val="1"/>
                <c:pt idx="0">
                  <c:v>Number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3E0-044E-8519-559C51CFD7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3E0-044E-8519-559C51CFD7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3E0-044E-8519-559C51CFD7C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3E0-044E-8519-559C51CFD7C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73E0-044E-8519-559C51CFD7C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3E0-044E-8519-559C51CFD7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'Multiple Choice Questions'!$A$59:$A$61</c:f>
              <c:strCache>
                <c:ptCount val="3"/>
                <c:pt idx="0">
                  <c:v>Yes</c:v>
                </c:pt>
                <c:pt idx="1">
                  <c:v>Maybe</c:v>
                </c:pt>
                <c:pt idx="2">
                  <c:v>No</c:v>
                </c:pt>
              </c:strCache>
            </c:strRef>
          </c:cat>
          <c:val>
            <c:numRef>
              <c:f>'Multiple Choice Questions'!$B$59:$B$61</c:f>
              <c:numCache>
                <c:formatCode>General</c:formatCode>
                <c:ptCount val="3"/>
                <c:pt idx="0">
                  <c:v>57</c:v>
                </c:pt>
                <c:pt idx="1">
                  <c:v>12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0-044E-8519-559C51CFD7C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_xlchart.v1.12</cx:f>
      </cx:numDim>
    </cx:data>
    <cx:data id="1">
      <cx:numDim type="val">
        <cx:f>_xlchart.v1.13</cx:f>
      </cx:numDim>
    </cx:data>
    <cx:data id="2">
      <cx:numDim type="val">
        <cx:f>_xlchart.v1.14</cx:f>
      </cx:numDim>
    </cx:data>
    <cx:data id="3">
      <cx:numDim type="val">
        <cx:f>_xlchart.v1.15</cx:f>
      </cx:numDim>
    </cx:data>
  </cx:chartData>
  <cx:chart>
    <cx:title pos="t" align="ctr" overlay="0">
      <cx:tx>
        <cx:txData>
          <cx:v>Why did you come to Über den Tellerrand?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Why did you come to Über den Tellerrand?</a:t>
          </a:r>
        </a:p>
      </cx:txPr>
    </cx:title>
    <cx:plotArea>
      <cx:plotAreaRegion>
        <cx:series layoutId="boxWhisker" uniqueId="{8AFC502F-7072-3342-9D5F-5E3523338302}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36AD0F47-7BE7-CB44-BC4C-133AEFC13888}"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CDF5DA80-0F42-4446-B824-6E7D34335C65}">
          <cx:dataId val="2"/>
          <cx:layoutPr>
            <cx:visibility meanLine="1" meanMarker="1" nonoutliers="0" outliers="1"/>
            <cx:statistics quartileMethod="exclusive"/>
          </cx:layoutPr>
        </cx:series>
        <cx:series layoutId="boxWhisker" uniqueId="{660D4FAF-6E83-A943-BCBF-6D9ED84F65DF}">
          <cx:dataId val="3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  <cx:legend pos="b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  <cx:data id="1">
      <cx:numDim type="val">
        <cx:f>_xlchart.v1.1</cx:f>
      </cx:numDim>
    </cx:data>
    <cx:data id="2">
      <cx:numDim type="val">
        <cx:f>_xlchart.v1.2</cx:f>
      </cx:numDim>
    </cx:data>
    <cx:data id="3">
      <cx:numDim type="val">
        <cx:f>_xlchart.v1.3</cx:f>
      </cx:numDim>
    </cx:data>
    <cx:data id="4">
      <cx:numDim type="val">
        <cx:f>_xlchart.v1.4</cx:f>
      </cx:numDim>
    </cx:data>
  </cx:chartData>
  <cx:chart>
    <cx:title pos="t" align="ctr" overlay="0">
      <cx:tx>
        <cx:txData>
          <cx:v>Identify with the following...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Identify with the following...</a:t>
          </a:r>
        </a:p>
      </cx:txPr>
    </cx:title>
    <cx:plotArea>
      <cx:plotAreaRegion>
        <cx:series layoutId="boxWhisker" uniqueId="{92956262-70CE-EA42-B5B6-8BB1844BB50C}" formatIdx="0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DDF82FAF-365C-CF4B-90F5-FFD56623128F}" formatIdx="1"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3B5DFFC6-119F-B849-8B00-28C53938751F}" formatIdx="2">
          <cx:dataId val="2"/>
          <cx:layoutPr>
            <cx:visibility meanLine="1" meanMarker="1" nonoutliers="0" outliers="1"/>
            <cx:statistics quartileMethod="exclusive"/>
          </cx:layoutPr>
        </cx:series>
        <cx:series layoutId="boxWhisker" uniqueId="{EE96EB2D-E591-C549-B301-26A666E7173D}" formatIdx="3">
          <cx:dataId val="3"/>
          <cx:layoutPr>
            <cx:visibility meanLine="1" meanMarker="1" nonoutliers="0" outliers="1"/>
            <cx:statistics quartileMethod="exclusive"/>
          </cx:layoutPr>
        </cx:series>
        <cx:series layoutId="boxWhisker" uniqueId="{13EFFC3A-C004-EF4B-B0F1-DCE081255FCF}" formatIdx="4">
          <cx:dataId val="4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  <cx:legend pos="b" align="ctr" overlay="0"/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_xlchart.v1.7</cx:f>
      </cx:numDim>
    </cx:data>
    <cx:data id="1">
      <cx:numDim type="val">
        <cx:f>_xlchart.v1.8</cx:f>
      </cx:numDim>
    </cx:data>
    <cx:data id="2">
      <cx:numDim type="val">
        <cx:f>_xlchart.v1.9</cx:f>
      </cx:numDim>
    </cx:data>
  </cx:chartData>
  <cx:chart>
    <cx:title pos="t" align="ctr" overlay="0">
      <cx:tx>
        <cx:txData>
          <cx:v>How likely are you to....?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How likely are you to....?</a:t>
          </a:r>
        </a:p>
      </cx:txPr>
    </cx:title>
    <cx:plotArea>
      <cx:plotAreaRegion>
        <cx:series layoutId="boxWhisker" uniqueId="{961BEFF4-9317-CB47-852D-AF6B1F5E6708}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DD9845BE-A825-E840-821C-030DDB014130}">
          <cx:dataId val="1"/>
          <cx:layoutPr>
            <cx:visibility meanLine="1" meanMarker="1" nonoutliers="0" outliers="1"/>
            <cx:statistics quartileMethod="exclusive"/>
          </cx:layoutPr>
        </cx:series>
        <cx:series layoutId="boxWhisker" uniqueId="{831922BA-954E-4E4B-B33B-D7A747DBE985}">
          <cx:dataId val="2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/>
          </a:pPr>
          <a:endParaRPr lang="en-US" sz="12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_xlchart.v1.10</cx:f>
      </cx:numDim>
    </cx:data>
    <cx:data id="1">
      <cx:numDim type="val">
        <cx:f>_xlchart.v1.11</cx:f>
      </cx:numDim>
    </cx:data>
  </cx:chartData>
  <cx:chart>
    <cx:title pos="t" align="ctr" overlay="0">
      <cx:tx>
        <cx:txData>
          <cx:v>Interaction with similar/different culture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Interaction with similar/different culture</a:t>
          </a:r>
        </a:p>
      </cx:txPr>
    </cx:title>
    <cx:plotArea>
      <cx:plotAreaRegion>
        <cx:series layoutId="boxWhisker" uniqueId="{BDEDE328-4844-ED46-A76B-A1348DEAF886}">
          <cx:dataId val="0"/>
          <cx:layoutPr>
            <cx:visibility meanLine="1" meanMarker="1" nonoutliers="0" outliers="1"/>
            <cx:statistics quartileMethod="exclusive"/>
          </cx:layoutPr>
        </cx:series>
        <cx:series layoutId="boxWhisker" uniqueId="{13A4BE01-720F-DE4F-BBDB-1664566B5059}">
          <cx:dataId val="1"/>
          <cx:layoutPr>
            <cx:visibility meanLine="1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 max="5" min="1"/>
        <cx:majorGridlines/>
        <cx:tickLabels/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/>
          </a:pPr>
          <a:endParaRPr lang="en-US" sz="12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7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microsoft.com/office/2014/relationships/chartEx" Target="../charts/chartEx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33129</xdr:colOff>
      <xdr:row>2</xdr:row>
      <xdr:rowOff>36447</xdr:rowOff>
    </xdr:from>
    <xdr:to>
      <xdr:col>6</xdr:col>
      <xdr:colOff>1181649</xdr:colOff>
      <xdr:row>15</xdr:row>
      <xdr:rowOff>87799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D054AAC-D451-034A-9472-6D44A7DC695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84433" y="450577"/>
              <a:ext cx="4571999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2179706</xdr:colOff>
      <xdr:row>2</xdr:row>
      <xdr:rowOff>8841</xdr:rowOff>
    </xdr:from>
    <xdr:to>
      <xdr:col>14</xdr:col>
      <xdr:colOff>2444749</xdr:colOff>
      <xdr:row>15</xdr:row>
      <xdr:rowOff>60193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DD25F4F3-B325-6E48-901B-5042CE7F25E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214271" y="422971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18</xdr:col>
      <xdr:colOff>12423</xdr:colOff>
      <xdr:row>2</xdr:row>
      <xdr:rowOff>8834</xdr:rowOff>
    </xdr:from>
    <xdr:to>
      <xdr:col>21</xdr:col>
      <xdr:colOff>1380</xdr:colOff>
      <xdr:row>15</xdr:row>
      <xdr:rowOff>60186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Chart 6">
              <a:extLst>
                <a:ext uri="{FF2B5EF4-FFF2-40B4-BE49-F238E27FC236}">
                  <a16:creationId xmlns:a16="http://schemas.microsoft.com/office/drawing/2014/main" id="{83E5D3BD-B550-944D-933E-0184BFB2F0E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701119" y="422964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23</xdr:col>
      <xdr:colOff>33129</xdr:colOff>
      <xdr:row>1</xdr:row>
      <xdr:rowOff>202097</xdr:rowOff>
    </xdr:from>
    <xdr:to>
      <xdr:col>27</xdr:col>
      <xdr:colOff>621194</xdr:colOff>
      <xdr:row>15</xdr:row>
      <xdr:rowOff>41415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0EA6B74F-B6A8-3444-B0CF-25161504DFA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568781" y="409162"/>
              <a:ext cx="4522304" cy="273823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11440</xdr:colOff>
      <xdr:row>0</xdr:row>
      <xdr:rowOff>194504</xdr:rowOff>
    </xdr:from>
    <xdr:to>
      <xdr:col>8</xdr:col>
      <xdr:colOff>617838</xdr:colOff>
      <xdr:row>12</xdr:row>
      <xdr:rowOff>45764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38E140-EF8D-4745-8D4E-200AE16541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11439</xdr:colOff>
      <xdr:row>25</xdr:row>
      <xdr:rowOff>11445</xdr:rowOff>
    </xdr:from>
    <xdr:to>
      <xdr:col>8</xdr:col>
      <xdr:colOff>640720</xdr:colOff>
      <xdr:row>36</xdr:row>
      <xdr:rowOff>57208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22CC7D-456B-B844-86EB-22A98049E5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57</xdr:row>
      <xdr:rowOff>11442</xdr:rowOff>
    </xdr:from>
    <xdr:to>
      <xdr:col>8</xdr:col>
      <xdr:colOff>675045</xdr:colOff>
      <xdr:row>68</xdr:row>
      <xdr:rowOff>113041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8BCCE80-2B6E-7F47-80B1-CC95E57753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00A79FA-6269-6943-8543-6D9C6B43DCE3}" name="Table1" displayName="Table1" ref="A2:D81" totalsRowShown="0" headerRowDxfId="70" dataDxfId="69">
  <autoFilter ref="A2:D81" xr:uid="{489002EA-26DE-DB46-AC8F-E66D5CFA6E60}"/>
  <tableColumns count="4">
    <tableColumn id="1" xr3:uid="{9FF9A51E-87D4-0E46-9444-37260ECDE3BA}" name="Meeting new people" dataDxfId="8"/>
    <tableColumn id="2" xr3:uid="{7D27A9A9-A672-964E-9B12-D83A1621541B}" name="Helping for a good cause" dataDxfId="7"/>
    <tableColumn id="3" xr3:uid="{BA87521C-B1F6-E644-9E6F-BD9BC02EA89D}" name="Learning a new culture" dataDxfId="6"/>
    <tableColumn id="4" xr3:uid="{E1E99B64-E391-4F45-8D3E-BAE51A313B01}" name="Practicing a new language" dataDxfId="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0347FB7-79CD-1348-85F0-4C7529ED180E}" name="Table14" displayName="Table14" ref="A32:C37" totalsRowShown="0" headerRowDxfId="49" dataDxfId="48">
  <autoFilter ref="A32:C37" xr:uid="{76019FB0-7C2A-7441-AC9B-1711E4822DB4}"/>
  <tableColumns count="3">
    <tableColumn id="1" xr3:uid="{8D324E7C-0B20-7345-93FC-F2C75490FBB6}" name="How often do you participate in Udt events?" dataDxfId="23"/>
    <tableColumn id="2" xr3:uid="{DC6024F8-3368-F645-941A-11E40204D086}" name="Number" dataDxfId="22"/>
    <tableColumn id="3" xr3:uid="{01E904A1-E3F2-F14D-A599-2BC8325A13E2}" name="Percentages" dataDxfId="21">
      <calculatedColumnFormula>Table14[[#This Row],[Number]]/(Table14[[#This Row],[Number]]+B34+B35+B36+B37)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B0B1FD7-ABE4-3F48-A36A-4F9B9CB4D467}" name="Table516181920" displayName="Table516181920" ref="A39:C44" totalsRowShown="0" headerRowDxfId="47" dataDxfId="46">
  <autoFilter ref="A39:C44" xr:uid="{62E6C651-094D-5742-97B2-C57A403431BA}"/>
  <tableColumns count="3">
    <tableColumn id="1" xr3:uid="{638DA722-0626-AF4E-B7FC-80414EA3917D}" name="Why did you decide to cme back after your first Über den Tellerrand event?" dataDxfId="20"/>
    <tableColumn id="2" xr3:uid="{84F2C59B-FC7F-D94F-B1EF-6D1DB50895F2}" name="Number " dataDxfId="19"/>
    <tableColumn id="3" xr3:uid="{AD4277AF-8C7C-BC44-891F-03EED29D3F0A}" name="Percentages" dataDxfId="18">
      <calculatedColumnFormula>Table516181920[[#This Row],[Number ]]/SUM(Table516181920[[Number ]])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814194E-756C-424C-9162-222BCB98DAF5}" name="Table717212223" displayName="Table717212223" ref="A58:C61" totalsRowShown="0" headerRowDxfId="45" dataDxfId="44">
  <autoFilter ref="A58:C61" xr:uid="{55BD61D6-ECB7-0342-A476-1B8DC04A8269}"/>
  <tableColumns count="3">
    <tableColumn id="1" xr3:uid="{B6AC0CDD-3B3B-694B-A5C8-3E7FAC3DDFF2}" name="Do you feel that Über den Tellerrand is a safe space? " dataDxfId="17"/>
    <tableColumn id="2" xr3:uid="{A1FCC3AF-3935-DA47-951B-71155AD450EB}" name="Number " dataDxfId="16"/>
    <tableColumn id="3" xr3:uid="{159CC308-0A1F-2747-A59B-66DA81F6940C}" name="Percentages" dataDxfId="15">
      <calculatedColumnFormula>Table717212223[[#This Row],[Number ]]/SUM(Table717212223[[Number ]])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439391E-0B87-8045-A0B0-3D18A7A6844B}" name="Table23" displayName="Table23" ref="A46:C50" totalsRowShown="0" headerRowDxfId="43" dataDxfId="42">
  <autoFilter ref="A46:C50" xr:uid="{08DC167A-5B1A-C149-96FF-480DC9FD4770}"/>
  <tableColumns count="3">
    <tableColumn id="1" xr3:uid="{49F5E1F8-D289-AF45-B72E-2419797F1896}" name="Do you think attending the community events has helped eliminate prejudices?" dataDxfId="14"/>
    <tableColumn id="2" xr3:uid="{10614E27-DF54-174C-B8EF-2E90FEA4BD58}" name="Number" dataDxfId="13"/>
    <tableColumn id="3" xr3:uid="{5CBCFF97-2AE0-6A41-B730-994490C66803}" name="Percentages" dataDxfId="12">
      <calculatedColumnFormula>Table23[[#This Row],[Number]]/SUM(Table23[Number])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1A49817-436C-9D4C-9A24-07AD0F1066C2}" name="Table24" displayName="Table24" ref="A52:C56" totalsRowShown="0" headerRowDxfId="41" dataDxfId="40">
  <autoFilter ref="A52:C56" xr:uid="{A6DE7DF5-14C5-0A40-8624-E61D8683430F}"/>
  <tableColumns count="3">
    <tableColumn id="1" xr3:uid="{092D6A19-43A4-054B-9025-F48650D59CBF}" name="Have you felt discriminated against in Germany?" dataDxfId="11"/>
    <tableColumn id="2" xr3:uid="{52B61FBB-AF7B-A748-90DB-7C30D9D07CA8}" name="Number" dataDxfId="10"/>
    <tableColumn id="3" xr3:uid="{6BD1BA1D-3B41-7B48-A8A7-DD8DA4A5D8EB}" name="Percentages " dataDxfId="9">
      <calculatedColumnFormula>Table24[[#This Row],[Number]]/SUM(Table24[Number])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7E269D9-0A76-D946-8A40-93884C4C375F}" name="Table2" displayName="Table2" ref="H2:L81" totalsRowShown="0" headerRowDxfId="39" dataDxfId="38">
  <autoFilter ref="H2:L81" xr:uid="{4B43D10D-2C7D-944D-9E1E-107B61BFA002}"/>
  <tableColumns count="5">
    <tableColumn id="1" xr3:uid="{DEDE2586-09D4-104D-A7F2-AAD23149E7A7}" name="Events are generally fun" dataDxfId="4"/>
    <tableColumn id="2" xr3:uid="{2D6F4D86-EBFE-294C-BF26-39BB059BB543}" name="I have made new friends" dataDxfId="3"/>
    <tableColumn id="3" xr3:uid="{0952D856-FC25-C643-BA9E-E942B5C9D77A}" name="Feel more at home in Germany" dataDxfId="2"/>
    <tableColumn id="4" xr3:uid="{D7F0F487-96B9-4543-8258-E82BE433CC60}" name="Enjoyment" dataDxfId="1"/>
    <tableColumn id="5" xr3:uid="{72388ECF-CF78-B947-B91F-C30D4841026E}" name="More comfort speaking at Üdt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9D413F-8200-494B-BA08-F83AEC16F85A}" name="Table3" displayName="Table3" ref="P2:R72" totalsRowShown="0" headerRowDxfId="68" dataDxfId="67">
  <autoFilter ref="P2:R72" xr:uid="{C142B411-2188-B940-8463-4A6E9E827511}"/>
  <tableColumns count="3">
    <tableColumn id="1" xr3:uid="{36D8AA20-F894-1F4B-A71A-4291552E87DB}" name="Attend future events at Über den Tellerrand" dataDxfId="66"/>
    <tableColumn id="2" xr3:uid="{6837DE5D-86C4-B14E-938F-AE210E2C24F1}" name="Recommend others to attend" dataDxfId="65"/>
    <tableColumn id="3" xr3:uid="{01562EEA-D384-C34E-B5EC-5534CB107B8C}" name="… connect with participants outside of Üdt?" dataDxfId="6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A1410AB-EC87-F24E-9A3E-13FB81A834A1}" name="Table49" displayName="Table49" ref="V2:W72" totalsRowShown="0" headerRowDxfId="63" dataDxfId="62">
  <autoFilter ref="V2:W72" xr:uid="{1750E00E-51E0-9343-BAB6-BFF0BED5441F}"/>
  <tableColumns count="2">
    <tableColumn id="1" xr3:uid="{16918706-83BD-F84C-9833-FCB23CA8EAE1}" name="Similar" dataDxfId="61"/>
    <tableColumn id="2" xr3:uid="{28D9FD5D-D178-7E4E-9C85-550F979298B7}" name="Different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F061B8F-847A-C044-B2A1-2336655F1240}" name="Table4" displayName="Table4" ref="A2:C7" totalsRowShown="0" headerRowDxfId="59" dataDxfId="58">
  <autoFilter ref="A2:C7" xr:uid="{16CC82DC-E39E-784E-80DE-673F1516A4A6}"/>
  <tableColumns count="3">
    <tableColumn id="1" xr3:uid="{2FE6F81A-2C93-984C-B9BE-33F32C971083}" name="Age" dataDxfId="37"/>
    <tableColumn id="2" xr3:uid="{CA651F5D-FC2B-E045-9ADA-8DFBDAEC33E4}" name="Number" dataDxfId="36"/>
    <tableColumn id="3" xr3:uid="{DF142A00-5899-FB4A-972E-5825A618B0A5}" name="Percentages " dataDxfId="35">
      <calculatedColumnFormula>Table4[[#This Row],[Number]]/SUM(Table4[Number])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F528B4A-5218-3E43-869A-D94108B5FC11}" name="Table9" displayName="Table9" ref="A9:B10" totalsRowShown="0" headerRowDxfId="57" dataDxfId="56">
  <autoFilter ref="A9:B10" xr:uid="{EDDA3721-9CC9-A147-B89D-3E9CC0FEA2D7}"/>
  <tableColumns count="2">
    <tableColumn id="1" xr3:uid="{632AAFBE-A1BF-A444-B660-2138E0A28619}" name="Born in Germany" dataDxfId="34"/>
    <tableColumn id="2" xr3:uid="{E228E17A-88E0-B74B-B2BC-F17A880A9B58}" name="Not Born in Germany" dataDxfId="3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F1F6A20-762E-2947-8062-BEEFF93FEB50}" name="Table10" displayName="Table10" ref="A12:C17" totalsRowShown="0" headerRowDxfId="55" dataDxfId="54">
  <autoFilter ref="A12:C17" xr:uid="{4677A3F6-FEE1-0E4C-85EB-40E74569842A}"/>
  <tableColumns count="3">
    <tableColumn id="1" xr3:uid="{4B81F5C0-C750-6049-A51C-E91E204D460A}" name="Length of Time in Germany" dataDxfId="32"/>
    <tableColumn id="2" xr3:uid="{D28684D9-6F7E-B84B-8CC9-F348DF9F40FD}" name="Number" dataDxfId="31"/>
    <tableColumn id="3" xr3:uid="{9A5A133C-6502-C14B-990D-42AB76B8AC26}" name="Percentages " dataDxfId="30">
      <calculatedColumnFormula>Table10[[#This Row],[Number]]/SUM(Table10[Number])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2B4DCC2-847B-0D4F-B465-BFFB62F57186}" name="Table11" displayName="Table11" ref="A19:C24" totalsRowShown="0" headerRowDxfId="53" dataDxfId="52">
  <autoFilter ref="A19:C24" xr:uid="{1A662E9A-B17D-8445-8305-BE155584D678}"/>
  <tableColumns count="3">
    <tableColumn id="1" xr3:uid="{35A79E65-E2F5-204D-86AB-84250E7F9AA0}" name="How long have you lived in Germany until hearing about Über den Tellerrand?" dataDxfId="29"/>
    <tableColumn id="2" xr3:uid="{5C708F78-297E-7940-B61C-10240F8E0506}" name="Number" dataDxfId="28"/>
    <tableColumn id="3" xr3:uid="{8FDDBF70-67CB-1C49-BE20-D37B3EDABCC2}" name="Percentages " dataDxfId="27">
      <calculatedColumnFormula>Table11[[#This Row],[Number]]/SUM(Table11[Number])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3621110-646A-574C-8ED7-67BFD515A922}" name="Table13" displayName="Table13" ref="A26:C30" totalsRowShown="0" headerRowDxfId="51" dataDxfId="50">
  <autoFilter ref="A26:C30" xr:uid="{D64E7FDF-5E26-EB4C-91B9-C1C1C7E98891}"/>
  <tableColumns count="3">
    <tableColumn id="1" xr3:uid="{8CD3F826-B5C1-314B-B976-4AC81FDD9F73}" name="How did you find out about Udt?" dataDxfId="26"/>
    <tableColumn id="2" xr3:uid="{CEC07E3B-2799-BE4F-97AC-A279D2ADAD12}" name="Number " dataDxfId="25"/>
    <tableColumn id="3" xr3:uid="{F8AD719B-A51C-454A-844A-FE3499BEBB88}" name="Percentages " dataDxfId="24">
      <calculatedColumnFormula>Table13[[#This Row],[Number ]]/(Table13[[#This Row],[Number ]]+B28+B30+B29)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DDFD5-C5BB-2745-92F8-ACB751B03246}">
  <dimension ref="A1:W85"/>
  <sheetViews>
    <sheetView tabSelected="1" topLeftCell="P1" zoomScale="92" workbookViewId="0">
      <selection activeCell="P1" sqref="P1:R1"/>
    </sheetView>
  </sheetViews>
  <sheetFormatPr baseColWidth="10" defaultRowHeight="16" x14ac:dyDescent="0.2"/>
  <cols>
    <col min="1" max="1" width="23" customWidth="1"/>
    <col min="2" max="2" width="26.5" customWidth="1"/>
    <col min="3" max="3" width="27.1640625" customWidth="1"/>
    <col min="4" max="4" width="27.6640625" customWidth="1"/>
    <col min="5" max="5" width="23" customWidth="1"/>
    <col min="6" max="6" width="21.83203125" customWidth="1"/>
    <col min="7" max="7" width="15.5" customWidth="1"/>
    <col min="8" max="8" width="25" customWidth="1"/>
    <col min="9" max="9" width="25.33203125" customWidth="1"/>
    <col min="10" max="10" width="29.33203125" customWidth="1"/>
    <col min="11" max="11" width="17.6640625" customWidth="1"/>
    <col min="12" max="12" width="28.6640625" customWidth="1"/>
    <col min="13" max="13" width="15.33203125" customWidth="1"/>
    <col min="14" max="14" width="12.5" customWidth="1"/>
    <col min="15" max="15" width="32.33203125" customWidth="1"/>
    <col min="16" max="16" width="40.1640625" customWidth="1"/>
    <col min="17" max="17" width="28.5" customWidth="1"/>
    <col min="18" max="18" width="41.1640625" customWidth="1"/>
    <col min="19" max="19" width="19.5" customWidth="1"/>
    <col min="20" max="20" width="20" customWidth="1"/>
    <col min="21" max="21" width="20.6640625" customWidth="1"/>
    <col min="22" max="22" width="12.5" customWidth="1"/>
    <col min="23" max="23" width="17.1640625" customWidth="1"/>
    <col min="24" max="24" width="19" customWidth="1"/>
  </cols>
  <sheetData>
    <row r="1" spans="1:23" x14ac:dyDescent="0.2">
      <c r="A1" s="19" t="s">
        <v>36</v>
      </c>
      <c r="B1" s="19"/>
      <c r="C1" s="19"/>
      <c r="D1" s="19"/>
      <c r="H1" s="19" t="s">
        <v>62</v>
      </c>
      <c r="I1" s="19"/>
      <c r="J1" s="19"/>
      <c r="K1" s="19"/>
      <c r="L1" s="19"/>
      <c r="M1" s="20"/>
      <c r="N1" s="20"/>
      <c r="P1" s="19" t="s">
        <v>1</v>
      </c>
      <c r="Q1" s="19"/>
      <c r="R1" s="19"/>
      <c r="S1" s="19"/>
      <c r="T1" s="19"/>
      <c r="V1" s="19" t="s">
        <v>63</v>
      </c>
      <c r="W1" s="19"/>
    </row>
    <row r="2" spans="1:23" x14ac:dyDescent="0.2">
      <c r="A2" s="6" t="s">
        <v>39</v>
      </c>
      <c r="B2" s="6" t="s">
        <v>40</v>
      </c>
      <c r="C2" s="6" t="s">
        <v>41</v>
      </c>
      <c r="D2" s="6" t="s">
        <v>42</v>
      </c>
      <c r="H2" s="6" t="s">
        <v>12</v>
      </c>
      <c r="I2" s="6" t="s">
        <v>0</v>
      </c>
      <c r="J2" s="6" t="s">
        <v>13</v>
      </c>
      <c r="K2" s="6" t="s">
        <v>14</v>
      </c>
      <c r="L2" s="6" t="s">
        <v>43</v>
      </c>
      <c r="M2" s="6"/>
      <c r="N2" s="6"/>
      <c r="O2" s="8"/>
      <c r="P2" s="6" t="s">
        <v>38</v>
      </c>
      <c r="Q2" s="6" t="s">
        <v>37</v>
      </c>
      <c r="R2" s="6" t="s">
        <v>44</v>
      </c>
      <c r="S2" s="6"/>
      <c r="T2" s="6"/>
      <c r="V2" s="6" t="s">
        <v>15</v>
      </c>
      <c r="W2" s="6" t="s">
        <v>16</v>
      </c>
    </row>
    <row r="3" spans="1:23" x14ac:dyDescent="0.2">
      <c r="A3" s="5">
        <v>1</v>
      </c>
      <c r="B3" s="5">
        <v>1</v>
      </c>
      <c r="C3" s="5">
        <v>1</v>
      </c>
      <c r="D3" s="5">
        <v>1</v>
      </c>
      <c r="H3" s="9">
        <v>1</v>
      </c>
      <c r="I3" s="9">
        <v>1</v>
      </c>
      <c r="J3" s="9">
        <v>1</v>
      </c>
      <c r="K3" s="9">
        <v>1</v>
      </c>
      <c r="L3" s="10"/>
      <c r="M3" s="5"/>
      <c r="N3" s="5"/>
      <c r="P3" s="5">
        <v>1</v>
      </c>
      <c r="Q3" s="5">
        <v>1</v>
      </c>
      <c r="R3" s="5"/>
      <c r="S3" s="5"/>
      <c r="T3" s="5"/>
      <c r="V3" s="5">
        <v>2</v>
      </c>
      <c r="W3" s="5">
        <v>1</v>
      </c>
    </row>
    <row r="4" spans="1:23" x14ac:dyDescent="0.2">
      <c r="A4" s="5">
        <v>3</v>
      </c>
      <c r="B4" s="5">
        <v>1</v>
      </c>
      <c r="C4" s="5">
        <v>3</v>
      </c>
      <c r="D4" s="5">
        <v>1</v>
      </c>
      <c r="H4" s="9">
        <v>3</v>
      </c>
      <c r="I4" s="9">
        <v>1</v>
      </c>
      <c r="J4" s="9">
        <v>1</v>
      </c>
      <c r="K4" s="9">
        <v>1</v>
      </c>
      <c r="L4" s="10"/>
      <c r="M4" s="5"/>
      <c r="N4" s="5"/>
      <c r="P4" s="5">
        <v>1</v>
      </c>
      <c r="Q4" s="5">
        <v>1</v>
      </c>
      <c r="R4" s="5"/>
      <c r="S4" s="5"/>
      <c r="T4" s="5"/>
      <c r="V4" s="5">
        <v>2</v>
      </c>
      <c r="W4" s="5">
        <v>2</v>
      </c>
    </row>
    <row r="5" spans="1:23" x14ac:dyDescent="0.2">
      <c r="A5" s="5">
        <v>3</v>
      </c>
      <c r="B5" s="5">
        <v>1</v>
      </c>
      <c r="C5" s="5">
        <v>3</v>
      </c>
      <c r="D5" s="5">
        <v>1</v>
      </c>
      <c r="H5" s="9">
        <v>4</v>
      </c>
      <c r="I5" s="9">
        <v>3</v>
      </c>
      <c r="J5" s="9">
        <v>2</v>
      </c>
      <c r="K5" s="9">
        <v>4</v>
      </c>
      <c r="L5" s="10"/>
      <c r="M5" s="5"/>
      <c r="N5" s="5"/>
      <c r="P5" s="5">
        <v>3</v>
      </c>
      <c r="Q5" s="5">
        <v>1</v>
      </c>
      <c r="R5" s="5"/>
      <c r="S5" s="5"/>
      <c r="T5" s="5"/>
      <c r="V5" s="5">
        <v>3</v>
      </c>
      <c r="W5" s="5">
        <v>3</v>
      </c>
    </row>
    <row r="6" spans="1:23" x14ac:dyDescent="0.2">
      <c r="A6" s="5">
        <v>3</v>
      </c>
      <c r="B6" s="5">
        <v>1</v>
      </c>
      <c r="C6" s="5">
        <v>4</v>
      </c>
      <c r="D6" s="5">
        <v>2</v>
      </c>
      <c r="H6" s="9">
        <v>4</v>
      </c>
      <c r="I6" s="9">
        <v>3</v>
      </c>
      <c r="J6" s="9">
        <v>2</v>
      </c>
      <c r="K6" s="9">
        <v>4</v>
      </c>
      <c r="L6" s="10"/>
      <c r="M6" s="5"/>
      <c r="N6" s="5"/>
      <c r="P6" s="5">
        <v>3</v>
      </c>
      <c r="Q6" s="5">
        <v>3</v>
      </c>
      <c r="R6" s="5"/>
      <c r="S6" s="5"/>
      <c r="T6" s="5"/>
      <c r="V6" s="5">
        <v>3</v>
      </c>
      <c r="W6" s="5">
        <v>4</v>
      </c>
    </row>
    <row r="7" spans="1:23" x14ac:dyDescent="0.2">
      <c r="A7" s="5">
        <v>4</v>
      </c>
      <c r="B7" s="5">
        <v>1</v>
      </c>
      <c r="C7" s="5">
        <v>4</v>
      </c>
      <c r="D7" s="5">
        <v>2</v>
      </c>
      <c r="H7" s="9">
        <v>4</v>
      </c>
      <c r="I7" s="9">
        <v>3</v>
      </c>
      <c r="J7" s="9">
        <v>4</v>
      </c>
      <c r="K7" s="9">
        <v>5</v>
      </c>
      <c r="L7" s="10"/>
      <c r="M7" s="5"/>
      <c r="N7" s="5"/>
      <c r="P7" s="5">
        <v>3</v>
      </c>
      <c r="Q7" s="5">
        <v>3</v>
      </c>
      <c r="R7" s="5"/>
      <c r="S7" s="5"/>
      <c r="T7" s="5"/>
      <c r="V7" s="5">
        <v>4</v>
      </c>
      <c r="W7" s="5">
        <v>4</v>
      </c>
    </row>
    <row r="8" spans="1:23" x14ac:dyDescent="0.2">
      <c r="A8" s="5">
        <v>4</v>
      </c>
      <c r="B8" s="5">
        <v>3</v>
      </c>
      <c r="C8" s="5">
        <v>4</v>
      </c>
      <c r="D8" s="5">
        <v>3</v>
      </c>
      <c r="H8" s="9">
        <v>4</v>
      </c>
      <c r="I8" s="9">
        <v>4</v>
      </c>
      <c r="J8" s="9">
        <v>4</v>
      </c>
      <c r="K8" s="9">
        <v>5</v>
      </c>
      <c r="L8" s="10"/>
      <c r="M8" s="5"/>
      <c r="N8" s="5"/>
      <c r="P8" s="5">
        <v>4</v>
      </c>
      <c r="Q8" s="5">
        <v>4</v>
      </c>
      <c r="R8" s="5"/>
      <c r="S8" s="5"/>
      <c r="T8" s="5"/>
      <c r="V8" s="5">
        <v>5</v>
      </c>
      <c r="W8" s="5">
        <v>5</v>
      </c>
    </row>
    <row r="9" spans="1:23" x14ac:dyDescent="0.2">
      <c r="A9" s="5">
        <v>4</v>
      </c>
      <c r="B9" s="5">
        <v>3</v>
      </c>
      <c r="C9" s="5">
        <v>4</v>
      </c>
      <c r="D9" s="5">
        <v>3</v>
      </c>
      <c r="H9" s="9">
        <v>4</v>
      </c>
      <c r="I9" s="9">
        <v>4</v>
      </c>
      <c r="J9" s="9">
        <v>4</v>
      </c>
      <c r="K9" s="9">
        <v>5</v>
      </c>
      <c r="L9" s="10"/>
      <c r="M9" s="5"/>
      <c r="N9" s="5"/>
      <c r="P9" s="5">
        <v>4</v>
      </c>
      <c r="Q9" s="5">
        <v>4</v>
      </c>
      <c r="R9" s="5"/>
      <c r="S9" s="5"/>
      <c r="T9" s="5"/>
      <c r="V9" s="5">
        <v>5</v>
      </c>
      <c r="W9" s="5">
        <v>5</v>
      </c>
    </row>
    <row r="10" spans="1:23" x14ac:dyDescent="0.2">
      <c r="A10" s="5">
        <v>4</v>
      </c>
      <c r="B10" s="5">
        <v>3</v>
      </c>
      <c r="C10" s="5">
        <v>4</v>
      </c>
      <c r="D10" s="5">
        <v>4</v>
      </c>
      <c r="H10" s="9">
        <v>4</v>
      </c>
      <c r="I10" s="9">
        <v>5</v>
      </c>
      <c r="J10" s="9">
        <v>4</v>
      </c>
      <c r="K10" s="9">
        <v>5</v>
      </c>
      <c r="L10" s="10"/>
      <c r="M10" s="5"/>
      <c r="N10" s="5"/>
      <c r="P10" s="5">
        <v>4</v>
      </c>
      <c r="Q10" s="5">
        <v>4</v>
      </c>
      <c r="R10" s="5"/>
      <c r="S10" s="5"/>
      <c r="T10" s="5"/>
      <c r="V10" s="5">
        <v>5</v>
      </c>
      <c r="W10" s="5">
        <v>5</v>
      </c>
    </row>
    <row r="11" spans="1:23" x14ac:dyDescent="0.2">
      <c r="A11" s="5">
        <v>4</v>
      </c>
      <c r="B11" s="5">
        <v>4</v>
      </c>
      <c r="C11" s="5">
        <v>4</v>
      </c>
      <c r="D11" s="5">
        <v>4</v>
      </c>
      <c r="H11" s="9">
        <v>4</v>
      </c>
      <c r="I11" s="9">
        <v>5</v>
      </c>
      <c r="J11" s="9">
        <v>5</v>
      </c>
      <c r="K11" s="9">
        <v>5</v>
      </c>
      <c r="L11" s="10"/>
      <c r="M11" s="5"/>
      <c r="N11" s="5"/>
      <c r="P11" s="5">
        <v>4</v>
      </c>
      <c r="Q11" s="5">
        <v>5</v>
      </c>
      <c r="R11" s="5"/>
      <c r="S11" s="5"/>
      <c r="T11" s="5"/>
      <c r="V11" s="5">
        <v>5</v>
      </c>
      <c r="W11" s="5">
        <v>5</v>
      </c>
    </row>
    <row r="12" spans="1:23" x14ac:dyDescent="0.2">
      <c r="A12" s="5">
        <v>4</v>
      </c>
      <c r="B12" s="5">
        <v>4</v>
      </c>
      <c r="C12" s="5">
        <v>5</v>
      </c>
      <c r="D12" s="5">
        <v>4</v>
      </c>
      <c r="H12" s="9">
        <v>5</v>
      </c>
      <c r="I12" s="9">
        <v>5</v>
      </c>
      <c r="J12" s="9">
        <v>5</v>
      </c>
      <c r="K12" s="9">
        <v>5</v>
      </c>
      <c r="L12" s="10"/>
      <c r="M12" s="5"/>
      <c r="N12" s="5"/>
      <c r="P12" s="5">
        <v>5</v>
      </c>
      <c r="Q12" s="5">
        <v>5</v>
      </c>
      <c r="R12" s="5"/>
      <c r="S12" s="5"/>
      <c r="T12" s="5"/>
      <c r="V12" s="5">
        <v>5</v>
      </c>
      <c r="W12" s="5">
        <v>5</v>
      </c>
    </row>
    <row r="13" spans="1:23" x14ac:dyDescent="0.2">
      <c r="A13" s="5">
        <v>5</v>
      </c>
      <c r="B13" s="5">
        <v>5</v>
      </c>
      <c r="C13" s="5">
        <v>5</v>
      </c>
      <c r="D13" s="5">
        <v>5</v>
      </c>
      <c r="H13" s="9">
        <v>5</v>
      </c>
      <c r="I13" s="9">
        <v>5</v>
      </c>
      <c r="J13" s="9">
        <v>5</v>
      </c>
      <c r="K13" s="9">
        <v>5</v>
      </c>
      <c r="L13" s="10"/>
      <c r="M13" s="5"/>
      <c r="N13" s="5"/>
      <c r="P13" s="5">
        <v>5</v>
      </c>
      <c r="Q13" s="5">
        <v>5</v>
      </c>
      <c r="R13" s="5"/>
      <c r="S13" s="5"/>
      <c r="T13" s="5"/>
      <c r="V13" s="5">
        <v>5</v>
      </c>
      <c r="W13" s="5">
        <v>5</v>
      </c>
    </row>
    <row r="14" spans="1:23" x14ac:dyDescent="0.2">
      <c r="A14" s="5">
        <v>5</v>
      </c>
      <c r="B14" s="5">
        <v>3</v>
      </c>
      <c r="C14" s="5">
        <v>5</v>
      </c>
      <c r="D14" s="5">
        <v>1</v>
      </c>
      <c r="H14" s="9">
        <v>5</v>
      </c>
      <c r="I14" s="9">
        <v>5</v>
      </c>
      <c r="J14" s="9">
        <v>5</v>
      </c>
      <c r="K14" s="9">
        <v>2</v>
      </c>
      <c r="L14" s="10"/>
      <c r="M14" s="5"/>
      <c r="N14" s="5"/>
      <c r="P14" s="5">
        <v>5</v>
      </c>
      <c r="Q14" s="5">
        <v>5</v>
      </c>
      <c r="R14" s="5"/>
      <c r="S14" s="5"/>
      <c r="T14" s="5"/>
      <c r="V14" s="5">
        <v>5</v>
      </c>
      <c r="W14" s="5">
        <v>5</v>
      </c>
    </row>
    <row r="15" spans="1:23" x14ac:dyDescent="0.2">
      <c r="A15" s="5">
        <v>5</v>
      </c>
      <c r="B15" s="5">
        <v>3</v>
      </c>
      <c r="C15" s="5">
        <v>1</v>
      </c>
      <c r="D15" s="5">
        <v>1</v>
      </c>
      <c r="H15" s="9">
        <v>5</v>
      </c>
      <c r="I15" s="9">
        <v>1</v>
      </c>
      <c r="J15" s="9">
        <v>1</v>
      </c>
      <c r="K15" s="9">
        <v>2</v>
      </c>
      <c r="L15" s="10"/>
      <c r="M15" s="5"/>
      <c r="N15" s="5"/>
      <c r="P15" s="5">
        <v>5</v>
      </c>
      <c r="Q15" s="5">
        <v>5</v>
      </c>
      <c r="R15" s="5"/>
      <c r="S15" s="5"/>
      <c r="T15" s="5"/>
      <c r="V15" s="5">
        <v>1</v>
      </c>
      <c r="W15" s="5">
        <v>5</v>
      </c>
    </row>
    <row r="16" spans="1:23" x14ac:dyDescent="0.2">
      <c r="A16" s="5">
        <v>1</v>
      </c>
      <c r="B16" s="5">
        <v>3</v>
      </c>
      <c r="C16" s="5">
        <v>1</v>
      </c>
      <c r="D16" s="5">
        <v>1</v>
      </c>
      <c r="H16" s="9">
        <v>1</v>
      </c>
      <c r="I16" s="9">
        <v>1</v>
      </c>
      <c r="J16" s="9">
        <v>1</v>
      </c>
      <c r="K16" s="9">
        <v>3</v>
      </c>
      <c r="L16" s="10"/>
      <c r="M16" s="5"/>
      <c r="N16" s="5"/>
      <c r="P16" s="5">
        <v>3</v>
      </c>
      <c r="Q16" s="5">
        <v>1</v>
      </c>
      <c r="R16" s="5"/>
      <c r="S16" s="5"/>
      <c r="T16" s="5"/>
      <c r="V16" s="5">
        <v>2</v>
      </c>
      <c r="W16" s="5">
        <v>2</v>
      </c>
    </row>
    <row r="17" spans="1:23" x14ac:dyDescent="0.2">
      <c r="A17" s="5">
        <v>3</v>
      </c>
      <c r="B17" s="5">
        <v>4</v>
      </c>
      <c r="C17" s="5">
        <v>1</v>
      </c>
      <c r="D17" s="5">
        <v>1</v>
      </c>
      <c r="H17" s="9">
        <v>3</v>
      </c>
      <c r="I17" s="9">
        <v>1</v>
      </c>
      <c r="J17" s="9">
        <v>2</v>
      </c>
      <c r="K17" s="9">
        <v>4</v>
      </c>
      <c r="L17" s="10"/>
      <c r="M17" s="5"/>
      <c r="N17" s="5"/>
      <c r="P17" s="5">
        <v>3</v>
      </c>
      <c r="Q17" s="5">
        <v>1</v>
      </c>
      <c r="R17" s="5"/>
      <c r="S17" s="5"/>
      <c r="T17" s="5"/>
      <c r="V17" s="5">
        <v>3</v>
      </c>
      <c r="W17" s="5">
        <v>3</v>
      </c>
    </row>
    <row r="18" spans="1:23" x14ac:dyDescent="0.2">
      <c r="A18" s="5">
        <v>3</v>
      </c>
      <c r="B18" s="5">
        <v>4</v>
      </c>
      <c r="C18" s="5">
        <v>3</v>
      </c>
      <c r="D18" s="5">
        <v>2</v>
      </c>
      <c r="H18" s="9">
        <v>4</v>
      </c>
      <c r="I18" s="9">
        <v>2</v>
      </c>
      <c r="J18" s="9">
        <v>3</v>
      </c>
      <c r="K18" s="9">
        <v>5</v>
      </c>
      <c r="L18" s="10"/>
      <c r="M18" s="5"/>
      <c r="N18" s="5"/>
      <c r="P18" s="5">
        <v>3</v>
      </c>
      <c r="Q18" s="5">
        <v>3</v>
      </c>
      <c r="R18" s="5"/>
      <c r="S18" s="5"/>
      <c r="T18" s="5"/>
      <c r="V18" s="5">
        <v>3</v>
      </c>
      <c r="W18" s="5">
        <v>3</v>
      </c>
    </row>
    <row r="19" spans="1:23" x14ac:dyDescent="0.2">
      <c r="A19" s="5">
        <v>3</v>
      </c>
      <c r="B19" s="5">
        <v>4</v>
      </c>
      <c r="C19" s="5">
        <v>3</v>
      </c>
      <c r="D19" s="5">
        <v>3</v>
      </c>
      <c r="H19" s="9">
        <v>4</v>
      </c>
      <c r="I19" s="9">
        <v>2</v>
      </c>
      <c r="J19" s="9">
        <v>3</v>
      </c>
      <c r="K19" s="9">
        <v>5</v>
      </c>
      <c r="L19" s="10"/>
      <c r="M19" s="5"/>
      <c r="N19" s="5"/>
      <c r="P19" s="5">
        <v>3</v>
      </c>
      <c r="Q19" s="5">
        <v>5</v>
      </c>
      <c r="R19" s="5"/>
      <c r="S19" s="5"/>
      <c r="T19" s="5"/>
      <c r="V19" s="5">
        <v>4</v>
      </c>
      <c r="W19" s="5">
        <v>3</v>
      </c>
    </row>
    <row r="20" spans="1:23" x14ac:dyDescent="0.2">
      <c r="A20" s="5">
        <v>3</v>
      </c>
      <c r="B20" s="5">
        <v>4</v>
      </c>
      <c r="C20" s="5">
        <v>4</v>
      </c>
      <c r="D20" s="5">
        <v>4</v>
      </c>
      <c r="H20" s="9">
        <v>4</v>
      </c>
      <c r="I20" s="9">
        <v>2</v>
      </c>
      <c r="J20" s="9">
        <v>3</v>
      </c>
      <c r="K20" s="9">
        <v>5</v>
      </c>
      <c r="L20" s="10"/>
      <c r="M20" s="5"/>
      <c r="N20" s="5"/>
      <c r="P20" s="5">
        <v>4</v>
      </c>
      <c r="Q20" s="5">
        <v>5</v>
      </c>
      <c r="R20" s="5"/>
      <c r="S20" s="5"/>
      <c r="T20" s="5"/>
      <c r="V20" s="5">
        <v>4</v>
      </c>
      <c r="W20" s="5">
        <v>3</v>
      </c>
    </row>
    <row r="21" spans="1:23" x14ac:dyDescent="0.2">
      <c r="A21" s="5">
        <v>3</v>
      </c>
      <c r="B21" s="5">
        <v>4</v>
      </c>
      <c r="C21" s="5">
        <v>4</v>
      </c>
      <c r="D21" s="5">
        <v>4</v>
      </c>
      <c r="H21" s="9">
        <v>4</v>
      </c>
      <c r="I21" s="9">
        <v>3</v>
      </c>
      <c r="J21" s="9">
        <v>4</v>
      </c>
      <c r="K21" s="9">
        <v>5</v>
      </c>
      <c r="L21" s="10"/>
      <c r="M21" s="5"/>
      <c r="N21" s="5"/>
      <c r="P21" s="5">
        <v>4</v>
      </c>
      <c r="Q21" s="5">
        <v>5</v>
      </c>
      <c r="R21" s="5"/>
      <c r="S21" s="5"/>
      <c r="T21" s="5"/>
      <c r="V21" s="5">
        <v>4</v>
      </c>
      <c r="W21" s="5">
        <v>4</v>
      </c>
    </row>
    <row r="22" spans="1:23" x14ac:dyDescent="0.2">
      <c r="A22" s="5">
        <v>3</v>
      </c>
      <c r="B22" s="5">
        <v>5</v>
      </c>
      <c r="C22" s="5">
        <v>4</v>
      </c>
      <c r="D22" s="5">
        <v>4</v>
      </c>
      <c r="H22" s="9">
        <v>5</v>
      </c>
      <c r="I22" s="9">
        <v>3</v>
      </c>
      <c r="J22" s="9">
        <v>4</v>
      </c>
      <c r="K22" s="9">
        <v>5</v>
      </c>
      <c r="L22" s="10"/>
      <c r="M22" s="5"/>
      <c r="N22" s="5"/>
      <c r="P22" s="5">
        <v>5</v>
      </c>
      <c r="Q22" s="5">
        <v>5</v>
      </c>
      <c r="R22" s="5"/>
      <c r="S22" s="5"/>
      <c r="T22" s="5"/>
      <c r="V22" s="5">
        <v>5</v>
      </c>
      <c r="W22" s="5">
        <v>4</v>
      </c>
    </row>
    <row r="23" spans="1:23" x14ac:dyDescent="0.2">
      <c r="A23" s="5">
        <v>4</v>
      </c>
      <c r="B23" s="5">
        <v>5</v>
      </c>
      <c r="C23" s="5">
        <v>4</v>
      </c>
      <c r="D23" s="5">
        <v>5</v>
      </c>
      <c r="H23" s="9">
        <v>5</v>
      </c>
      <c r="I23" s="9">
        <v>3</v>
      </c>
      <c r="J23" s="9">
        <v>5</v>
      </c>
      <c r="K23" s="9">
        <v>5</v>
      </c>
      <c r="L23" s="10"/>
      <c r="M23" s="5"/>
      <c r="N23" s="5"/>
      <c r="P23" s="5">
        <v>5</v>
      </c>
      <c r="Q23" s="5">
        <v>5</v>
      </c>
      <c r="R23" s="5"/>
      <c r="S23" s="5"/>
      <c r="T23" s="5"/>
      <c r="V23" s="5">
        <v>5</v>
      </c>
      <c r="W23" s="5">
        <v>5</v>
      </c>
    </row>
    <row r="24" spans="1:23" x14ac:dyDescent="0.2">
      <c r="A24" s="5">
        <v>4</v>
      </c>
      <c r="B24" s="5">
        <v>5</v>
      </c>
      <c r="C24" s="5">
        <v>5</v>
      </c>
      <c r="D24" s="5">
        <v>5</v>
      </c>
      <c r="H24" s="9">
        <v>5</v>
      </c>
      <c r="I24" s="9">
        <v>3</v>
      </c>
      <c r="J24" s="9">
        <v>5</v>
      </c>
      <c r="K24" s="9">
        <v>5</v>
      </c>
      <c r="L24" s="10"/>
      <c r="M24" s="5"/>
      <c r="N24" s="5"/>
      <c r="P24" s="5">
        <v>5</v>
      </c>
      <c r="Q24" s="5">
        <v>5</v>
      </c>
      <c r="R24" s="5"/>
      <c r="S24" s="5"/>
      <c r="T24" s="5"/>
      <c r="V24" s="5">
        <v>5</v>
      </c>
      <c r="W24" s="5">
        <v>5</v>
      </c>
    </row>
    <row r="25" spans="1:23" x14ac:dyDescent="0.2">
      <c r="A25" s="5">
        <v>5</v>
      </c>
      <c r="B25" s="5">
        <v>5</v>
      </c>
      <c r="C25" s="5">
        <v>5</v>
      </c>
      <c r="D25" s="5">
        <v>5</v>
      </c>
      <c r="H25" s="9">
        <v>5</v>
      </c>
      <c r="I25" s="9">
        <v>4</v>
      </c>
      <c r="J25" s="9">
        <v>5</v>
      </c>
      <c r="K25" s="9">
        <v>5</v>
      </c>
      <c r="L25" s="10"/>
      <c r="M25" s="5"/>
      <c r="N25" s="5"/>
      <c r="P25" s="5">
        <v>5</v>
      </c>
      <c r="Q25" s="5">
        <v>5</v>
      </c>
      <c r="R25" s="5"/>
      <c r="S25" s="5"/>
      <c r="T25" s="5"/>
      <c r="V25" s="5">
        <v>5</v>
      </c>
      <c r="W25" s="5">
        <v>5</v>
      </c>
    </row>
    <row r="26" spans="1:23" x14ac:dyDescent="0.2">
      <c r="A26" s="5">
        <v>5</v>
      </c>
      <c r="B26" s="5">
        <v>5</v>
      </c>
      <c r="C26" s="5">
        <v>5</v>
      </c>
      <c r="D26" s="5">
        <v>5</v>
      </c>
      <c r="H26" s="9">
        <v>5</v>
      </c>
      <c r="I26" s="9">
        <v>5</v>
      </c>
      <c r="J26" s="9">
        <v>5</v>
      </c>
      <c r="K26" s="9">
        <v>5</v>
      </c>
      <c r="L26" s="10"/>
      <c r="M26" s="5"/>
      <c r="N26" s="5"/>
      <c r="P26" s="5">
        <v>5</v>
      </c>
      <c r="Q26" s="5">
        <v>5</v>
      </c>
      <c r="R26" s="5"/>
      <c r="S26" s="5"/>
      <c r="T26" s="5"/>
      <c r="V26" s="5">
        <v>5</v>
      </c>
      <c r="W26" s="5">
        <v>5</v>
      </c>
    </row>
    <row r="27" spans="1:23" x14ac:dyDescent="0.2">
      <c r="A27" s="5">
        <v>5</v>
      </c>
      <c r="B27" s="5">
        <v>5</v>
      </c>
      <c r="C27" s="5">
        <v>5</v>
      </c>
      <c r="D27" s="5">
        <v>5</v>
      </c>
      <c r="H27" s="9">
        <v>5</v>
      </c>
      <c r="I27" s="9">
        <v>5</v>
      </c>
      <c r="J27" s="9">
        <v>5</v>
      </c>
      <c r="K27" s="9">
        <v>5</v>
      </c>
      <c r="L27" s="10"/>
      <c r="M27" s="5"/>
      <c r="N27" s="5"/>
      <c r="P27" s="5">
        <v>5</v>
      </c>
      <c r="Q27" s="5">
        <v>4</v>
      </c>
      <c r="R27" s="5"/>
      <c r="S27" s="5"/>
      <c r="T27" s="5"/>
      <c r="V27" s="5">
        <v>5</v>
      </c>
      <c r="W27" s="5">
        <v>5</v>
      </c>
    </row>
    <row r="28" spans="1:23" x14ac:dyDescent="0.2">
      <c r="A28" s="5">
        <v>5</v>
      </c>
      <c r="B28" s="5">
        <v>2</v>
      </c>
      <c r="C28" s="5">
        <v>5</v>
      </c>
      <c r="D28" s="5">
        <v>5</v>
      </c>
      <c r="H28" s="9">
        <v>5</v>
      </c>
      <c r="I28" s="9">
        <v>5</v>
      </c>
      <c r="J28" s="9">
        <v>5</v>
      </c>
      <c r="K28" s="9">
        <v>5</v>
      </c>
      <c r="L28" s="10"/>
      <c r="M28" s="5"/>
      <c r="N28" s="5"/>
      <c r="P28" s="5">
        <v>4</v>
      </c>
      <c r="Q28" s="5">
        <v>5</v>
      </c>
      <c r="R28" s="5"/>
      <c r="S28" s="5"/>
      <c r="T28" s="5"/>
      <c r="V28" s="5">
        <v>5</v>
      </c>
      <c r="W28" s="5">
        <v>5</v>
      </c>
    </row>
    <row r="29" spans="1:23" x14ac:dyDescent="0.2">
      <c r="A29" s="5">
        <v>5</v>
      </c>
      <c r="B29" s="5">
        <v>5</v>
      </c>
      <c r="C29" s="5">
        <v>5</v>
      </c>
      <c r="D29" s="5">
        <v>3</v>
      </c>
      <c r="H29" s="9">
        <v>5</v>
      </c>
      <c r="I29" s="9">
        <v>5</v>
      </c>
      <c r="J29" s="9">
        <v>5</v>
      </c>
      <c r="K29" s="9">
        <v>5</v>
      </c>
      <c r="L29" s="10"/>
      <c r="M29" s="5"/>
      <c r="N29" s="5"/>
      <c r="P29" s="5">
        <v>4</v>
      </c>
      <c r="Q29" s="5">
        <v>4</v>
      </c>
      <c r="R29" s="5"/>
      <c r="S29" s="5"/>
      <c r="T29" s="5"/>
      <c r="V29" s="5">
        <v>5</v>
      </c>
      <c r="W29" s="5">
        <v>5</v>
      </c>
    </row>
    <row r="30" spans="1:23" x14ac:dyDescent="0.2">
      <c r="A30" s="5">
        <v>5</v>
      </c>
      <c r="B30" s="5">
        <v>5</v>
      </c>
      <c r="C30" s="5">
        <v>5</v>
      </c>
      <c r="D30" s="5">
        <v>5</v>
      </c>
      <c r="H30" s="9">
        <v>5</v>
      </c>
      <c r="I30" s="9">
        <v>5</v>
      </c>
      <c r="J30" s="9">
        <v>5</v>
      </c>
      <c r="K30" s="9">
        <v>5</v>
      </c>
      <c r="L30" s="10"/>
      <c r="M30" s="3"/>
      <c r="N30" s="5"/>
      <c r="P30" s="5">
        <v>4</v>
      </c>
      <c r="Q30" s="5">
        <v>5</v>
      </c>
      <c r="R30" s="5"/>
      <c r="S30" s="5"/>
      <c r="T30" s="5"/>
      <c r="V30" s="5">
        <v>5</v>
      </c>
      <c r="W30" s="5">
        <v>5</v>
      </c>
    </row>
    <row r="31" spans="1:23" x14ac:dyDescent="0.2">
      <c r="A31" s="5">
        <v>5</v>
      </c>
      <c r="B31" s="5">
        <v>2</v>
      </c>
      <c r="C31" s="5">
        <v>5</v>
      </c>
      <c r="D31" s="5">
        <v>5</v>
      </c>
      <c r="H31" s="9">
        <v>4</v>
      </c>
      <c r="I31" s="9">
        <v>5</v>
      </c>
      <c r="J31" s="9">
        <v>5</v>
      </c>
      <c r="K31" s="9">
        <v>4</v>
      </c>
      <c r="L31" s="10"/>
      <c r="M31" s="3"/>
      <c r="N31" s="5"/>
      <c r="P31" s="5">
        <v>4</v>
      </c>
      <c r="Q31" s="5">
        <v>5</v>
      </c>
      <c r="R31" s="5"/>
      <c r="S31" s="5"/>
      <c r="T31" s="5"/>
      <c r="V31" s="5">
        <v>4</v>
      </c>
      <c r="W31" s="5">
        <v>5</v>
      </c>
    </row>
    <row r="32" spans="1:23" x14ac:dyDescent="0.2">
      <c r="A32" s="5">
        <v>5</v>
      </c>
      <c r="B32" s="5">
        <v>5</v>
      </c>
      <c r="C32" s="5">
        <v>5</v>
      </c>
      <c r="D32" s="5">
        <v>5</v>
      </c>
      <c r="H32" s="9">
        <v>5</v>
      </c>
      <c r="I32" s="9">
        <v>4</v>
      </c>
      <c r="J32" s="9">
        <v>5</v>
      </c>
      <c r="K32" s="9">
        <v>1</v>
      </c>
      <c r="L32" s="10"/>
      <c r="M32" s="3"/>
      <c r="N32" s="5"/>
      <c r="P32" s="5">
        <v>5</v>
      </c>
      <c r="Q32" s="5">
        <v>5</v>
      </c>
      <c r="R32" s="5"/>
      <c r="S32" s="5"/>
      <c r="T32" s="5"/>
      <c r="V32" s="5">
        <v>5</v>
      </c>
      <c r="W32" s="5">
        <v>5</v>
      </c>
    </row>
    <row r="33" spans="1:23" x14ac:dyDescent="0.2">
      <c r="A33" s="5">
        <v>5</v>
      </c>
      <c r="B33" s="5">
        <v>2</v>
      </c>
      <c r="C33" s="5">
        <v>4</v>
      </c>
      <c r="D33" s="5">
        <v>1</v>
      </c>
      <c r="H33" s="9">
        <v>5</v>
      </c>
      <c r="I33" s="9">
        <v>3</v>
      </c>
      <c r="J33" s="9">
        <v>3</v>
      </c>
      <c r="K33" s="9">
        <v>5</v>
      </c>
      <c r="L33" s="10"/>
      <c r="M33" s="5"/>
      <c r="N33" s="5"/>
      <c r="P33" s="5">
        <v>4</v>
      </c>
      <c r="Q33" s="5">
        <v>5</v>
      </c>
      <c r="R33" s="5"/>
      <c r="S33" s="5"/>
      <c r="T33" s="5"/>
      <c r="V33" s="5">
        <v>4</v>
      </c>
      <c r="W33" s="5">
        <v>4</v>
      </c>
    </row>
    <row r="34" spans="1:23" x14ac:dyDescent="0.2">
      <c r="A34" s="5">
        <v>5</v>
      </c>
      <c r="B34" s="5">
        <v>2</v>
      </c>
      <c r="C34" s="5">
        <v>5</v>
      </c>
      <c r="D34" s="5">
        <v>1</v>
      </c>
      <c r="H34" s="9">
        <v>5</v>
      </c>
      <c r="I34" s="9">
        <v>1</v>
      </c>
      <c r="J34" s="9">
        <v>3</v>
      </c>
      <c r="K34" s="9">
        <v>5</v>
      </c>
      <c r="L34" s="10"/>
      <c r="M34" s="5"/>
      <c r="N34" s="5"/>
      <c r="P34" s="5">
        <v>5</v>
      </c>
      <c r="Q34" s="5">
        <v>5</v>
      </c>
      <c r="R34" s="5"/>
      <c r="S34" s="5"/>
      <c r="T34" s="5"/>
      <c r="V34" s="5">
        <v>3</v>
      </c>
      <c r="W34" s="5">
        <v>5</v>
      </c>
    </row>
    <row r="35" spans="1:23" x14ac:dyDescent="0.2">
      <c r="A35" s="5">
        <v>5</v>
      </c>
      <c r="B35" s="5">
        <v>3</v>
      </c>
      <c r="C35" s="5">
        <v>5</v>
      </c>
      <c r="D35" s="5">
        <v>4</v>
      </c>
      <c r="H35" s="9">
        <v>5</v>
      </c>
      <c r="I35" s="9">
        <v>5</v>
      </c>
      <c r="J35" s="9">
        <v>4</v>
      </c>
      <c r="K35" s="9">
        <v>5</v>
      </c>
      <c r="L35" s="10"/>
      <c r="M35" s="5"/>
      <c r="N35" s="5"/>
      <c r="P35" s="5">
        <v>5</v>
      </c>
      <c r="Q35" s="5">
        <v>1</v>
      </c>
      <c r="R35" s="5"/>
      <c r="S35" s="5"/>
      <c r="T35" s="5"/>
      <c r="V35" s="5">
        <v>4</v>
      </c>
      <c r="W35" s="5">
        <v>4</v>
      </c>
    </row>
    <row r="36" spans="1:23" x14ac:dyDescent="0.2">
      <c r="A36" s="5">
        <v>1</v>
      </c>
      <c r="B36" s="5">
        <v>5</v>
      </c>
      <c r="C36" s="5">
        <v>5</v>
      </c>
      <c r="D36" s="5">
        <v>1</v>
      </c>
      <c r="H36" s="9">
        <v>5</v>
      </c>
      <c r="I36" s="9">
        <v>5</v>
      </c>
      <c r="J36" s="9">
        <v>4</v>
      </c>
      <c r="K36" s="9">
        <v>4</v>
      </c>
      <c r="L36" s="10"/>
      <c r="M36" s="5"/>
      <c r="N36" s="5"/>
      <c r="P36" s="5">
        <v>2</v>
      </c>
      <c r="Q36" s="5">
        <v>5</v>
      </c>
      <c r="R36" s="5"/>
      <c r="S36" s="5"/>
      <c r="T36" s="5"/>
      <c r="V36" s="5">
        <v>3</v>
      </c>
      <c r="W36" s="5">
        <v>3</v>
      </c>
    </row>
    <row r="37" spans="1:23" x14ac:dyDescent="0.2">
      <c r="A37" s="5">
        <v>5</v>
      </c>
      <c r="B37" s="5">
        <v>2</v>
      </c>
      <c r="C37" s="5">
        <v>5</v>
      </c>
      <c r="D37" s="5">
        <v>2</v>
      </c>
      <c r="H37" s="9">
        <v>5</v>
      </c>
      <c r="I37" s="9">
        <v>5</v>
      </c>
      <c r="J37" s="9">
        <v>5</v>
      </c>
      <c r="K37" s="9">
        <v>4</v>
      </c>
      <c r="L37" s="10"/>
      <c r="M37" s="3"/>
      <c r="N37" s="5"/>
      <c r="P37" s="5">
        <v>2</v>
      </c>
      <c r="Q37" s="5">
        <v>5</v>
      </c>
      <c r="R37" s="5"/>
      <c r="S37" s="5"/>
      <c r="T37" s="5"/>
      <c r="V37" s="5">
        <v>5</v>
      </c>
      <c r="W37" s="5">
        <v>4</v>
      </c>
    </row>
    <row r="38" spans="1:23" x14ac:dyDescent="0.2">
      <c r="A38" s="5">
        <v>4</v>
      </c>
      <c r="B38" s="5">
        <v>4</v>
      </c>
      <c r="C38" s="5">
        <v>2</v>
      </c>
      <c r="D38" s="5">
        <v>3</v>
      </c>
      <c r="H38" s="9">
        <v>5</v>
      </c>
      <c r="I38" s="9">
        <v>4</v>
      </c>
      <c r="J38" s="9">
        <v>5</v>
      </c>
      <c r="K38" s="9">
        <v>5</v>
      </c>
      <c r="L38" s="10"/>
      <c r="M38" s="5"/>
      <c r="N38" s="5"/>
      <c r="P38" s="5">
        <v>5</v>
      </c>
      <c r="Q38" s="5">
        <v>4</v>
      </c>
      <c r="R38" s="5"/>
      <c r="S38" s="5"/>
      <c r="T38" s="5"/>
      <c r="V38" s="5">
        <v>4</v>
      </c>
      <c r="W38" s="5">
        <v>5</v>
      </c>
    </row>
    <row r="39" spans="1:23" x14ac:dyDescent="0.2">
      <c r="A39" s="5">
        <v>2</v>
      </c>
      <c r="B39" s="5">
        <v>5</v>
      </c>
      <c r="C39" s="5">
        <v>5</v>
      </c>
      <c r="D39" s="5">
        <v>1</v>
      </c>
      <c r="H39" s="9">
        <v>5</v>
      </c>
      <c r="I39" s="9">
        <v>5</v>
      </c>
      <c r="J39" s="9">
        <v>2</v>
      </c>
      <c r="K39" s="9">
        <v>5</v>
      </c>
      <c r="L39" s="10"/>
      <c r="M39" s="5"/>
      <c r="N39" s="5"/>
      <c r="P39" s="5">
        <v>4</v>
      </c>
      <c r="Q39" s="5">
        <v>5</v>
      </c>
      <c r="R39" s="5"/>
      <c r="S39" s="5"/>
      <c r="T39" s="5"/>
      <c r="V39" s="5">
        <v>5</v>
      </c>
      <c r="W39" s="5">
        <v>5</v>
      </c>
    </row>
    <row r="40" spans="1:23" ht="17" x14ac:dyDescent="0.2">
      <c r="A40" s="5">
        <v>4</v>
      </c>
      <c r="B40" s="5">
        <v>3</v>
      </c>
      <c r="C40" s="5">
        <v>4</v>
      </c>
      <c r="D40" s="5">
        <v>5</v>
      </c>
      <c r="H40" s="9">
        <v>5</v>
      </c>
      <c r="I40" s="9">
        <v>5</v>
      </c>
      <c r="J40" s="9">
        <v>3</v>
      </c>
      <c r="K40" s="9">
        <v>5</v>
      </c>
      <c r="L40" s="10"/>
      <c r="M40" s="4"/>
      <c r="P40" s="5">
        <v>5</v>
      </c>
      <c r="Q40" s="5">
        <v>5</v>
      </c>
      <c r="R40" s="5"/>
      <c r="S40" s="5"/>
      <c r="T40" s="5"/>
      <c r="V40" s="5">
        <v>4</v>
      </c>
      <c r="W40" s="5">
        <v>3</v>
      </c>
    </row>
    <row r="41" spans="1:23" x14ac:dyDescent="0.2">
      <c r="A41" s="5">
        <v>5</v>
      </c>
      <c r="B41" s="5">
        <v>5</v>
      </c>
      <c r="C41" s="5">
        <v>4</v>
      </c>
      <c r="D41" s="5">
        <v>3</v>
      </c>
      <c r="H41" s="9">
        <v>5</v>
      </c>
      <c r="I41" s="9">
        <v>5</v>
      </c>
      <c r="J41" s="9">
        <v>1</v>
      </c>
      <c r="K41" s="9">
        <v>4</v>
      </c>
      <c r="L41" s="10"/>
      <c r="M41" s="3"/>
      <c r="N41" s="3"/>
      <c r="P41" s="5">
        <v>5</v>
      </c>
      <c r="Q41" s="5">
        <v>5</v>
      </c>
      <c r="R41" s="5"/>
      <c r="S41" s="5"/>
      <c r="T41" s="5"/>
      <c r="V41" s="5">
        <v>3</v>
      </c>
      <c r="W41" s="5">
        <v>5</v>
      </c>
    </row>
    <row r="42" spans="1:23" x14ac:dyDescent="0.2">
      <c r="A42" s="5">
        <v>4</v>
      </c>
      <c r="B42" s="5">
        <v>5</v>
      </c>
      <c r="C42" s="5">
        <v>1</v>
      </c>
      <c r="D42" s="5">
        <v>3</v>
      </c>
      <c r="H42" s="9">
        <v>5</v>
      </c>
      <c r="I42" s="9">
        <v>2</v>
      </c>
      <c r="J42" s="9">
        <v>4</v>
      </c>
      <c r="K42" s="9">
        <v>5</v>
      </c>
      <c r="L42" s="10"/>
      <c r="M42" s="3"/>
      <c r="N42" s="3"/>
      <c r="P42" s="5">
        <v>5</v>
      </c>
      <c r="Q42" s="5">
        <v>2</v>
      </c>
      <c r="R42" s="5"/>
      <c r="S42" s="5"/>
      <c r="T42" s="5"/>
      <c r="V42" s="5">
        <v>4</v>
      </c>
      <c r="W42" s="5">
        <v>3</v>
      </c>
    </row>
    <row r="43" spans="1:23" x14ac:dyDescent="0.2">
      <c r="A43" s="5">
        <v>4</v>
      </c>
      <c r="B43" s="5">
        <v>4</v>
      </c>
      <c r="C43" s="5">
        <v>5</v>
      </c>
      <c r="D43" s="5">
        <v>2</v>
      </c>
      <c r="H43" s="9">
        <v>4</v>
      </c>
      <c r="I43" s="9">
        <v>5</v>
      </c>
      <c r="J43" s="9">
        <v>4</v>
      </c>
      <c r="K43" s="9">
        <v>2</v>
      </c>
      <c r="L43" s="10"/>
      <c r="M43" s="3"/>
      <c r="N43" s="3"/>
      <c r="P43" s="5">
        <v>2</v>
      </c>
      <c r="Q43" s="5">
        <v>5</v>
      </c>
      <c r="R43" s="5"/>
      <c r="S43" s="5"/>
      <c r="T43" s="5"/>
      <c r="V43" s="5">
        <v>1</v>
      </c>
      <c r="W43" s="5">
        <v>5</v>
      </c>
    </row>
    <row r="44" spans="1:23" x14ac:dyDescent="0.2">
      <c r="A44" s="5">
        <v>2</v>
      </c>
      <c r="B44" s="5">
        <v>5</v>
      </c>
      <c r="C44" s="5">
        <v>4</v>
      </c>
      <c r="D44" s="5">
        <v>5</v>
      </c>
      <c r="H44" s="9">
        <v>5</v>
      </c>
      <c r="I44" s="9">
        <v>3</v>
      </c>
      <c r="J44" s="9">
        <v>3</v>
      </c>
      <c r="K44" s="9">
        <v>3</v>
      </c>
      <c r="L44" s="10"/>
      <c r="M44" s="3"/>
      <c r="N44" s="3"/>
      <c r="P44" s="5">
        <v>4</v>
      </c>
      <c r="Q44" s="5">
        <v>5</v>
      </c>
      <c r="R44" s="5"/>
      <c r="S44" s="5"/>
      <c r="T44" s="5"/>
      <c r="V44" s="5">
        <v>4</v>
      </c>
      <c r="W44" s="5">
        <v>5</v>
      </c>
    </row>
    <row r="45" spans="1:23" x14ac:dyDescent="0.2">
      <c r="A45" s="5">
        <v>5</v>
      </c>
      <c r="B45" s="5">
        <v>2</v>
      </c>
      <c r="C45" s="5">
        <v>5</v>
      </c>
      <c r="D45" s="5">
        <v>3</v>
      </c>
      <c r="H45" s="9">
        <v>5</v>
      </c>
      <c r="I45" s="9">
        <v>2</v>
      </c>
      <c r="J45" s="9">
        <v>3</v>
      </c>
      <c r="K45" s="9">
        <v>3</v>
      </c>
      <c r="L45" s="10"/>
      <c r="M45" s="3"/>
      <c r="N45" s="3"/>
      <c r="P45" s="5">
        <v>4</v>
      </c>
      <c r="Q45" s="5">
        <v>2</v>
      </c>
      <c r="R45" s="5"/>
      <c r="S45" s="5"/>
      <c r="T45" s="5"/>
      <c r="V45" s="5">
        <v>2</v>
      </c>
      <c r="W45" s="5">
        <v>5</v>
      </c>
    </row>
    <row r="46" spans="1:23" x14ac:dyDescent="0.2">
      <c r="A46" s="5">
        <v>3</v>
      </c>
      <c r="B46" s="5">
        <v>3</v>
      </c>
      <c r="C46" s="5">
        <v>4</v>
      </c>
      <c r="D46" s="5">
        <v>5</v>
      </c>
      <c r="H46" s="9">
        <v>5</v>
      </c>
      <c r="I46" s="9">
        <v>2</v>
      </c>
      <c r="J46" s="9">
        <v>5</v>
      </c>
      <c r="K46" s="9">
        <v>5</v>
      </c>
      <c r="L46" s="10"/>
      <c r="M46" s="3"/>
      <c r="N46" s="3"/>
      <c r="P46" s="5">
        <v>2</v>
      </c>
      <c r="Q46" s="5">
        <v>5</v>
      </c>
      <c r="R46" s="5"/>
      <c r="S46" s="5"/>
      <c r="T46" s="5"/>
      <c r="V46" s="5">
        <v>5</v>
      </c>
      <c r="W46" s="5">
        <v>5</v>
      </c>
    </row>
    <row r="47" spans="1:23" x14ac:dyDescent="0.2">
      <c r="A47" s="5">
        <v>5</v>
      </c>
      <c r="B47" s="5">
        <v>3</v>
      </c>
      <c r="C47" s="5">
        <v>5</v>
      </c>
      <c r="D47" s="5">
        <v>1</v>
      </c>
      <c r="H47" s="9">
        <v>5</v>
      </c>
      <c r="I47" s="9">
        <v>4</v>
      </c>
      <c r="J47" s="9">
        <v>5</v>
      </c>
      <c r="K47" s="9">
        <v>3</v>
      </c>
      <c r="L47" s="10"/>
      <c r="M47" s="3"/>
      <c r="N47" s="3"/>
      <c r="P47" s="5">
        <v>5</v>
      </c>
      <c r="Q47" s="5">
        <v>5</v>
      </c>
      <c r="R47" s="5"/>
      <c r="S47" s="5"/>
      <c r="T47" s="5"/>
      <c r="V47" s="5">
        <v>3</v>
      </c>
      <c r="W47" s="5">
        <v>5</v>
      </c>
    </row>
    <row r="48" spans="1:23" x14ac:dyDescent="0.2">
      <c r="A48" s="5">
        <v>4</v>
      </c>
      <c r="B48" s="5">
        <v>1</v>
      </c>
      <c r="C48" s="5">
        <v>5</v>
      </c>
      <c r="D48" s="5">
        <v>4</v>
      </c>
      <c r="H48" s="9">
        <v>5</v>
      </c>
      <c r="I48" s="9">
        <v>2</v>
      </c>
      <c r="J48" s="9">
        <v>5</v>
      </c>
      <c r="K48" s="9">
        <v>5</v>
      </c>
      <c r="L48" s="10"/>
      <c r="M48" s="3"/>
      <c r="N48" s="3"/>
      <c r="P48" s="5">
        <v>5</v>
      </c>
      <c r="Q48" s="5">
        <v>5</v>
      </c>
      <c r="R48" s="5"/>
      <c r="S48" s="5"/>
      <c r="T48" s="5"/>
      <c r="V48" s="5">
        <v>4</v>
      </c>
      <c r="W48" s="5">
        <v>5</v>
      </c>
    </row>
    <row r="49" spans="1:23" x14ac:dyDescent="0.2">
      <c r="A49" s="5">
        <v>5</v>
      </c>
      <c r="B49" s="5">
        <v>5</v>
      </c>
      <c r="C49" s="5">
        <v>3</v>
      </c>
      <c r="D49" s="5">
        <v>1</v>
      </c>
      <c r="H49" s="9">
        <v>3</v>
      </c>
      <c r="I49" s="9">
        <v>4</v>
      </c>
      <c r="J49" s="9">
        <v>5</v>
      </c>
      <c r="K49" s="9">
        <v>4</v>
      </c>
      <c r="L49" s="10"/>
      <c r="M49" s="3"/>
      <c r="N49" s="3"/>
      <c r="P49" s="5">
        <v>5</v>
      </c>
      <c r="Q49" s="5">
        <v>4</v>
      </c>
      <c r="R49" s="5"/>
      <c r="S49" s="5"/>
      <c r="T49" s="5"/>
      <c r="V49" s="5">
        <v>4</v>
      </c>
      <c r="W49" s="5">
        <v>3</v>
      </c>
    </row>
    <row r="50" spans="1:23" x14ac:dyDescent="0.2">
      <c r="A50" s="5">
        <v>5</v>
      </c>
      <c r="B50" s="5">
        <v>4</v>
      </c>
      <c r="C50" s="5">
        <v>5</v>
      </c>
      <c r="D50" s="5">
        <v>1</v>
      </c>
      <c r="H50" s="9">
        <v>5</v>
      </c>
      <c r="I50" s="9">
        <v>3</v>
      </c>
      <c r="J50" s="9">
        <v>4</v>
      </c>
      <c r="K50" s="9">
        <v>5</v>
      </c>
      <c r="L50" s="10"/>
      <c r="M50" s="3"/>
      <c r="N50" s="3"/>
      <c r="P50" s="5">
        <v>4</v>
      </c>
      <c r="Q50" s="5">
        <v>4</v>
      </c>
      <c r="R50" s="5"/>
      <c r="S50" s="5"/>
      <c r="T50" s="5"/>
      <c r="V50" s="5">
        <v>4</v>
      </c>
      <c r="W50" s="5">
        <v>5</v>
      </c>
    </row>
    <row r="51" spans="1:23" x14ac:dyDescent="0.2">
      <c r="A51" s="5">
        <v>1</v>
      </c>
      <c r="B51" s="5">
        <v>4</v>
      </c>
      <c r="C51" s="5">
        <v>3</v>
      </c>
      <c r="D51" s="5">
        <v>5</v>
      </c>
      <c r="H51" s="9">
        <v>5</v>
      </c>
      <c r="I51" s="9">
        <v>5</v>
      </c>
      <c r="J51" s="9">
        <v>4</v>
      </c>
      <c r="K51" s="9">
        <v>5</v>
      </c>
      <c r="L51" s="10"/>
      <c r="M51" s="3"/>
      <c r="N51" s="3"/>
      <c r="P51" s="5">
        <v>4</v>
      </c>
      <c r="Q51" s="5">
        <v>5</v>
      </c>
      <c r="R51" s="5"/>
      <c r="S51" s="5"/>
      <c r="T51" s="5"/>
      <c r="V51" s="5">
        <v>5</v>
      </c>
      <c r="W51" s="5">
        <v>4</v>
      </c>
    </row>
    <row r="52" spans="1:23" x14ac:dyDescent="0.2">
      <c r="A52" s="5">
        <v>5</v>
      </c>
      <c r="B52" s="5">
        <v>5</v>
      </c>
      <c r="C52" s="5">
        <v>4</v>
      </c>
      <c r="D52" s="5">
        <v>1</v>
      </c>
      <c r="H52" s="9">
        <v>4</v>
      </c>
      <c r="I52" s="9">
        <v>5</v>
      </c>
      <c r="J52" s="9">
        <v>4</v>
      </c>
      <c r="K52" s="9">
        <v>5</v>
      </c>
      <c r="L52" s="10"/>
      <c r="M52" s="3"/>
      <c r="N52" s="3"/>
      <c r="P52" s="5">
        <v>4</v>
      </c>
      <c r="Q52" s="5">
        <v>3</v>
      </c>
      <c r="R52" s="5"/>
      <c r="S52" s="5"/>
      <c r="T52" s="5"/>
      <c r="V52" s="5">
        <v>5</v>
      </c>
      <c r="W52" s="5">
        <v>5</v>
      </c>
    </row>
    <row r="53" spans="1:23" x14ac:dyDescent="0.2">
      <c r="A53" s="5">
        <v>3</v>
      </c>
      <c r="B53" s="5">
        <v>4</v>
      </c>
      <c r="C53" s="5">
        <v>5</v>
      </c>
      <c r="D53" s="5">
        <v>3</v>
      </c>
      <c r="H53" s="9">
        <v>5</v>
      </c>
      <c r="I53" s="9">
        <v>5</v>
      </c>
      <c r="J53" s="9">
        <v>2</v>
      </c>
      <c r="K53" s="9">
        <v>5</v>
      </c>
      <c r="L53" s="10"/>
      <c r="M53" s="3"/>
      <c r="N53" s="3"/>
      <c r="P53" s="5">
        <v>5</v>
      </c>
      <c r="Q53" s="5">
        <v>5</v>
      </c>
      <c r="R53" s="5"/>
      <c r="S53" s="5"/>
      <c r="T53" s="5"/>
      <c r="V53" s="5">
        <v>5</v>
      </c>
      <c r="W53" s="5">
        <v>2</v>
      </c>
    </row>
    <row r="54" spans="1:23" x14ac:dyDescent="0.2">
      <c r="A54" s="5">
        <v>4</v>
      </c>
      <c r="B54" s="5">
        <v>5</v>
      </c>
      <c r="C54" s="5">
        <v>5</v>
      </c>
      <c r="D54" s="5">
        <v>4</v>
      </c>
      <c r="H54" s="9">
        <v>5</v>
      </c>
      <c r="I54" s="9">
        <v>4</v>
      </c>
      <c r="J54" s="9">
        <v>4</v>
      </c>
      <c r="K54" s="9">
        <v>5</v>
      </c>
      <c r="L54" s="10"/>
      <c r="M54" s="3"/>
      <c r="N54" s="3"/>
      <c r="P54" s="5">
        <v>5</v>
      </c>
      <c r="Q54" s="5">
        <v>5</v>
      </c>
      <c r="R54" s="5"/>
      <c r="S54" s="5"/>
      <c r="T54" s="5"/>
      <c r="V54" s="5">
        <v>4</v>
      </c>
      <c r="W54" s="5">
        <v>5</v>
      </c>
    </row>
    <row r="55" spans="1:23" x14ac:dyDescent="0.2">
      <c r="A55" s="5">
        <v>4</v>
      </c>
      <c r="B55" s="5">
        <v>5</v>
      </c>
      <c r="C55" s="5">
        <v>4</v>
      </c>
      <c r="D55" s="5">
        <v>3</v>
      </c>
      <c r="H55" s="9">
        <v>5</v>
      </c>
      <c r="I55" s="9">
        <v>4</v>
      </c>
      <c r="J55" s="9">
        <v>5</v>
      </c>
      <c r="K55" s="9">
        <v>5</v>
      </c>
      <c r="L55" s="10"/>
      <c r="M55" s="3"/>
      <c r="N55" s="3"/>
      <c r="P55" s="5">
        <v>4</v>
      </c>
      <c r="Q55" s="5">
        <v>5</v>
      </c>
      <c r="R55" s="5"/>
      <c r="S55" s="5"/>
      <c r="T55" s="5"/>
      <c r="V55" s="5">
        <v>5</v>
      </c>
      <c r="W55" s="5">
        <v>5</v>
      </c>
    </row>
    <row r="56" spans="1:23" x14ac:dyDescent="0.2">
      <c r="A56" s="5">
        <v>5</v>
      </c>
      <c r="B56" s="5">
        <v>3</v>
      </c>
      <c r="C56" s="5">
        <v>5</v>
      </c>
      <c r="D56" s="5">
        <v>5</v>
      </c>
      <c r="H56" s="9">
        <v>4</v>
      </c>
      <c r="I56" s="9">
        <v>4</v>
      </c>
      <c r="J56" s="9">
        <v>5</v>
      </c>
      <c r="K56" s="9">
        <v>5</v>
      </c>
      <c r="L56" s="10"/>
      <c r="M56" s="3"/>
      <c r="N56" s="3"/>
      <c r="P56" s="5">
        <v>5</v>
      </c>
      <c r="Q56" s="5">
        <v>2</v>
      </c>
      <c r="R56" s="5"/>
      <c r="S56" s="5"/>
      <c r="T56" s="5"/>
      <c r="V56" s="5">
        <v>3</v>
      </c>
      <c r="W56" s="5">
        <v>5</v>
      </c>
    </row>
    <row r="57" spans="1:23" x14ac:dyDescent="0.2">
      <c r="A57" s="5">
        <v>4</v>
      </c>
      <c r="B57" s="5">
        <v>3</v>
      </c>
      <c r="C57" s="5">
        <v>1</v>
      </c>
      <c r="D57" s="5">
        <v>3</v>
      </c>
      <c r="H57" s="9">
        <v>5</v>
      </c>
      <c r="I57" s="9">
        <v>5</v>
      </c>
      <c r="J57" s="9">
        <v>2</v>
      </c>
      <c r="K57" s="9">
        <v>5</v>
      </c>
      <c r="L57" s="10"/>
      <c r="M57" s="3"/>
      <c r="N57" s="3"/>
      <c r="P57" s="5">
        <v>2</v>
      </c>
      <c r="Q57" s="5">
        <v>5</v>
      </c>
      <c r="R57" s="5"/>
      <c r="S57" s="5"/>
      <c r="T57" s="5"/>
      <c r="V57" s="5">
        <v>4</v>
      </c>
      <c r="W57" s="5">
        <v>5</v>
      </c>
    </row>
    <row r="58" spans="1:23" x14ac:dyDescent="0.2">
      <c r="A58" s="5">
        <v>5</v>
      </c>
      <c r="B58" s="5">
        <v>1</v>
      </c>
      <c r="C58" s="5">
        <v>4</v>
      </c>
      <c r="D58" s="5">
        <v>3</v>
      </c>
      <c r="H58" s="9">
        <v>5</v>
      </c>
      <c r="I58" s="9">
        <v>1</v>
      </c>
      <c r="J58" s="9">
        <v>4</v>
      </c>
      <c r="K58" s="9">
        <v>5</v>
      </c>
      <c r="L58" s="10"/>
      <c r="M58" s="3"/>
      <c r="N58" s="3"/>
      <c r="P58" s="5">
        <v>5</v>
      </c>
      <c r="Q58" s="5">
        <v>5</v>
      </c>
      <c r="R58" s="5"/>
      <c r="S58" s="5"/>
      <c r="T58" s="5"/>
      <c r="V58" s="5">
        <v>5</v>
      </c>
      <c r="W58" s="5">
        <v>3</v>
      </c>
    </row>
    <row r="59" spans="1:23" x14ac:dyDescent="0.2">
      <c r="A59" s="5">
        <v>5</v>
      </c>
      <c r="B59" s="5">
        <v>5</v>
      </c>
      <c r="C59" s="5">
        <v>5</v>
      </c>
      <c r="D59" s="5">
        <v>1</v>
      </c>
      <c r="H59" s="9">
        <v>1</v>
      </c>
      <c r="I59" s="9">
        <v>4</v>
      </c>
      <c r="J59" s="9">
        <v>5</v>
      </c>
      <c r="K59" s="9">
        <v>5</v>
      </c>
      <c r="L59" s="10"/>
      <c r="M59" s="3"/>
      <c r="N59" s="3"/>
      <c r="P59" s="5">
        <v>5</v>
      </c>
      <c r="Q59" s="5">
        <v>5</v>
      </c>
      <c r="R59" s="5"/>
      <c r="S59" s="5"/>
      <c r="T59" s="5"/>
      <c r="V59" s="5">
        <v>3</v>
      </c>
      <c r="W59" s="5">
        <v>4</v>
      </c>
    </row>
    <row r="60" spans="1:23" x14ac:dyDescent="0.2">
      <c r="A60" s="5">
        <v>4</v>
      </c>
      <c r="B60" s="5">
        <v>5</v>
      </c>
      <c r="C60" s="5">
        <v>3</v>
      </c>
      <c r="D60" s="5">
        <v>2</v>
      </c>
      <c r="H60" s="9">
        <v>3</v>
      </c>
      <c r="I60" s="9">
        <v>5</v>
      </c>
      <c r="J60" s="11"/>
      <c r="K60" s="9">
        <v>5</v>
      </c>
      <c r="L60" s="10"/>
      <c r="M60" s="3"/>
      <c r="N60" s="3"/>
      <c r="P60" s="5">
        <v>5</v>
      </c>
      <c r="Q60" s="5">
        <v>5</v>
      </c>
      <c r="R60" s="5"/>
      <c r="S60" s="5"/>
      <c r="T60" s="5"/>
      <c r="V60" s="5">
        <v>3</v>
      </c>
      <c r="W60" s="5">
        <v>5</v>
      </c>
    </row>
    <row r="61" spans="1:23" x14ac:dyDescent="0.2">
      <c r="A61" s="5">
        <v>5</v>
      </c>
      <c r="B61" s="5">
        <v>4</v>
      </c>
      <c r="C61" s="5">
        <v>3</v>
      </c>
      <c r="D61" s="5">
        <v>5</v>
      </c>
      <c r="H61" s="9">
        <v>4</v>
      </c>
      <c r="I61" s="9">
        <v>3</v>
      </c>
      <c r="J61" s="11"/>
      <c r="K61" s="9">
        <v>4</v>
      </c>
      <c r="L61" s="10"/>
      <c r="M61" s="3"/>
      <c r="N61" s="3"/>
      <c r="P61" s="5">
        <v>5</v>
      </c>
      <c r="Q61" s="5">
        <v>5</v>
      </c>
      <c r="R61" s="5"/>
      <c r="S61" s="5"/>
      <c r="T61" s="5"/>
      <c r="V61" s="5">
        <v>4</v>
      </c>
      <c r="W61" s="5">
        <v>5</v>
      </c>
    </row>
    <row r="62" spans="1:23" x14ac:dyDescent="0.2">
      <c r="A62" s="5">
        <v>3</v>
      </c>
      <c r="B62" s="5">
        <v>4</v>
      </c>
      <c r="C62" s="5">
        <v>1</v>
      </c>
      <c r="D62" s="5">
        <v>5</v>
      </c>
      <c r="H62" s="9">
        <v>5</v>
      </c>
      <c r="I62" s="9">
        <v>5</v>
      </c>
      <c r="J62" s="11"/>
      <c r="K62" s="9">
        <v>5</v>
      </c>
      <c r="L62" s="10"/>
      <c r="M62" s="3"/>
      <c r="N62" s="3"/>
      <c r="P62" s="5">
        <v>5</v>
      </c>
      <c r="Q62" s="5">
        <v>4</v>
      </c>
      <c r="R62" s="5"/>
      <c r="S62" s="5"/>
      <c r="T62" s="5"/>
      <c r="V62" s="5">
        <v>5</v>
      </c>
      <c r="W62" s="5">
        <v>3</v>
      </c>
    </row>
    <row r="63" spans="1:23" x14ac:dyDescent="0.2">
      <c r="A63" s="5">
        <v>2</v>
      </c>
      <c r="B63" s="5">
        <v>5</v>
      </c>
      <c r="C63" s="5">
        <v>5</v>
      </c>
      <c r="D63" s="5">
        <v>5</v>
      </c>
      <c r="H63" s="9">
        <v>5</v>
      </c>
      <c r="I63" s="9">
        <v>3</v>
      </c>
      <c r="J63" s="11"/>
      <c r="K63" s="9">
        <v>3</v>
      </c>
      <c r="L63" s="10"/>
      <c r="M63" s="3"/>
      <c r="N63" s="3"/>
      <c r="P63" s="5">
        <v>4</v>
      </c>
      <c r="Q63" s="5">
        <v>5</v>
      </c>
      <c r="R63" s="5"/>
      <c r="S63" s="3"/>
      <c r="T63" s="5"/>
      <c r="V63" s="3"/>
      <c r="W63" s="5">
        <v>2</v>
      </c>
    </row>
    <row r="64" spans="1:23" x14ac:dyDescent="0.2">
      <c r="A64" s="5">
        <v>1</v>
      </c>
      <c r="B64" s="5">
        <v>5</v>
      </c>
      <c r="C64" s="5">
        <v>5</v>
      </c>
      <c r="D64" s="5">
        <v>5</v>
      </c>
      <c r="H64" s="9">
        <v>5</v>
      </c>
      <c r="I64" s="9">
        <v>2</v>
      </c>
      <c r="J64" s="11"/>
      <c r="K64" s="9">
        <v>5</v>
      </c>
      <c r="L64" s="10"/>
      <c r="M64" s="3"/>
      <c r="N64" s="3"/>
      <c r="P64" s="5">
        <v>5</v>
      </c>
      <c r="Q64" s="3"/>
      <c r="R64" s="5"/>
      <c r="S64" s="3"/>
      <c r="T64" s="5"/>
      <c r="V64" s="3"/>
      <c r="W64" s="5">
        <v>5</v>
      </c>
    </row>
    <row r="65" spans="1:23" ht="17" x14ac:dyDescent="0.2">
      <c r="A65" s="5">
        <v>4</v>
      </c>
      <c r="B65" s="5">
        <v>5</v>
      </c>
      <c r="C65" s="5">
        <v>5</v>
      </c>
      <c r="D65" s="5">
        <v>5</v>
      </c>
      <c r="H65" s="9">
        <v>5</v>
      </c>
      <c r="I65" s="9">
        <v>3</v>
      </c>
      <c r="J65" s="11"/>
      <c r="K65" s="11"/>
      <c r="L65" s="10"/>
      <c r="M65" s="4"/>
      <c r="P65" s="5">
        <v>3</v>
      </c>
      <c r="Q65" s="5">
        <v>4</v>
      </c>
      <c r="R65" s="5"/>
      <c r="S65" s="5"/>
      <c r="T65" s="5"/>
      <c r="V65" s="5">
        <v>4</v>
      </c>
      <c r="W65" s="5">
        <v>1</v>
      </c>
    </row>
    <row r="66" spans="1:23" x14ac:dyDescent="0.2">
      <c r="A66" s="5">
        <v>5</v>
      </c>
      <c r="B66" s="3"/>
      <c r="C66" s="5">
        <v>5</v>
      </c>
      <c r="D66" s="5">
        <v>5</v>
      </c>
      <c r="H66" s="9">
        <v>5</v>
      </c>
      <c r="I66" s="9">
        <v>4</v>
      </c>
      <c r="J66" s="11"/>
      <c r="K66" s="11"/>
      <c r="L66" s="10"/>
      <c r="P66" s="5">
        <v>3</v>
      </c>
      <c r="Q66" s="5">
        <v>5</v>
      </c>
      <c r="R66" s="5"/>
      <c r="S66" s="5"/>
      <c r="T66" s="5"/>
      <c r="V66" s="5">
        <v>3</v>
      </c>
      <c r="W66" s="5">
        <v>4</v>
      </c>
    </row>
    <row r="67" spans="1:23" x14ac:dyDescent="0.2">
      <c r="A67" s="5">
        <v>4</v>
      </c>
      <c r="B67" s="3"/>
      <c r="C67" s="5">
        <v>5</v>
      </c>
      <c r="D67" s="3"/>
      <c r="H67" s="9">
        <v>5</v>
      </c>
      <c r="I67" s="11"/>
      <c r="J67" s="11"/>
      <c r="K67" s="11"/>
      <c r="L67" s="10"/>
      <c r="P67" s="5">
        <v>5</v>
      </c>
      <c r="Q67" s="5">
        <v>5</v>
      </c>
      <c r="R67" s="5"/>
      <c r="S67" s="5"/>
      <c r="T67" s="5"/>
      <c r="V67" s="5">
        <v>3</v>
      </c>
      <c r="W67" s="5">
        <v>3</v>
      </c>
    </row>
    <row r="68" spans="1:23" x14ac:dyDescent="0.2">
      <c r="A68" s="5">
        <v>5</v>
      </c>
      <c r="B68" s="3"/>
      <c r="C68" s="5">
        <v>5</v>
      </c>
      <c r="D68" s="3"/>
      <c r="H68" s="9">
        <v>4</v>
      </c>
      <c r="I68" s="11"/>
      <c r="J68" s="11"/>
      <c r="K68" s="11"/>
      <c r="L68" s="10"/>
      <c r="P68" s="5">
        <v>3</v>
      </c>
      <c r="Q68" s="5">
        <v>5</v>
      </c>
      <c r="R68" s="5"/>
      <c r="S68" s="5"/>
      <c r="T68" s="5"/>
      <c r="V68" s="5">
        <v>3</v>
      </c>
      <c r="W68" s="5">
        <v>5</v>
      </c>
    </row>
    <row r="69" spans="1:23" x14ac:dyDescent="0.2">
      <c r="A69" s="5">
        <v>5</v>
      </c>
      <c r="B69" s="3"/>
      <c r="C69" s="5">
        <v>5</v>
      </c>
      <c r="D69" s="3"/>
      <c r="H69" s="9">
        <v>5</v>
      </c>
      <c r="I69" s="11"/>
      <c r="J69" s="11"/>
      <c r="K69" s="11"/>
      <c r="L69" s="10"/>
      <c r="P69" s="5">
        <v>3</v>
      </c>
      <c r="Q69" s="5">
        <v>4</v>
      </c>
      <c r="R69" s="5"/>
      <c r="S69" s="5"/>
      <c r="T69" s="5"/>
      <c r="V69" s="5">
        <v>2</v>
      </c>
      <c r="W69" s="5">
        <v>2</v>
      </c>
    </row>
    <row r="70" spans="1:23" x14ac:dyDescent="0.2">
      <c r="A70" s="5">
        <v>5</v>
      </c>
      <c r="B70" s="3"/>
      <c r="C70" s="3"/>
      <c r="D70" s="3"/>
      <c r="H70" s="9">
        <v>4</v>
      </c>
      <c r="I70" s="9">
        <v>3</v>
      </c>
      <c r="J70" s="9">
        <v>3</v>
      </c>
      <c r="K70" s="9">
        <v>4</v>
      </c>
      <c r="L70" s="10"/>
      <c r="P70" s="5">
        <v>3</v>
      </c>
      <c r="Q70" s="5">
        <v>2</v>
      </c>
      <c r="R70" s="5"/>
      <c r="S70" s="5"/>
      <c r="T70" s="5"/>
      <c r="V70" s="5">
        <v>5</v>
      </c>
      <c r="W70" s="5">
        <v>5</v>
      </c>
    </row>
    <row r="71" spans="1:23" x14ac:dyDescent="0.2">
      <c r="A71" s="5">
        <v>5</v>
      </c>
      <c r="B71" s="3"/>
      <c r="C71" s="3"/>
      <c r="D71" s="3"/>
      <c r="H71" s="9">
        <v>5</v>
      </c>
      <c r="I71" s="9">
        <v>5</v>
      </c>
      <c r="J71" s="9">
        <v>2</v>
      </c>
      <c r="K71" s="9">
        <v>3</v>
      </c>
      <c r="L71" s="10"/>
      <c r="P71" s="5">
        <v>2</v>
      </c>
      <c r="Q71" s="5">
        <v>2</v>
      </c>
      <c r="R71" s="5"/>
      <c r="S71" s="5"/>
      <c r="T71" s="5"/>
      <c r="V71" s="5">
        <v>4</v>
      </c>
      <c r="W71" s="5">
        <v>4</v>
      </c>
    </row>
    <row r="72" spans="1:23" x14ac:dyDescent="0.2">
      <c r="A72" s="5">
        <v>1</v>
      </c>
      <c r="B72" s="5">
        <v>1</v>
      </c>
      <c r="C72" s="5">
        <v>3</v>
      </c>
      <c r="D72" s="5">
        <v>5</v>
      </c>
      <c r="H72" s="9">
        <v>5</v>
      </c>
      <c r="I72" s="9">
        <v>5</v>
      </c>
      <c r="J72" s="9">
        <v>5</v>
      </c>
      <c r="K72" s="9">
        <v>4</v>
      </c>
      <c r="L72" s="10"/>
      <c r="P72" s="5">
        <v>5</v>
      </c>
      <c r="Q72" s="5">
        <v>5</v>
      </c>
      <c r="R72" s="5"/>
      <c r="S72" s="5"/>
      <c r="T72" s="5"/>
      <c r="V72" s="5">
        <v>4</v>
      </c>
      <c r="W72" s="5">
        <v>4</v>
      </c>
    </row>
    <row r="73" spans="1:23" x14ac:dyDescent="0.2">
      <c r="A73" s="5">
        <v>2</v>
      </c>
      <c r="B73" s="5">
        <v>4</v>
      </c>
      <c r="C73" s="5">
        <v>5</v>
      </c>
      <c r="D73" s="5">
        <v>5</v>
      </c>
      <c r="H73" s="9">
        <v>1</v>
      </c>
      <c r="I73" s="9">
        <v>1</v>
      </c>
      <c r="J73" s="9">
        <v>3</v>
      </c>
      <c r="K73" s="9">
        <v>1</v>
      </c>
      <c r="L73" s="10"/>
      <c r="P73" s="3"/>
      <c r="Q73" s="3"/>
      <c r="S73" s="3"/>
      <c r="T73" s="3"/>
    </row>
    <row r="74" spans="1:23" x14ac:dyDescent="0.2">
      <c r="A74" s="5">
        <v>5</v>
      </c>
      <c r="B74" s="2"/>
      <c r="C74" s="5">
        <v>3</v>
      </c>
      <c r="D74" s="5">
        <v>5</v>
      </c>
      <c r="H74" s="9">
        <v>3</v>
      </c>
      <c r="I74" s="9">
        <v>4</v>
      </c>
      <c r="J74" s="9">
        <v>4</v>
      </c>
      <c r="K74" s="9">
        <v>3</v>
      </c>
      <c r="L74" s="10"/>
      <c r="P74" s="3"/>
      <c r="Q74" s="3"/>
      <c r="S74" s="3"/>
      <c r="T74" s="3"/>
    </row>
    <row r="75" spans="1:23" x14ac:dyDescent="0.2">
      <c r="A75" s="5">
        <v>5</v>
      </c>
      <c r="B75" s="5">
        <v>2</v>
      </c>
      <c r="C75" s="5">
        <v>3</v>
      </c>
      <c r="D75" s="5">
        <v>5</v>
      </c>
      <c r="H75" s="9">
        <v>4</v>
      </c>
      <c r="I75" s="9">
        <v>4</v>
      </c>
      <c r="J75" s="9">
        <v>3</v>
      </c>
      <c r="K75" s="9">
        <v>3</v>
      </c>
      <c r="L75" s="10"/>
      <c r="P75" s="3"/>
      <c r="Q75" s="3"/>
      <c r="S75" s="3"/>
      <c r="T75" s="3"/>
    </row>
    <row r="76" spans="1:23" x14ac:dyDescent="0.2">
      <c r="A76" s="5">
        <v>5</v>
      </c>
      <c r="B76" s="5">
        <v>3</v>
      </c>
      <c r="C76" s="5">
        <v>5</v>
      </c>
      <c r="D76" s="5">
        <v>4</v>
      </c>
      <c r="H76" s="9">
        <v>5</v>
      </c>
      <c r="I76" s="9">
        <v>4</v>
      </c>
      <c r="J76" s="9">
        <v>4</v>
      </c>
      <c r="K76" s="9">
        <v>5</v>
      </c>
      <c r="L76" s="10"/>
      <c r="P76" s="3"/>
      <c r="Q76" s="3"/>
      <c r="S76" s="3"/>
      <c r="T76" s="3"/>
    </row>
    <row r="77" spans="1:23" x14ac:dyDescent="0.2">
      <c r="A77" s="5">
        <v>1</v>
      </c>
      <c r="B77" s="5">
        <v>1</v>
      </c>
      <c r="C77" s="5">
        <v>3</v>
      </c>
      <c r="D77" s="5">
        <v>5</v>
      </c>
      <c r="H77" s="9">
        <v>4</v>
      </c>
      <c r="I77" s="9">
        <v>2</v>
      </c>
      <c r="J77" s="9">
        <v>3</v>
      </c>
      <c r="K77" s="9">
        <v>1</v>
      </c>
      <c r="L77" s="10"/>
      <c r="P77" s="3"/>
      <c r="Q77" s="3"/>
      <c r="S77" s="3"/>
      <c r="T77" s="3"/>
    </row>
    <row r="78" spans="1:23" x14ac:dyDescent="0.2">
      <c r="A78" s="5">
        <v>5</v>
      </c>
      <c r="B78" s="5">
        <v>4</v>
      </c>
      <c r="C78" s="5">
        <v>5</v>
      </c>
      <c r="D78" s="5">
        <v>3</v>
      </c>
      <c r="H78" s="9">
        <v>5</v>
      </c>
      <c r="I78" s="11"/>
      <c r="J78" s="11"/>
      <c r="K78" s="11"/>
      <c r="L78" s="10"/>
      <c r="P78" s="3"/>
      <c r="Q78" s="3"/>
      <c r="S78" s="3"/>
      <c r="T78" s="3"/>
    </row>
    <row r="79" spans="1:23" x14ac:dyDescent="0.2">
      <c r="A79" s="5">
        <v>5</v>
      </c>
      <c r="B79" s="5">
        <v>1</v>
      </c>
      <c r="C79" s="5">
        <v>4</v>
      </c>
      <c r="D79" s="5">
        <v>5</v>
      </c>
      <c r="H79" s="11"/>
      <c r="I79" s="11"/>
      <c r="J79" s="11"/>
      <c r="K79" s="11"/>
      <c r="L79" s="10"/>
      <c r="P79" s="3"/>
      <c r="Q79" s="3"/>
      <c r="S79" s="3"/>
      <c r="T79" s="3"/>
    </row>
    <row r="80" spans="1:23" ht="17" x14ac:dyDescent="0.2">
      <c r="A80" s="5">
        <v>3</v>
      </c>
      <c r="B80" s="5">
        <v>2</v>
      </c>
      <c r="C80" s="2"/>
      <c r="D80" s="5">
        <v>5</v>
      </c>
      <c r="H80" s="12"/>
      <c r="I80" s="12"/>
      <c r="J80" s="12"/>
      <c r="K80" s="10"/>
      <c r="L80" s="10"/>
      <c r="P80" s="3"/>
      <c r="Q80" s="3"/>
      <c r="S80" s="3"/>
      <c r="T80" s="3"/>
    </row>
    <row r="81" spans="1:20" x14ac:dyDescent="0.2">
      <c r="A81" s="2">
        <v>5</v>
      </c>
      <c r="B81" s="2">
        <v>3</v>
      </c>
      <c r="C81" s="2">
        <v>2</v>
      </c>
      <c r="D81" s="2">
        <v>3</v>
      </c>
      <c r="E81" s="2"/>
      <c r="F81" s="2"/>
      <c r="G81" s="2">
        <v>4</v>
      </c>
      <c r="H81" s="13">
        <v>2</v>
      </c>
      <c r="I81" s="13">
        <v>4</v>
      </c>
      <c r="J81" s="13">
        <v>4</v>
      </c>
      <c r="K81" s="13"/>
      <c r="L81" s="13"/>
      <c r="M81" s="2"/>
      <c r="N81" s="2"/>
      <c r="O81" s="2"/>
      <c r="P81" s="2"/>
      <c r="Q81" s="2"/>
      <c r="R81" s="2"/>
      <c r="S81" s="2"/>
      <c r="T81" s="3"/>
    </row>
    <row r="82" spans="1:2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20" ht="17" x14ac:dyDescent="0.2">
      <c r="A83" s="3"/>
      <c r="B83" s="3"/>
      <c r="C83" s="3"/>
      <c r="D83" s="3"/>
      <c r="H83" s="4"/>
      <c r="I83" s="4"/>
      <c r="J83" s="4"/>
      <c r="P83" s="3"/>
      <c r="Q83" s="3"/>
    </row>
    <row r="84" spans="1:20" x14ac:dyDescent="0.2">
      <c r="A84" s="3"/>
      <c r="B84" s="3"/>
      <c r="C84" s="3"/>
      <c r="D84" s="3"/>
      <c r="P84" s="3"/>
      <c r="Q84" s="3"/>
    </row>
    <row r="85" spans="1:20" ht="17" x14ac:dyDescent="0.2">
      <c r="A85" s="4"/>
      <c r="B85" s="4"/>
      <c r="C85" s="4"/>
      <c r="P85" s="4"/>
    </row>
  </sheetData>
  <mergeCells count="5">
    <mergeCell ref="V1:W1"/>
    <mergeCell ref="A1:D1"/>
    <mergeCell ref="S1:T1"/>
    <mergeCell ref="H1:L1"/>
    <mergeCell ref="P1:R1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5400A-36B1-5F46-B303-BFAA78C747C5}">
  <dimension ref="A1:G114"/>
  <sheetViews>
    <sheetView zoomScale="111" workbookViewId="0">
      <selection activeCell="F20" sqref="F20"/>
    </sheetView>
  </sheetViews>
  <sheetFormatPr baseColWidth="10" defaultRowHeight="16" x14ac:dyDescent="0.2"/>
  <cols>
    <col min="1" max="1" width="66.1640625" customWidth="1"/>
    <col min="2" max="2" width="28.6640625" customWidth="1"/>
    <col min="3" max="3" width="19.33203125" customWidth="1"/>
  </cols>
  <sheetData>
    <row r="1" spans="1:3" x14ac:dyDescent="0.2">
      <c r="A1" s="3"/>
      <c r="B1" s="3"/>
      <c r="C1" s="3"/>
    </row>
    <row r="2" spans="1:3" x14ac:dyDescent="0.2">
      <c r="A2" s="14" t="s">
        <v>17</v>
      </c>
      <c r="B2" s="14" t="s">
        <v>9</v>
      </c>
      <c r="C2" s="14" t="s">
        <v>60</v>
      </c>
    </row>
    <row r="3" spans="1:3" x14ac:dyDescent="0.2">
      <c r="A3" s="2" t="s">
        <v>2</v>
      </c>
      <c r="B3" s="2">
        <v>1</v>
      </c>
      <c r="C3" s="16">
        <f>Table4[[#This Row],[Number]]/SUM(Table4[Number])</f>
        <v>1.1627906976744186E-2</v>
      </c>
    </row>
    <row r="4" spans="1:3" x14ac:dyDescent="0.2">
      <c r="A4" s="2" t="s">
        <v>3</v>
      </c>
      <c r="B4" s="2">
        <v>24</v>
      </c>
      <c r="C4" s="16">
        <f>Table4[[#This Row],[Number]]/SUM(Table4[Number])</f>
        <v>0.27906976744186046</v>
      </c>
    </row>
    <row r="5" spans="1:3" x14ac:dyDescent="0.2">
      <c r="A5" s="2" t="s">
        <v>4</v>
      </c>
      <c r="B5" s="2">
        <v>36</v>
      </c>
      <c r="C5" s="16">
        <f>Table4[[#This Row],[Number]]/SUM(Table4[Number])</f>
        <v>0.41860465116279072</v>
      </c>
    </row>
    <row r="6" spans="1:3" x14ac:dyDescent="0.2">
      <c r="A6" s="2" t="s">
        <v>5</v>
      </c>
      <c r="B6" s="2">
        <v>21</v>
      </c>
      <c r="C6" s="16">
        <f>Table4[[#This Row],[Number]]/SUM(Table4[Number])</f>
        <v>0.2441860465116279</v>
      </c>
    </row>
    <row r="7" spans="1:3" x14ac:dyDescent="0.2">
      <c r="A7" s="2" t="s">
        <v>18</v>
      </c>
      <c r="B7" s="2">
        <v>4</v>
      </c>
      <c r="C7" s="16">
        <f>Table4[[#This Row],[Number]]/SUM(Table4[Number])</f>
        <v>4.6511627906976744E-2</v>
      </c>
    </row>
    <row r="8" spans="1:3" x14ac:dyDescent="0.2">
      <c r="A8" s="3"/>
      <c r="B8" s="3"/>
      <c r="C8" s="3"/>
    </row>
    <row r="9" spans="1:3" x14ac:dyDescent="0.2">
      <c r="A9" s="14" t="s">
        <v>19</v>
      </c>
      <c r="B9" s="14" t="s">
        <v>20</v>
      </c>
      <c r="C9" s="3"/>
    </row>
    <row r="10" spans="1:3" x14ac:dyDescent="0.2">
      <c r="A10" s="2">
        <v>23</v>
      </c>
      <c r="B10" s="2">
        <v>62</v>
      </c>
      <c r="C10" s="3"/>
    </row>
    <row r="11" spans="1:3" x14ac:dyDescent="0.2">
      <c r="A11" s="3"/>
      <c r="B11" s="3"/>
      <c r="C11" s="3"/>
    </row>
    <row r="12" spans="1:3" x14ac:dyDescent="0.2">
      <c r="A12" s="14" t="s">
        <v>6</v>
      </c>
      <c r="B12" s="14" t="s">
        <v>9</v>
      </c>
      <c r="C12" s="14" t="s">
        <v>60</v>
      </c>
    </row>
    <row r="13" spans="1:3" x14ac:dyDescent="0.2">
      <c r="A13" s="2" t="s">
        <v>45</v>
      </c>
      <c r="B13" s="2">
        <v>3</v>
      </c>
      <c r="C13" s="16">
        <f>Table10[[#This Row],[Number]]/SUM(Table10[Number])</f>
        <v>5.1724137931034482E-2</v>
      </c>
    </row>
    <row r="14" spans="1:3" x14ac:dyDescent="0.2">
      <c r="A14" s="2" t="s">
        <v>21</v>
      </c>
      <c r="B14" s="2">
        <v>11</v>
      </c>
      <c r="C14" s="16">
        <f>Table10[[#This Row],[Number]]/SUM(Table10[Number])</f>
        <v>0.18965517241379309</v>
      </c>
    </row>
    <row r="15" spans="1:3" x14ac:dyDescent="0.2">
      <c r="A15" s="2" t="s">
        <v>22</v>
      </c>
      <c r="B15" s="2">
        <v>22</v>
      </c>
      <c r="C15" s="16">
        <f>Table10[[#This Row],[Number]]/SUM(Table10[Number])</f>
        <v>0.37931034482758619</v>
      </c>
    </row>
    <row r="16" spans="1:3" x14ac:dyDescent="0.2">
      <c r="A16" s="2" t="s">
        <v>23</v>
      </c>
      <c r="B16" s="2">
        <v>15</v>
      </c>
      <c r="C16" s="16">
        <f>Table10[[#This Row],[Number]]/SUM(Table10[Number])</f>
        <v>0.25862068965517243</v>
      </c>
    </row>
    <row r="17" spans="1:7" x14ac:dyDescent="0.2">
      <c r="A17" s="2" t="s">
        <v>24</v>
      </c>
      <c r="B17" s="2">
        <v>7</v>
      </c>
      <c r="C17" s="16">
        <f>Table10[[#This Row],[Number]]/SUM(Table10[Number])</f>
        <v>0.1206896551724138</v>
      </c>
    </row>
    <row r="18" spans="1:7" x14ac:dyDescent="0.2">
      <c r="A18" s="2"/>
      <c r="B18" s="3"/>
      <c r="C18" s="3"/>
    </row>
    <row r="19" spans="1:7" x14ac:dyDescent="0.2">
      <c r="A19" s="14" t="s">
        <v>46</v>
      </c>
      <c r="B19" s="14" t="s">
        <v>9</v>
      </c>
      <c r="C19" s="14" t="s">
        <v>60</v>
      </c>
    </row>
    <row r="20" spans="1:7" x14ac:dyDescent="0.2">
      <c r="A20" s="2" t="s">
        <v>47</v>
      </c>
      <c r="B20" s="2">
        <v>0</v>
      </c>
      <c r="C20" s="16">
        <f>Table11[[#This Row],[Number]]/SUM(Table11[Number])</f>
        <v>0</v>
      </c>
    </row>
    <row r="21" spans="1:7" x14ac:dyDescent="0.2">
      <c r="A21" s="2" t="s">
        <v>45</v>
      </c>
      <c r="B21" s="2">
        <v>6</v>
      </c>
      <c r="C21" s="16">
        <f>Table11[[#This Row],[Number]]/SUM(Table11[Number])</f>
        <v>0.10909090909090909</v>
      </c>
    </row>
    <row r="22" spans="1:7" x14ac:dyDescent="0.2">
      <c r="A22" s="2" t="s">
        <v>21</v>
      </c>
      <c r="B22" s="2">
        <v>12</v>
      </c>
      <c r="C22" s="16">
        <f>Table11[[#This Row],[Number]]/SUM(Table11[Number])</f>
        <v>0.21818181818181817</v>
      </c>
    </row>
    <row r="23" spans="1:7" x14ac:dyDescent="0.2">
      <c r="A23" s="2" t="s">
        <v>22</v>
      </c>
      <c r="B23" s="2">
        <v>26</v>
      </c>
      <c r="C23" s="16">
        <f>Table11[[#This Row],[Number]]/SUM(Table11[Number])</f>
        <v>0.47272727272727272</v>
      </c>
    </row>
    <row r="24" spans="1:7" x14ac:dyDescent="0.2">
      <c r="A24" s="2" t="s">
        <v>23</v>
      </c>
      <c r="B24" s="2">
        <v>11</v>
      </c>
      <c r="C24" s="16">
        <f>Table11[[#This Row],[Number]]/SUM(Table11[Number])</f>
        <v>0.2</v>
      </c>
    </row>
    <row r="25" spans="1:7" x14ac:dyDescent="0.2">
      <c r="A25" s="2"/>
      <c r="B25" s="2"/>
      <c r="C25" s="3"/>
    </row>
    <row r="26" spans="1:7" x14ac:dyDescent="0.2">
      <c r="A26" s="14" t="s">
        <v>32</v>
      </c>
      <c r="B26" s="14" t="s">
        <v>48</v>
      </c>
      <c r="C26" s="17" t="s">
        <v>60</v>
      </c>
    </row>
    <row r="27" spans="1:7" x14ac:dyDescent="0.2">
      <c r="A27" s="2" t="s">
        <v>49</v>
      </c>
      <c r="B27" s="2">
        <v>16</v>
      </c>
      <c r="C27" s="16">
        <f>Table13[[#This Row],[Number ]]/(Table13[[#This Row],[Number ]]+B28+B30+B29)</f>
        <v>0.23880597014925373</v>
      </c>
    </row>
    <row r="28" spans="1:7" x14ac:dyDescent="0.2">
      <c r="A28" s="2" t="s">
        <v>50</v>
      </c>
      <c r="B28" s="2">
        <v>37</v>
      </c>
      <c r="C28" s="16">
        <f>Table13[[#This Row],[Number ]]/(B27+Table13[[#This Row],[Number ]]+B29+B30)</f>
        <v>0.55223880597014929</v>
      </c>
    </row>
    <row r="29" spans="1:7" x14ac:dyDescent="0.2">
      <c r="A29" s="2" t="s">
        <v>51</v>
      </c>
      <c r="B29" s="2">
        <v>4</v>
      </c>
      <c r="C29" s="16">
        <f>Table13[[#This Row],[Number ]]/(B27+B28+Table13[[#This Row],[Number ]]+B30)</f>
        <v>5.9701492537313432E-2</v>
      </c>
      <c r="E29" s="1"/>
      <c r="F29" s="1"/>
    </row>
    <row r="30" spans="1:7" x14ac:dyDescent="0.2">
      <c r="A30" s="2" t="s">
        <v>52</v>
      </c>
      <c r="B30" s="2">
        <v>10</v>
      </c>
      <c r="C30" s="16">
        <f>Table13[[#This Row],[Number ]]/(B28+B29+Table13[[#This Row],[Number ]]+B31)</f>
        <v>0.19607843137254902</v>
      </c>
      <c r="E30" s="2"/>
      <c r="F30" s="2"/>
    </row>
    <row r="31" spans="1:7" x14ac:dyDescent="0.2">
      <c r="A31" s="2"/>
      <c r="B31" s="2"/>
      <c r="C31" s="3"/>
      <c r="E31" s="2"/>
      <c r="F31" s="2"/>
    </row>
    <row r="32" spans="1:7" x14ac:dyDescent="0.2">
      <c r="A32" s="14" t="s">
        <v>25</v>
      </c>
      <c r="B32" s="14" t="s">
        <v>9</v>
      </c>
      <c r="C32" s="14" t="s">
        <v>61</v>
      </c>
      <c r="E32" s="2"/>
      <c r="F32" s="1"/>
      <c r="G32" s="1"/>
    </row>
    <row r="33" spans="1:7" x14ac:dyDescent="0.2">
      <c r="A33" s="2" t="s">
        <v>26</v>
      </c>
      <c r="B33" s="2">
        <v>34</v>
      </c>
      <c r="C33" s="16">
        <f>Table14[[#This Row],[Number]]/(Table14[[#This Row],[Number]]+B34+B35+B36+B37)</f>
        <v>0.45945945945945948</v>
      </c>
      <c r="E33" s="2"/>
      <c r="F33" s="2"/>
      <c r="G33" s="2"/>
    </row>
    <row r="34" spans="1:7" x14ac:dyDescent="0.2">
      <c r="A34" s="2" t="s">
        <v>27</v>
      </c>
      <c r="B34" s="2">
        <v>16</v>
      </c>
      <c r="C34" s="16">
        <f>Table14[[#This Row],[Number]]/(B33+Table14[[#This Row],[Number]]+B35+B36+B37)</f>
        <v>0.21621621621621623</v>
      </c>
      <c r="E34" s="2"/>
      <c r="F34" s="2"/>
      <c r="G34" s="2"/>
    </row>
    <row r="35" spans="1:7" x14ac:dyDescent="0.2">
      <c r="A35" s="2" t="s">
        <v>28</v>
      </c>
      <c r="B35" s="2">
        <v>19</v>
      </c>
      <c r="C35" s="16">
        <f>Table14[[#This Row],[Number]]/(B33+B34+Table14[[#This Row],[Number]]+B36+B38)</f>
        <v>0.25675675675675674</v>
      </c>
      <c r="E35" s="2"/>
      <c r="F35" s="2"/>
      <c r="G35" s="2"/>
    </row>
    <row r="36" spans="1:7" x14ac:dyDescent="0.2">
      <c r="A36" s="2" t="s">
        <v>53</v>
      </c>
      <c r="B36" s="2">
        <v>5</v>
      </c>
      <c r="C36" s="16">
        <f>Table14[[#This Row],[Number]]/(B33+B34+B35+Table14[[#This Row],[Number]]+B37)</f>
        <v>6.7567567567567571E-2</v>
      </c>
      <c r="F36" s="2"/>
      <c r="G36" s="2"/>
    </row>
    <row r="37" spans="1:7" x14ac:dyDescent="0.2">
      <c r="A37" s="2" t="s">
        <v>29</v>
      </c>
      <c r="B37" s="2">
        <v>0</v>
      </c>
      <c r="C37" s="16">
        <f>Table14[[#This Row],[Number]]/(B33+B34+B35+B36+Table14[[#This Row],[Number]])</f>
        <v>0</v>
      </c>
      <c r="F37" s="2"/>
      <c r="G37" s="2"/>
    </row>
    <row r="38" spans="1:7" x14ac:dyDescent="0.2">
      <c r="A38" s="2"/>
      <c r="B38" s="2"/>
      <c r="C38" s="3"/>
      <c r="F38" s="2"/>
      <c r="G38" s="2"/>
    </row>
    <row r="39" spans="1:7" x14ac:dyDescent="0.2">
      <c r="A39" s="15" t="s">
        <v>55</v>
      </c>
      <c r="B39" s="15" t="s">
        <v>48</v>
      </c>
      <c r="C39" s="15" t="s">
        <v>61</v>
      </c>
    </row>
    <row r="40" spans="1:7" x14ac:dyDescent="0.2">
      <c r="A40" s="2" t="s">
        <v>11</v>
      </c>
      <c r="B40" s="2">
        <v>17</v>
      </c>
      <c r="C40" s="16">
        <f>Table516181920[[#This Row],[Number ]]/SUM(Table516181920[[Number ]])</f>
        <v>0.32692307692307693</v>
      </c>
      <c r="E40" s="2"/>
      <c r="F40" s="2"/>
    </row>
    <row r="41" spans="1:7" x14ac:dyDescent="0.2">
      <c r="A41" s="2" t="s">
        <v>33</v>
      </c>
      <c r="B41" s="2">
        <v>7</v>
      </c>
      <c r="C41" s="16">
        <f>Table516181920[[#This Row],[Number ]]/SUM(Table516181920[[Number ]])</f>
        <v>0.13461538461538461</v>
      </c>
      <c r="E41" s="2"/>
      <c r="F41" s="2"/>
    </row>
    <row r="42" spans="1:7" x14ac:dyDescent="0.2">
      <c r="A42" s="2" t="s">
        <v>34</v>
      </c>
      <c r="B42" s="2">
        <v>14</v>
      </c>
      <c r="C42" s="16">
        <f>Table516181920[[#This Row],[Number ]]/SUM(Table516181920[[Number ]])</f>
        <v>0.26923076923076922</v>
      </c>
      <c r="E42" s="2"/>
      <c r="F42" s="2"/>
    </row>
    <row r="43" spans="1:7" x14ac:dyDescent="0.2">
      <c r="A43" s="2" t="s">
        <v>35</v>
      </c>
      <c r="B43" s="2">
        <v>14</v>
      </c>
      <c r="C43" s="16">
        <f>Table516181920[[#This Row],[Number ]]/SUM(Table516181920[[Number ]])</f>
        <v>0.26923076923076922</v>
      </c>
      <c r="E43" s="2"/>
      <c r="F43" s="2"/>
    </row>
    <row r="44" spans="1:7" x14ac:dyDescent="0.2">
      <c r="A44" s="2" t="s">
        <v>54</v>
      </c>
      <c r="B44" s="2">
        <v>0</v>
      </c>
      <c r="C44" s="16">
        <f>Table516181920[[#This Row],[Number ]]/SUM(Table516181920[[Number ]])</f>
        <v>0</v>
      </c>
      <c r="E44" s="2"/>
      <c r="F44" s="2"/>
    </row>
    <row r="45" spans="1:7" x14ac:dyDescent="0.2">
      <c r="A45" s="2"/>
      <c r="B45" s="2"/>
      <c r="C45" s="7"/>
      <c r="E45" s="2"/>
      <c r="F45" s="2"/>
    </row>
    <row r="46" spans="1:7" x14ac:dyDescent="0.2">
      <c r="A46" s="14" t="s">
        <v>56</v>
      </c>
      <c r="B46" s="14" t="s">
        <v>9</v>
      </c>
      <c r="C46" s="18" t="s">
        <v>61</v>
      </c>
    </row>
    <row r="47" spans="1:7" x14ac:dyDescent="0.2">
      <c r="A47" s="2" t="s">
        <v>8</v>
      </c>
      <c r="B47" s="2">
        <v>44</v>
      </c>
      <c r="C47" s="16">
        <f>Table23[[#This Row],[Number]]/SUM(Table23[Number])</f>
        <v>0.57894736842105265</v>
      </c>
    </row>
    <row r="48" spans="1:7" x14ac:dyDescent="0.2">
      <c r="A48" s="2" t="s">
        <v>7</v>
      </c>
      <c r="B48" s="2">
        <v>23</v>
      </c>
      <c r="C48" s="16">
        <f>Table23[[#This Row],[Number]]/SUM(Table23[Number])</f>
        <v>0.30263157894736842</v>
      </c>
    </row>
    <row r="49" spans="1:6" x14ac:dyDescent="0.2">
      <c r="A49" s="2" t="s">
        <v>57</v>
      </c>
      <c r="B49" s="2">
        <v>0</v>
      </c>
      <c r="C49" s="16">
        <f>Table23[[#This Row],[Number]]/SUM(Table23[Number])</f>
        <v>0</v>
      </c>
    </row>
    <row r="50" spans="1:6" x14ac:dyDescent="0.2">
      <c r="A50" s="2" t="s">
        <v>10</v>
      </c>
      <c r="B50" s="2">
        <v>9</v>
      </c>
      <c r="C50" s="16">
        <f>Table23[[#This Row],[Number]]/SUM(Table23[Number])</f>
        <v>0.11842105263157894</v>
      </c>
    </row>
    <row r="51" spans="1:6" x14ac:dyDescent="0.2">
      <c r="A51" s="2"/>
      <c r="B51" s="2"/>
      <c r="C51" s="7"/>
    </row>
    <row r="52" spans="1:6" x14ac:dyDescent="0.2">
      <c r="A52" s="14" t="s">
        <v>30</v>
      </c>
      <c r="B52" s="14" t="s">
        <v>9</v>
      </c>
      <c r="C52" s="18" t="s">
        <v>60</v>
      </c>
    </row>
    <row r="53" spans="1:6" x14ac:dyDescent="0.2">
      <c r="A53" s="2" t="s">
        <v>8</v>
      </c>
      <c r="B53" s="2">
        <v>28</v>
      </c>
      <c r="C53" s="16">
        <f>Table24[[#This Row],[Number]]/SUM(Table24[Number])</f>
        <v>0.37333333333333335</v>
      </c>
    </row>
    <row r="54" spans="1:6" x14ac:dyDescent="0.2">
      <c r="A54" s="2" t="s">
        <v>31</v>
      </c>
      <c r="B54" s="2">
        <v>22</v>
      </c>
      <c r="C54" s="16">
        <f>Table24[[#This Row],[Number]]/SUM(Table24[Number])</f>
        <v>0.29333333333333333</v>
      </c>
    </row>
    <row r="55" spans="1:6" x14ac:dyDescent="0.2">
      <c r="A55" s="2" t="s">
        <v>58</v>
      </c>
      <c r="B55" s="2">
        <v>0</v>
      </c>
      <c r="C55" s="16">
        <f>Table24[[#This Row],[Number]]/SUM(Table24[Number])</f>
        <v>0</v>
      </c>
    </row>
    <row r="56" spans="1:6" x14ac:dyDescent="0.2">
      <c r="A56" s="2" t="s">
        <v>10</v>
      </c>
      <c r="B56" s="2">
        <v>25</v>
      </c>
      <c r="C56" s="16">
        <f>Table24[[#This Row],[Number]]/SUM(Table24[Number])</f>
        <v>0.33333333333333331</v>
      </c>
    </row>
    <row r="57" spans="1:6" x14ac:dyDescent="0.2">
      <c r="A57" s="2"/>
      <c r="B57" s="2"/>
      <c r="C57" s="7"/>
    </row>
    <row r="58" spans="1:6" x14ac:dyDescent="0.2">
      <c r="A58" s="15" t="s">
        <v>59</v>
      </c>
      <c r="B58" s="15" t="s">
        <v>48</v>
      </c>
      <c r="C58" s="15" t="s">
        <v>61</v>
      </c>
    </row>
    <row r="59" spans="1:6" x14ac:dyDescent="0.2">
      <c r="A59" s="2" t="s">
        <v>8</v>
      </c>
      <c r="B59" s="2">
        <v>57</v>
      </c>
      <c r="C59" s="16">
        <f>Table717212223[[#This Row],[Number ]]/SUM(Table717212223[[Number ]])</f>
        <v>0.79166666666666663</v>
      </c>
    </row>
    <row r="60" spans="1:6" x14ac:dyDescent="0.2">
      <c r="A60" s="2" t="s">
        <v>7</v>
      </c>
      <c r="B60" s="2">
        <v>12</v>
      </c>
      <c r="C60" s="16">
        <f>Table717212223[[#This Row],[Number ]]/SUM(Table717212223[[Number ]])</f>
        <v>0.16666666666666666</v>
      </c>
      <c r="E60" s="2"/>
      <c r="F60" s="2"/>
    </row>
    <row r="61" spans="1:6" x14ac:dyDescent="0.2">
      <c r="A61" s="2" t="s">
        <v>10</v>
      </c>
      <c r="B61" s="2">
        <v>3</v>
      </c>
      <c r="C61" s="16">
        <f>Table717212223[[#This Row],[Number ]]/SUM(Table717212223[[Number ]])</f>
        <v>4.1666666666666664E-2</v>
      </c>
      <c r="E61" s="2"/>
      <c r="F61" s="2"/>
    </row>
    <row r="62" spans="1:6" x14ac:dyDescent="0.2">
      <c r="A62" s="2"/>
      <c r="B62" s="2"/>
      <c r="C62" s="7"/>
      <c r="E62" s="2"/>
      <c r="F62" s="2"/>
    </row>
    <row r="63" spans="1:6" x14ac:dyDescent="0.2">
      <c r="A63" s="2"/>
      <c r="B63" s="2"/>
      <c r="C63" s="3"/>
      <c r="E63" s="2"/>
      <c r="F63" s="2"/>
    </row>
    <row r="64" spans="1:6" x14ac:dyDescent="0.2">
      <c r="A64" s="1"/>
      <c r="B64" s="1"/>
      <c r="C64" s="3"/>
    </row>
    <row r="65" spans="1:3" x14ac:dyDescent="0.2">
      <c r="A65" s="2"/>
      <c r="B65" s="2"/>
      <c r="C65" s="7"/>
    </row>
    <row r="66" spans="1:3" x14ac:dyDescent="0.2">
      <c r="A66" s="2"/>
      <c r="B66" s="2"/>
      <c r="C66" s="7"/>
    </row>
    <row r="67" spans="1:3" x14ac:dyDescent="0.2">
      <c r="A67" s="2"/>
      <c r="B67" s="2"/>
      <c r="C67" s="7"/>
    </row>
    <row r="68" spans="1:3" x14ac:dyDescent="0.2">
      <c r="A68" s="1"/>
      <c r="B68" s="1"/>
      <c r="C68" s="3"/>
    </row>
    <row r="69" spans="1:3" x14ac:dyDescent="0.2">
      <c r="A69" s="2"/>
      <c r="B69" s="2"/>
      <c r="C69" s="7"/>
    </row>
    <row r="70" spans="1:3" x14ac:dyDescent="0.2">
      <c r="A70" s="2"/>
      <c r="B70" s="2"/>
      <c r="C70" s="7"/>
    </row>
    <row r="71" spans="1:3" x14ac:dyDescent="0.2">
      <c r="A71" s="2"/>
      <c r="B71" s="2"/>
      <c r="C71" s="7"/>
    </row>
    <row r="72" spans="1:3" x14ac:dyDescent="0.2">
      <c r="A72" s="3"/>
      <c r="B72" s="3"/>
      <c r="C72" s="3"/>
    </row>
    <row r="73" spans="1:3" x14ac:dyDescent="0.2">
      <c r="A73" s="1"/>
      <c r="B73" s="1"/>
      <c r="C73" s="3"/>
    </row>
    <row r="74" spans="1:3" x14ac:dyDescent="0.2">
      <c r="A74" s="2"/>
      <c r="B74" s="2"/>
      <c r="C74" s="7"/>
    </row>
    <row r="75" spans="1:3" x14ac:dyDescent="0.2">
      <c r="A75" s="2"/>
      <c r="B75" s="2"/>
      <c r="C75" s="7"/>
    </row>
    <row r="76" spans="1:3" x14ac:dyDescent="0.2">
      <c r="A76" s="2"/>
      <c r="B76" s="2"/>
      <c r="C76" s="7"/>
    </row>
    <row r="77" spans="1:3" x14ac:dyDescent="0.2">
      <c r="A77" s="3"/>
      <c r="B77" s="3"/>
      <c r="C77" s="3"/>
    </row>
    <row r="78" spans="1:3" x14ac:dyDescent="0.2">
      <c r="A78" s="1"/>
      <c r="B78" s="1"/>
      <c r="C78" s="3"/>
    </row>
    <row r="79" spans="1:3" x14ac:dyDescent="0.2">
      <c r="A79" s="2"/>
      <c r="B79" s="2"/>
      <c r="C79" s="7"/>
    </row>
    <row r="80" spans="1:3" x14ac:dyDescent="0.2">
      <c r="A80" s="2"/>
      <c r="B80" s="2"/>
      <c r="C80" s="7"/>
    </row>
    <row r="81" spans="1:3" x14ac:dyDescent="0.2">
      <c r="A81" s="2"/>
      <c r="B81" s="2"/>
      <c r="C81" s="7"/>
    </row>
    <row r="82" spans="1:3" x14ac:dyDescent="0.2">
      <c r="A82" s="3"/>
      <c r="B82" s="3"/>
      <c r="C82" s="3"/>
    </row>
    <row r="83" spans="1:3" x14ac:dyDescent="0.2">
      <c r="A83" s="1"/>
      <c r="B83" s="1"/>
      <c r="C83" s="3"/>
    </row>
    <row r="84" spans="1:3" x14ac:dyDescent="0.2">
      <c r="A84" s="2"/>
      <c r="B84" s="2"/>
      <c r="C84" s="7"/>
    </row>
    <row r="85" spans="1:3" x14ac:dyDescent="0.2">
      <c r="A85" s="2"/>
      <c r="B85" s="2"/>
      <c r="C85" s="7"/>
    </row>
    <row r="86" spans="1:3" x14ac:dyDescent="0.2">
      <c r="A86" s="2"/>
      <c r="B86" s="2"/>
      <c r="C86" s="7"/>
    </row>
    <row r="87" spans="1:3" x14ac:dyDescent="0.2">
      <c r="A87" s="2"/>
      <c r="B87" s="2"/>
      <c r="C87" s="3"/>
    </row>
    <row r="88" spans="1:3" x14ac:dyDescent="0.2">
      <c r="A88" s="1"/>
      <c r="B88" s="1"/>
      <c r="C88" s="3"/>
    </row>
    <row r="89" spans="1:3" x14ac:dyDescent="0.2">
      <c r="A89" s="2"/>
      <c r="B89" s="2"/>
      <c r="C89" s="7"/>
    </row>
    <row r="90" spans="1:3" x14ac:dyDescent="0.2">
      <c r="A90" s="3"/>
      <c r="B90" s="3"/>
      <c r="C90" s="3"/>
    </row>
    <row r="91" spans="1:3" x14ac:dyDescent="0.2">
      <c r="A91" s="3"/>
      <c r="B91" s="3"/>
      <c r="C91" s="3"/>
    </row>
    <row r="92" spans="1:3" x14ac:dyDescent="0.2">
      <c r="A92" s="3"/>
      <c r="B92" s="3"/>
      <c r="C92" s="3"/>
    </row>
    <row r="93" spans="1:3" x14ac:dyDescent="0.2">
      <c r="A93" s="3"/>
      <c r="B93" s="3"/>
      <c r="C93" s="3"/>
    </row>
    <row r="94" spans="1:3" x14ac:dyDescent="0.2">
      <c r="A94" s="3"/>
      <c r="B94" s="3"/>
      <c r="C94" s="3"/>
    </row>
    <row r="95" spans="1:3" x14ac:dyDescent="0.2">
      <c r="A95" s="3"/>
      <c r="B95" s="3"/>
      <c r="C95" s="3"/>
    </row>
    <row r="96" spans="1:3" x14ac:dyDescent="0.2">
      <c r="A96" s="3"/>
      <c r="B96" s="3"/>
      <c r="C96" s="3"/>
    </row>
    <row r="97" spans="1:3" x14ac:dyDescent="0.2">
      <c r="A97" s="3"/>
      <c r="B97" s="3"/>
      <c r="C97" s="3"/>
    </row>
    <row r="98" spans="1:3" x14ac:dyDescent="0.2">
      <c r="A98" s="3"/>
      <c r="B98" s="3"/>
      <c r="C98" s="3"/>
    </row>
    <row r="99" spans="1:3" x14ac:dyDescent="0.2">
      <c r="A99" s="3"/>
      <c r="B99" s="3"/>
      <c r="C99" s="3"/>
    </row>
    <row r="100" spans="1:3" x14ac:dyDescent="0.2">
      <c r="A100" s="3"/>
      <c r="B100" s="3"/>
      <c r="C100" s="3"/>
    </row>
    <row r="101" spans="1:3" x14ac:dyDescent="0.2">
      <c r="A101" s="3"/>
      <c r="B101" s="3"/>
      <c r="C101" s="3"/>
    </row>
    <row r="102" spans="1:3" x14ac:dyDescent="0.2">
      <c r="A102" s="3"/>
      <c r="B102" s="3"/>
      <c r="C102" s="3"/>
    </row>
    <row r="103" spans="1:3" x14ac:dyDescent="0.2">
      <c r="A103" s="3"/>
      <c r="B103" s="3"/>
      <c r="C103" s="3"/>
    </row>
    <row r="104" spans="1:3" x14ac:dyDescent="0.2">
      <c r="A104" s="3"/>
      <c r="B104" s="3"/>
      <c r="C104" s="3"/>
    </row>
    <row r="105" spans="1:3" x14ac:dyDescent="0.2">
      <c r="A105" s="3"/>
      <c r="B105" s="3"/>
      <c r="C105" s="3"/>
    </row>
    <row r="106" spans="1:3" x14ac:dyDescent="0.2">
      <c r="A106" s="3"/>
      <c r="B106" s="3"/>
      <c r="C106" s="3"/>
    </row>
    <row r="107" spans="1:3" x14ac:dyDescent="0.2">
      <c r="A107" s="3"/>
      <c r="B107" s="3"/>
      <c r="C107" s="3"/>
    </row>
    <row r="108" spans="1:3" x14ac:dyDescent="0.2">
      <c r="A108" s="3"/>
      <c r="B108" s="3"/>
      <c r="C108" s="3"/>
    </row>
    <row r="109" spans="1:3" x14ac:dyDescent="0.2">
      <c r="A109" s="3"/>
      <c r="B109" s="3"/>
      <c r="C109" s="3"/>
    </row>
    <row r="110" spans="1:3" x14ac:dyDescent="0.2">
      <c r="A110" s="3"/>
      <c r="B110" s="3"/>
      <c r="C110" s="3"/>
    </row>
    <row r="111" spans="1:3" x14ac:dyDescent="0.2">
      <c r="A111" s="3"/>
      <c r="B111" s="3"/>
      <c r="C111" s="3"/>
    </row>
    <row r="112" spans="1:3" x14ac:dyDescent="0.2">
      <c r="A112" s="3"/>
      <c r="B112" s="3"/>
      <c r="C112" s="3"/>
    </row>
    <row r="113" spans="1:2" x14ac:dyDescent="0.2">
      <c r="A113" s="3"/>
      <c r="B113" s="3"/>
    </row>
    <row r="114" spans="1:2" ht="17" x14ac:dyDescent="0.2">
      <c r="A114" s="4"/>
      <c r="B114" s="4"/>
    </row>
  </sheetData>
  <pageMargins left="0.7" right="0.7" top="0.75" bottom="0.75" header="0.3" footer="0.3"/>
  <drawing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Slider Questions</vt:lpstr>
      <vt:lpstr>Multiple Choice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Farah</dc:creator>
  <cp:lastModifiedBy>Manuel</cp:lastModifiedBy>
  <dcterms:created xsi:type="dcterms:W3CDTF">2019-04-10T08:47:12Z</dcterms:created>
  <dcterms:modified xsi:type="dcterms:W3CDTF">2019-05-06T14:44:32Z</dcterms:modified>
</cp:coreProperties>
</file>