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autoCompressPictures="0"/>
  <bookViews>
    <workbookView xWindow="60" yWindow="-75" windowWidth="21840" windowHeight="13740" tabRatio="805" firstSheet="3" activeTab="9"/>
  </bookViews>
  <sheets>
    <sheet name="SO Input" sheetId="14" r:id="rId1"/>
    <sheet name="Vendor Mat Input" sheetId="13" r:id="rId2"/>
    <sheet name="On Time Vendor Registration" sheetId="4" r:id="rId3"/>
    <sheet name="On Time Vendor Training" sheetId="8" r:id="rId4"/>
    <sheet name="CFS Booking Confirmation  " sheetId="1" r:id="rId5"/>
    <sheet name="CY Booking Confirmation" sheetId="9" r:id="rId6"/>
    <sheet name="Draft FCR" sheetId="2" r:id="rId7"/>
    <sheet name="Vendor docs upload " sheetId="5" r:id="rId8"/>
    <sheet name="3PL KPI's Final List" sheetId="7" r:id="rId9"/>
    <sheet name="Vendor KPI's List" sheetId="11" r:id="rId10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F15"/>
  <c r="F14"/>
  <c r="F13"/>
  <c r="F12"/>
  <c r="F11"/>
  <c r="F10"/>
  <c r="F9"/>
  <c r="F8"/>
  <c r="F7"/>
  <c r="F6"/>
  <c r="F5"/>
  <c r="F4"/>
  <c r="F15" i="9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9" i="2"/>
  <c r="E9"/>
  <c r="F8"/>
  <c r="E8"/>
  <c r="F7"/>
  <c r="E7"/>
  <c r="F6"/>
  <c r="E6"/>
  <c r="F5"/>
  <c r="E5"/>
  <c r="F4"/>
  <c r="E4"/>
  <c r="F8" i="4"/>
  <c r="E8"/>
  <c r="F7"/>
  <c r="E7"/>
  <c r="F6"/>
  <c r="E6"/>
  <c r="F5"/>
  <c r="E5"/>
  <c r="F4"/>
  <c r="E4"/>
  <c r="F8" i="8"/>
  <c r="E8"/>
  <c r="F7"/>
  <c r="E7"/>
  <c r="F6"/>
  <c r="E6"/>
  <c r="F5"/>
  <c r="E5"/>
  <c r="F4"/>
  <c r="E4"/>
  <c r="F10" i="5"/>
  <c r="E10"/>
  <c r="F9"/>
  <c r="E9"/>
  <c r="F8"/>
  <c r="E8"/>
  <c r="F7"/>
  <c r="E7"/>
  <c r="F6"/>
  <c r="E6"/>
  <c r="F5"/>
  <c r="E5"/>
  <c r="F4"/>
  <c r="E4"/>
</calcChain>
</file>

<file path=xl/sharedStrings.xml><?xml version="1.0" encoding="utf-8"?>
<sst xmlns="http://schemas.openxmlformats.org/spreadsheetml/2006/main" count="219" uniqueCount="179">
  <si>
    <t xml:space="preserve">On Time Vendor Registration </t>
    <phoneticPr fontId="2" type="noConversion"/>
  </si>
  <si>
    <t>Vendor Training On Time</t>
    <phoneticPr fontId="2" type="noConversion"/>
  </si>
  <si>
    <t>100% on time</t>
    <phoneticPr fontId="2" type="noConversion"/>
  </si>
  <si>
    <t>Booking for DHL</t>
    <phoneticPr fontId="2" type="noConversion"/>
  </si>
  <si>
    <t>Final Vendor Documents</t>
    <phoneticPr fontId="2" type="noConversion"/>
  </si>
  <si>
    <t>Final Vendor Documents</t>
    <phoneticPr fontId="2" type="noConversion"/>
  </si>
  <si>
    <t>98% On Time</t>
    <phoneticPr fontId="2" type="noConversion"/>
  </si>
  <si>
    <t>98% On Time</t>
    <phoneticPr fontId="2" type="noConversion"/>
  </si>
  <si>
    <t>1)Vessel Depature Date 2)Draft FCR Creation Date</t>
    <phoneticPr fontId="2" type="noConversion"/>
  </si>
  <si>
    <t>1)SO Submission Date;  2)ETD</t>
    <phoneticPr fontId="2" type="noConversion"/>
  </si>
  <si>
    <t>Draft FCR released within 3 days after Vessel Departure</t>
    <phoneticPr fontId="2" type="noConversion"/>
  </si>
  <si>
    <t>Name</t>
    <phoneticPr fontId="2" type="noConversion"/>
  </si>
  <si>
    <t>Perspective</t>
    <phoneticPr fontId="2" type="noConversion"/>
  </si>
  <si>
    <t>Vendor Name</t>
  </si>
  <si>
    <t>Training on time</t>
    <phoneticPr fontId="2" type="noConversion"/>
  </si>
  <si>
    <t>SO#</t>
  </si>
  <si>
    <t>Booking Confirmation on time</t>
  </si>
  <si>
    <t xml:space="preserve">Percetnage of Booking Confirmation on time </t>
  </si>
  <si>
    <t xml:space="preserve">Percetnage of Registration </t>
    <phoneticPr fontId="2" type="noConversion"/>
  </si>
  <si>
    <t>Martriculation</t>
    <phoneticPr fontId="2" type="noConversion"/>
  </si>
  <si>
    <t>1）Training Date;     2)1st LSD</t>
  </si>
  <si>
    <t>1)Creation of Registration Date                        2) LSD</t>
  </si>
  <si>
    <t xml:space="preserve">CY On Time Booking Confirmation </t>
  </si>
  <si>
    <t>CFS On Time Booking Confirmation</t>
  </si>
  <si>
    <t xml:space="preserve">                                  1)SO Approval Date</t>
  </si>
  <si>
    <t xml:space="preserve">Vendor Booking On Time </t>
  </si>
  <si>
    <t xml:space="preserve"> SO submitted 14 days before ETD/LSD</t>
  </si>
  <si>
    <t>Within 3 days before the "Must be delivered to EDC" date on Master Contract</t>
  </si>
  <si>
    <t>Tendering On Time (EDC order)</t>
  </si>
  <si>
    <t>EDC Orders tendered to EDC</t>
  </si>
  <si>
    <t xml:space="preserve">Tendering On Time (CY order) </t>
  </si>
  <si>
    <t>Vendor CFS tendering date</t>
  </si>
  <si>
    <t>Vendor CY tendering date</t>
  </si>
  <si>
    <t xml:space="preserve">at least 2 days before ETD </t>
  </si>
  <si>
    <t xml:space="preserve"> at least 8 days before ETD(CFS cut-off)</t>
  </si>
  <si>
    <t>1) CFS Tendering date;     2)ETD</t>
  </si>
  <si>
    <t>1) CY Tendering date;     2)ETD</t>
  </si>
  <si>
    <t>1) vendor tender Date  2) "Must be delivered to EDC" date on MC</t>
  </si>
  <si>
    <t>98% On Time</t>
  </si>
  <si>
    <t>On Time Vendor Docs upload to GTN</t>
  </si>
  <si>
    <t>1)Vessel Depature Date 2)Vendor docs submission Date</t>
  </si>
  <si>
    <t>On Time Vendor Docs submission to DHL</t>
  </si>
  <si>
    <t>99% On time</t>
  </si>
  <si>
    <t>On Time Draft FCR releasing</t>
  </si>
  <si>
    <t>vendor booking to DHL</t>
  </si>
  <si>
    <t>DHL booking confirmation to vendor</t>
  </si>
  <si>
    <t>Martriculation</t>
    <phoneticPr fontId="2" type="noConversion"/>
  </si>
  <si>
    <t>100% on time</t>
    <phoneticPr fontId="2" type="noConversion"/>
  </si>
  <si>
    <t>SO Submission Date</t>
    <phoneticPr fontId="2" type="noConversion"/>
  </si>
  <si>
    <t>1）Carrier's Booking Confirmation Date;        2)ETD</t>
    <phoneticPr fontId="2" type="noConversion"/>
  </si>
  <si>
    <t>1st PO's Latest Shipping Date</t>
    <phoneticPr fontId="2" type="noConversion"/>
  </si>
  <si>
    <t>1st PO's Latest Shipping Time</t>
    <phoneticPr fontId="2" type="noConversion"/>
  </si>
  <si>
    <t>Creation of Draft FCR Date</t>
    <phoneticPr fontId="2" type="noConversion"/>
  </si>
  <si>
    <t>100% on time</t>
    <phoneticPr fontId="2" type="noConversion"/>
  </si>
  <si>
    <t>Measure</t>
    <phoneticPr fontId="2" type="noConversion"/>
  </si>
  <si>
    <t>Target</t>
    <phoneticPr fontId="2" type="noConversion"/>
  </si>
  <si>
    <t>Data</t>
    <phoneticPr fontId="2" type="noConversion"/>
  </si>
  <si>
    <t>1)Vessel Depature Date 2)Vendor docs Uploading Date</t>
    <phoneticPr fontId="2" type="noConversion"/>
  </si>
  <si>
    <t>July</t>
    <phoneticPr fontId="2" type="noConversion"/>
  </si>
  <si>
    <t>August</t>
    <phoneticPr fontId="2" type="noConversion"/>
  </si>
  <si>
    <t>Staples-DHL EDC Targets 2010</t>
    <phoneticPr fontId="2" type="noConversion"/>
  </si>
  <si>
    <t xml:space="preserve">100% on time </t>
    <phoneticPr fontId="2" type="noConversion"/>
  </si>
  <si>
    <r>
      <t xml:space="preserve"> Training given at least 21 days before 1st </t>
    </r>
    <r>
      <rPr>
        <sz val="10"/>
        <color indexed="10"/>
        <rFont val="Arial Unicode MS"/>
        <family val="2"/>
        <charset val="134"/>
      </rPr>
      <t>PO's</t>
    </r>
    <r>
      <rPr>
        <sz val="10"/>
        <color indexed="8"/>
        <rFont val="Arial Unicode MS"/>
        <family val="2"/>
        <charset val="134"/>
      </rPr>
      <t xml:space="preserve"> LSD</t>
    </r>
  </si>
  <si>
    <r>
      <t xml:space="preserve"> Booking confirmed </t>
    </r>
    <r>
      <rPr>
        <sz val="10"/>
        <color indexed="10"/>
        <rFont val="Arial Unicode MS"/>
        <family val="2"/>
        <charset val="134"/>
      </rPr>
      <t xml:space="preserve">within 24 hours </t>
    </r>
  </si>
  <si>
    <r>
      <t>Vendor doc uploaded</t>
    </r>
    <r>
      <rPr>
        <sz val="10"/>
        <color indexed="10"/>
        <rFont val="Arial Unicode MS"/>
        <family val="2"/>
        <charset val="134"/>
      </rPr>
      <t xml:space="preserve"> within 5</t>
    </r>
    <r>
      <rPr>
        <sz val="10"/>
        <color indexed="8"/>
        <rFont val="Arial Unicode MS"/>
        <family val="2"/>
        <charset val="134"/>
      </rPr>
      <t xml:space="preserve"> days after Vessel Departure</t>
    </r>
  </si>
  <si>
    <r>
      <t>Tendering On Time (</t>
    </r>
    <r>
      <rPr>
        <sz val="10"/>
        <color indexed="10"/>
        <rFont val="Arial Unicode MS"/>
        <family val="2"/>
        <charset val="134"/>
      </rPr>
      <t>Non EDC CFS order</t>
    </r>
    <r>
      <rPr>
        <sz val="10"/>
        <color indexed="8"/>
        <rFont val="Arial Unicode MS"/>
        <family val="2"/>
        <charset val="134"/>
      </rPr>
      <t xml:space="preserve">) </t>
    </r>
  </si>
  <si>
    <r>
      <t xml:space="preserve">Vendor doc </t>
    </r>
    <r>
      <rPr>
        <sz val="10"/>
        <color indexed="10"/>
        <rFont val="Arial Unicode MS"/>
        <family val="2"/>
        <charset val="134"/>
      </rPr>
      <t>submitted within 3</t>
    </r>
    <r>
      <rPr>
        <sz val="10"/>
        <color indexed="8"/>
        <rFont val="Arial Unicode MS"/>
        <family val="2"/>
        <charset val="134"/>
      </rPr>
      <t xml:space="preserve"> days after Vessel Departure</t>
    </r>
  </si>
  <si>
    <r>
      <t xml:space="preserve"> Registration created at least 21 days before 1st </t>
    </r>
    <r>
      <rPr>
        <sz val="10"/>
        <color indexed="10"/>
        <rFont val="Arial Unicode MS"/>
        <family val="2"/>
        <charset val="134"/>
      </rPr>
      <t>PO's LSD</t>
    </r>
    <phoneticPr fontId="2" type="noConversion"/>
  </si>
  <si>
    <r>
      <t xml:space="preserve"> Booking confirmed 7-</t>
    </r>
    <r>
      <rPr>
        <sz val="10"/>
        <color indexed="10"/>
        <rFont val="Arial Unicode MS"/>
        <family val="2"/>
        <charset val="134"/>
      </rPr>
      <t>14</t>
    </r>
    <r>
      <rPr>
        <sz val="10"/>
        <color indexed="8"/>
        <rFont val="Arial Unicode MS"/>
        <family val="2"/>
        <charset val="134"/>
      </rPr>
      <t xml:space="preserve"> days before ETD/LSD</t>
    </r>
    <phoneticPr fontId="2" type="noConversion"/>
  </si>
  <si>
    <t>VM Data per New Vendor</t>
  </si>
  <si>
    <t>VM Data per New Vendor</t>
    <phoneticPr fontId="2" type="noConversion"/>
  </si>
  <si>
    <t>Calculations</t>
  </si>
  <si>
    <t>Calculations</t>
    <phoneticPr fontId="2" type="noConversion"/>
  </si>
  <si>
    <t>VM Data per Shipping Order</t>
  </si>
  <si>
    <t>VM Data per Shipping Order</t>
    <phoneticPr fontId="2" type="noConversion"/>
  </si>
  <si>
    <t>Vendor Name</t>
    <phoneticPr fontId="2" type="noConversion"/>
  </si>
  <si>
    <t>SO#</t>
    <phoneticPr fontId="2" type="noConversion"/>
  </si>
  <si>
    <t>Creation of Registration date</t>
    <phoneticPr fontId="2" type="noConversion"/>
  </si>
  <si>
    <t>Registration and Training on time</t>
    <phoneticPr fontId="2" type="noConversion"/>
  </si>
  <si>
    <t>D</t>
    <phoneticPr fontId="2" type="noConversion"/>
  </si>
  <si>
    <t>E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</si>
  <si>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</si>
  <si>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</si>
  <si>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</si>
  <si>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On Time Vendor Training Percentage</t>
    <phoneticPr fontId="2" type="noConversion"/>
  </si>
  <si>
    <t>Training Date</t>
    <phoneticPr fontId="2" type="noConversion"/>
  </si>
  <si>
    <t xml:space="preserve">Percetnage of Registration and Training on time </t>
    <phoneticPr fontId="2" type="noConversion"/>
  </si>
  <si>
    <t>C</t>
    <phoneticPr fontId="17" type="noConversion"/>
  </si>
  <si>
    <t>D</t>
    <phoneticPr fontId="17" type="noConversion"/>
  </si>
  <si>
    <t>B</t>
    <phoneticPr fontId="17" type="noConversion"/>
  </si>
  <si>
    <t>E</t>
    <phoneticPr fontId="17" type="noConversion"/>
  </si>
  <si>
    <t>A</t>
    <phoneticPr fontId="2" type="noConversion"/>
  </si>
  <si>
    <t>B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</si>
  <si>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</si>
  <si>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</si>
  <si>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</si>
  <si>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</si>
  <si>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</si>
  <si>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K</t>
    <phoneticPr fontId="2" type="noConversion"/>
  </si>
  <si>
    <t xml:space="preserve">Percentage of Booking Confirmation on time </t>
    <phoneticPr fontId="2" type="noConversion"/>
  </si>
  <si>
    <t>SO Approval Date</t>
    <phoneticPr fontId="2" type="noConversion"/>
  </si>
  <si>
    <t>Creation of Draft FCR Date</t>
    <phoneticPr fontId="2" type="noConversion"/>
  </si>
  <si>
    <t>Vendor Docs upload Date</t>
    <phoneticPr fontId="2" type="noConversion"/>
  </si>
  <si>
    <t>Vendor Management Data per Shipping Order</t>
    <phoneticPr fontId="17" type="noConversion"/>
  </si>
  <si>
    <t>A</t>
    <phoneticPr fontId="17" type="noConversion"/>
  </si>
  <si>
    <t>B</t>
    <phoneticPr fontId="17" type="noConversion"/>
  </si>
  <si>
    <t>C</t>
    <phoneticPr fontId="17" type="noConversion"/>
  </si>
  <si>
    <t>D</t>
    <phoneticPr fontId="17" type="noConversion"/>
  </si>
  <si>
    <t>E</t>
    <phoneticPr fontId="17" type="noConversion"/>
  </si>
  <si>
    <t>F</t>
    <phoneticPr fontId="17" type="noConversion"/>
  </si>
  <si>
    <t>Vendor Name</t>
    <phoneticPr fontId="2" type="noConversion"/>
  </si>
  <si>
    <t>SO Approval Date</t>
    <phoneticPr fontId="2" type="noConversion"/>
  </si>
  <si>
    <t>Booking Confirmation on time</t>
    <phoneticPr fontId="2" type="noConversion"/>
  </si>
  <si>
    <t>B</t>
    <phoneticPr fontId="2" type="noConversion"/>
  </si>
  <si>
    <t>C</t>
    <phoneticPr fontId="2" type="noConversion"/>
  </si>
  <si>
    <t>G</t>
    <phoneticPr fontId="2" type="noConversion"/>
  </si>
  <si>
    <t>J</t>
    <phoneticPr fontId="2" type="noConversion"/>
  </si>
  <si>
    <t>On Time CFS Booking Confirmation Percentage</t>
    <phoneticPr fontId="2" type="noConversion"/>
  </si>
  <si>
    <t>A</t>
    <phoneticPr fontId="2" type="noConversion"/>
  </si>
  <si>
    <t>L</t>
    <phoneticPr fontId="2" type="noConversion"/>
  </si>
  <si>
    <t>On Time CY Booking Confirmation Percentage</t>
    <phoneticPr fontId="2" type="noConversion"/>
  </si>
  <si>
    <t>Carrier's Booking Confirmation</t>
    <phoneticPr fontId="2" type="noConversion"/>
  </si>
  <si>
    <t>ETD/LSD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</si>
  <si>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</si>
  <si>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</si>
  <si>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</si>
  <si>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</si>
  <si>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</si>
  <si>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</si>
  <si>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</si>
  <si>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</si>
  <si>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</si>
  <si>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</si>
  <si>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</si>
  <si>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</si>
  <si>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On Time Draft FCR Delivery Percentage</t>
    <phoneticPr fontId="2" type="noConversion"/>
  </si>
  <si>
    <t>Vessel Departure Date</t>
    <phoneticPr fontId="2" type="noConversion"/>
  </si>
  <si>
    <t>Draft FCR Delivery on time</t>
    <phoneticPr fontId="2" type="noConversion"/>
  </si>
  <si>
    <t xml:space="preserve">Percetnage of Draft FCR Delivery  on time </t>
    <phoneticPr fontId="2" type="noConversion"/>
  </si>
  <si>
    <t>A</t>
    <phoneticPr fontId="2" type="noConversion"/>
  </si>
  <si>
    <t>C</t>
    <phoneticPr fontId="2" type="noConversion"/>
  </si>
  <si>
    <t>E</t>
    <phoneticPr fontId="2" type="noConversion"/>
  </si>
  <si>
    <t>F</t>
    <phoneticPr fontId="2" type="noConversion"/>
  </si>
  <si>
    <t>On Time Vendor Docs Upload to GTN Percentage</t>
    <phoneticPr fontId="2" type="noConversion"/>
  </si>
  <si>
    <t>Vendor Docs upload Date</t>
    <phoneticPr fontId="2" type="noConversion"/>
  </si>
  <si>
    <t>Vendor Docs upload on time</t>
    <phoneticPr fontId="2" type="noConversion"/>
  </si>
  <si>
    <t xml:space="preserve">Percetnage of Vendor Docs upload on time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</si>
  <si>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</si>
  <si>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</si>
  <si>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</si>
  <si>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</si>
  <si>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F</t>
    <phoneticPr fontId="2" type="noConversion"/>
  </si>
  <si>
    <t>G</t>
    <phoneticPr fontId="2" type="noConversion"/>
  </si>
  <si>
    <t>A</t>
    <phoneticPr fontId="17" type="noConversion"/>
  </si>
  <si>
    <t>SO Submission Date</t>
    <phoneticPr fontId="2" type="noConversion"/>
  </si>
  <si>
    <t>C</t>
    <phoneticPr fontId="2" type="noConversion"/>
  </si>
  <si>
    <t>E</t>
    <phoneticPr fontId="2" type="noConversion"/>
  </si>
  <si>
    <t>On Time Vendor Registration Percentage</t>
    <phoneticPr fontId="2" type="noConversion"/>
  </si>
  <si>
    <t>Vendor Management Data per New Vendor</t>
    <phoneticPr fontId="17" type="noConversion"/>
  </si>
  <si>
    <t>Vendor Registration Information submission on time</t>
  </si>
  <si>
    <t>Vendor Matriculation</t>
  </si>
  <si>
    <t>Send Registration Information to 3PL at least 21 days before first PO's LSD</t>
  </si>
  <si>
    <t>Vendor Booking On Time</t>
  </si>
  <si>
    <t>Vendor Booking</t>
  </si>
  <si>
    <t>Vendor Tendering On Time(EDC Order)</t>
  </si>
  <si>
    <t>Delivery</t>
  </si>
  <si>
    <t>Vendor Tendering On Time(Non EDC CFS Order)</t>
  </si>
  <si>
    <t>Vendor Tendering On Time(CY Order)</t>
  </si>
  <si>
    <t>Vendor Delivery Accuracy</t>
  </si>
  <si>
    <t>Quantity and Condition check before cargo enter 3PL's warehouse</t>
  </si>
  <si>
    <t>Vendor ISF submission On Time</t>
  </si>
  <si>
    <t>Customs</t>
  </si>
  <si>
    <t xml:space="preserve"> before SI cut-off</t>
  </si>
  <si>
    <t>Vendor SI Delivery On Time(CY)</t>
  </si>
  <si>
    <t>Vendor Docs</t>
  </si>
  <si>
    <t>4 days before ETD</t>
  </si>
  <si>
    <t>Vendor Docs Submission On Time</t>
  </si>
  <si>
    <t>Final Vendor Docs</t>
  </si>
  <si>
    <t>Vendor doc submitted within 3 days after Vessel Departure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</si>
</sst>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;[Red]0"/>
    <numFmt numFmtId="166" formatCode="0.0%"/>
    <numFmt numFmtId="167" formatCode="yyyy/m/d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3"/>
      <charset val="134"/>
    </font>
    <font>
      <sz val="10"/>
      <name val="Verdana"/>
    </font>
    <font>
      <sz val="11"/>
      <color indexed="8"/>
      <name val="Arial Unicode MS"/>
      <family val="2"/>
      <charset val="134"/>
    </font>
    <font>
      <sz val="11"/>
      <color indexed="8"/>
      <name val="Calibri"/>
      <family val="3"/>
      <charset val="134"/>
    </font>
    <font>
      <sz val="11"/>
      <color indexed="8"/>
      <name val="Arial Black"/>
      <family val="2"/>
    </font>
    <font>
      <sz val="11"/>
      <color indexed="8"/>
      <name val="Arial Rounded MT Bold"/>
      <family val="2"/>
    </font>
    <font>
      <sz val="11"/>
      <name val="Arial Rounded MT Bold"/>
      <family val="2"/>
    </font>
    <font>
      <sz val="11"/>
      <color indexed="10"/>
      <name val="Arial Black"/>
      <family val="2"/>
    </font>
    <font>
      <sz val="11"/>
      <color indexed="8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sz val="10"/>
      <color indexed="10"/>
      <name val="Arial Unicode MS"/>
      <family val="2"/>
      <charset val="134"/>
    </font>
    <font>
      <sz val="10"/>
      <name val="Arial Unicode MS"/>
      <family val="2"/>
      <charset val="134"/>
    </font>
    <font>
      <sz val="10"/>
      <name val="Verdana"/>
    </font>
    <font>
      <sz val="9"/>
      <name val="Calibri"/>
      <family val="3"/>
      <charset val="134"/>
      <scheme val="minor"/>
    </font>
    <font>
      <sz val="8"/>
      <name val="Verdana"/>
      <family val="2"/>
    </font>
    <font>
      <b/>
      <sz val="12"/>
      <name val="Arial Unicode MS"/>
    </font>
    <font>
      <sz val="12"/>
      <color indexed="8"/>
      <name val="Arial Unicode MS"/>
    </font>
    <font>
      <sz val="12"/>
      <color indexed="36"/>
      <name val="Arial Unicode MS"/>
    </font>
    <font>
      <sz val="12"/>
      <name val="Arial Unicode MS"/>
    </font>
    <font>
      <b/>
      <sz val="12"/>
      <color indexed="8"/>
      <name val="Arial Unicode MS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5" fillId="0" borderId="0"/>
  </cellStyleXfs>
  <cellXfs count="1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6" fontId="8" fillId="0" borderId="0" xfId="4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/>
    <xf numFmtId="164" fontId="0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6" fillId="2" borderId="6" xfId="0" applyFont="1" applyFill="1" applyBorder="1"/>
    <xf numFmtId="0" fontId="6" fillId="2" borderId="7" xfId="0" applyFont="1" applyFill="1" applyBorder="1"/>
    <xf numFmtId="0" fontId="9" fillId="2" borderId="7" xfId="0" applyFont="1" applyFill="1" applyBorder="1"/>
    <xf numFmtId="0" fontId="6" fillId="2" borderId="8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4" fillId="0" borderId="5" xfId="1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1" applyNumberFormat="1" applyFont="1" applyBorder="1" applyAlignment="1">
      <alignment horizontal="center" vertical="center" wrapText="1"/>
    </xf>
    <xf numFmtId="0" fontId="12" fillId="0" borderId="5" xfId="1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166" fontId="21" fillId="0" borderId="0" xfId="4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2" fillId="0" borderId="0" xfId="0" applyFont="1"/>
    <xf numFmtId="0" fontId="19" fillId="0" borderId="0" xfId="0" applyFont="1" applyAlignment="1">
      <alignment horizontal="left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Border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wrapText="1" indent="1"/>
    </xf>
    <xf numFmtId="9" fontId="19" fillId="0" borderId="0" xfId="5" applyFont="1" applyBorder="1" applyAlignment="1">
      <alignment horizontal="center" vertical="center"/>
    </xf>
    <xf numFmtId="10" fontId="19" fillId="0" borderId="0" xfId="2" applyNumberFormat="1" applyFont="1" applyAlignment="1"/>
    <xf numFmtId="0" fontId="21" fillId="0" borderId="0" xfId="0" applyFont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165" fontId="21" fillId="0" borderId="0" xfId="3" applyNumberFormat="1" applyFont="1" applyFill="1" applyBorder="1" applyAlignment="1">
      <alignment horizontal="center" vertical="center" wrapText="1"/>
    </xf>
    <xf numFmtId="14" fontId="21" fillId="0" borderId="0" xfId="3" applyNumberFormat="1" applyFont="1" applyFill="1" applyBorder="1" applyAlignment="1">
      <alignment horizontal="center" vertical="center" wrapText="1"/>
    </xf>
    <xf numFmtId="165" fontId="21" fillId="0" borderId="0" xfId="3" applyNumberFormat="1" applyFont="1" applyBorder="1" applyAlignment="1">
      <alignment horizontal="center" vertical="center" wrapText="1"/>
    </xf>
    <xf numFmtId="0" fontId="19" fillId="0" borderId="0" xfId="0" applyNumberFormat="1" applyFont="1"/>
    <xf numFmtId="0" fontId="19" fillId="0" borderId="0" xfId="2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4" xfId="0" applyNumberFormat="1" applyFont="1" applyBorder="1" applyAlignment="1">
      <alignment horizontal="right" vertical="center" wrapText="1"/>
    </xf>
    <xf numFmtId="10" fontId="19" fillId="0" borderId="4" xfId="2" applyNumberFormat="1" applyFont="1" applyBorder="1" applyAlignment="1">
      <alignment horizontal="right" vertical="center" wrapText="1"/>
    </xf>
    <xf numFmtId="0" fontId="19" fillId="0" borderId="0" xfId="2" applyNumberFormat="1" applyFont="1" applyAlignment="1"/>
    <xf numFmtId="0" fontId="21" fillId="0" borderId="4" xfId="0" applyNumberFormat="1" applyFont="1" applyBorder="1" applyAlignment="1">
      <alignment horizontal="right" vertical="center" wrapText="1"/>
    </xf>
    <xf numFmtId="0" fontId="21" fillId="0" borderId="4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67" fontId="19" fillId="0" borderId="0" xfId="0" applyNumberFormat="1" applyFont="1" applyBorder="1" applyAlignment="1">
      <alignment horizontal="center" vertical="center" wrapText="1"/>
    </xf>
    <xf numFmtId="0" fontId="19" fillId="0" borderId="0" xfId="5" applyNumberFormat="1" applyFont="1" applyBorder="1" applyAlignment="1">
      <alignment horizontal="center" vertical="center" wrapText="1"/>
    </xf>
    <xf numFmtId="0" fontId="19" fillId="0" borderId="0" xfId="0" applyNumberFormat="1" applyFont="1" applyBorder="1"/>
    <xf numFmtId="167" fontId="19" fillId="0" borderId="0" xfId="0" applyNumberFormat="1" applyFont="1" applyBorder="1"/>
    <xf numFmtId="14" fontId="19" fillId="0" borderId="0" xfId="0" applyNumberFormat="1" applyFont="1" applyBorder="1"/>
    <xf numFmtId="0" fontId="19" fillId="0" borderId="0" xfId="0" applyFont="1" applyAlignment="1">
      <alignment vertical="top"/>
    </xf>
    <xf numFmtId="0" fontId="19" fillId="0" borderId="4" xfId="0" applyFont="1" applyBorder="1" applyAlignment="1">
      <alignment horizontal="right" vertical="center"/>
    </xf>
    <xf numFmtId="14" fontId="19" fillId="0" borderId="4" xfId="0" applyNumberFormat="1" applyFont="1" applyBorder="1" applyAlignment="1">
      <alignment horizontal="right" vertical="center"/>
    </xf>
    <xf numFmtId="10" fontId="19" fillId="0" borderId="4" xfId="2" applyNumberFormat="1" applyFont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14" fontId="19" fillId="0" borderId="1" xfId="0" applyNumberFormat="1" applyFont="1" applyBorder="1" applyAlignment="1">
      <alignment horizontal="right" vertical="center"/>
    </xf>
    <xf numFmtId="10" fontId="19" fillId="0" borderId="1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14" fontId="19" fillId="0" borderId="5" xfId="0" applyNumberFormat="1" applyFont="1" applyBorder="1" applyAlignment="1">
      <alignment horizontal="right" vertical="center" wrapText="1"/>
    </xf>
    <xf numFmtId="14" fontId="19" fillId="0" borderId="3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right" vertical="center"/>
    </xf>
    <xf numFmtId="14" fontId="19" fillId="0" borderId="13" xfId="0" applyNumberFormat="1" applyFont="1" applyBorder="1" applyAlignment="1">
      <alignment horizontal="right" vertical="center"/>
    </xf>
    <xf numFmtId="14" fontId="19" fillId="0" borderId="13" xfId="0" applyNumberFormat="1" applyFont="1" applyBorder="1" applyAlignment="1">
      <alignment horizontal="right" vertical="center" wrapText="1"/>
    </xf>
    <xf numFmtId="14" fontId="19" fillId="0" borderId="13" xfId="0" applyNumberFormat="1" applyFont="1" applyBorder="1" applyAlignment="1">
      <alignment horizontal="right" vertical="center"/>
    </xf>
    <xf numFmtId="14" fontId="19" fillId="0" borderId="4" xfId="0" applyNumberFormat="1" applyFont="1" applyBorder="1" applyAlignment="1">
      <alignment horizontal="right" vertical="center" wrapText="1"/>
    </xf>
    <xf numFmtId="14" fontId="19" fillId="0" borderId="4" xfId="0" applyNumberFormat="1" applyFont="1" applyBorder="1" applyAlignment="1">
      <alignment horizontal="right" vertical="center"/>
    </xf>
    <xf numFmtId="14" fontId="21" fillId="0" borderId="4" xfId="0" applyNumberFormat="1" applyFont="1" applyBorder="1" applyAlignment="1">
      <alignment horizontal="right" vertical="center" wrapText="1"/>
    </xf>
    <xf numFmtId="14" fontId="21" fillId="0" borderId="4" xfId="0" applyNumberFormat="1" applyFont="1" applyFill="1" applyBorder="1" applyAlignment="1">
      <alignment horizontal="right" vertical="center" wrapText="1"/>
    </xf>
    <xf numFmtId="0" fontId="19" fillId="4" borderId="1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3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Percent" xfId="2" builtinId="5"/>
    <cellStyle name="常规 2" xfId="3"/>
    <cellStyle name="常规 3" xfId="6"/>
    <cellStyle name="百分比 2" xfId="4"/>
    <cellStyle name="百分比 3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H14"/>
  <sheetViews>
    <sheetView workbookViewId="0">
      <selection sqref="A1:H1"/>
    </sheetView>
  </sheetViews>
  <sheetFormatPr defaultColWidth="12" defaultRowHeight="54" customHeight="1"/>
  <cols>
    <col min="1" max="1" width="9.28515625" style="86" customWidth="1"/>
    <col min="2" max="2" width="7.85546875" style="86" customWidth="1"/>
    <col min="3" max="3" width="16.42578125" style="86" customWidth="1"/>
    <col min="4" max="4" width="14.140625" style="86" customWidth="1"/>
    <col min="5" max="5" width="15" style="86" customWidth="1"/>
    <col min="6" max="6" width="15.42578125" style="86" customWidth="1"/>
    <col min="7" max="7" width="15.7109375" style="86" customWidth="1"/>
    <col min="8" max="16384" width="12" style="86"/>
  </cols>
  <sheetData>
    <row r="1" spans="1:8" ht="18" thickBot="1">
      <c r="A1" s="110" t="s">
        <v>103</v>
      </c>
      <c r="B1" s="110"/>
      <c r="C1" s="110"/>
      <c r="D1" s="110"/>
      <c r="E1" s="110"/>
      <c r="F1" s="110"/>
      <c r="G1" s="110"/>
      <c r="H1" s="110"/>
    </row>
    <row r="2" spans="1:8" ht="50.1" customHeight="1" thickBot="1">
      <c r="A2" s="87" t="s">
        <v>13</v>
      </c>
      <c r="B2" s="88" t="s">
        <v>15</v>
      </c>
      <c r="C2" s="84" t="s">
        <v>154</v>
      </c>
      <c r="D2" s="84" t="s">
        <v>100</v>
      </c>
      <c r="E2" s="84" t="s">
        <v>121</v>
      </c>
      <c r="F2" s="84" t="s">
        <v>101</v>
      </c>
      <c r="G2" s="84" t="s">
        <v>102</v>
      </c>
      <c r="H2" s="85" t="s">
        <v>122</v>
      </c>
    </row>
    <row r="3" spans="1:8" ht="17.100000000000001" customHeight="1">
      <c r="A3" s="101" t="s">
        <v>104</v>
      </c>
      <c r="B3" s="102">
        <v>1</v>
      </c>
      <c r="C3" s="104">
        <v>40387</v>
      </c>
      <c r="D3" s="105">
        <v>40388</v>
      </c>
      <c r="E3" s="105">
        <v>40388</v>
      </c>
      <c r="F3" s="104">
        <v>40374</v>
      </c>
      <c r="G3" s="105">
        <v>40376</v>
      </c>
      <c r="H3" s="105">
        <v>40395</v>
      </c>
    </row>
    <row r="4" spans="1:8" ht="17.100000000000001" customHeight="1">
      <c r="A4" s="100" t="s">
        <v>105</v>
      </c>
      <c r="B4" s="80">
        <v>2</v>
      </c>
      <c r="C4" s="106">
        <v>40363</v>
      </c>
      <c r="D4" s="107">
        <v>40364</v>
      </c>
      <c r="E4" s="107">
        <v>40364</v>
      </c>
      <c r="F4" s="108">
        <v>40388</v>
      </c>
      <c r="G4" s="107">
        <v>40378</v>
      </c>
      <c r="H4" s="107">
        <v>40372</v>
      </c>
    </row>
    <row r="5" spans="1:8" ht="17.100000000000001" customHeight="1">
      <c r="A5" s="100" t="s">
        <v>106</v>
      </c>
      <c r="B5" s="80">
        <v>3</v>
      </c>
      <c r="C5" s="106">
        <v>40363</v>
      </c>
      <c r="D5" s="107">
        <v>40363</v>
      </c>
      <c r="E5" s="107">
        <v>40363</v>
      </c>
      <c r="F5" s="108">
        <v>40391</v>
      </c>
      <c r="G5" s="107">
        <v>40390</v>
      </c>
      <c r="H5" s="107">
        <v>40372</v>
      </c>
    </row>
    <row r="6" spans="1:8" ht="17.100000000000001" customHeight="1">
      <c r="A6" s="100" t="s">
        <v>107</v>
      </c>
      <c r="B6" s="80">
        <v>4</v>
      </c>
      <c r="C6" s="106">
        <v>40364</v>
      </c>
      <c r="D6" s="107">
        <v>40365</v>
      </c>
      <c r="E6" s="107">
        <v>40374</v>
      </c>
      <c r="F6" s="109">
        <v>40395</v>
      </c>
      <c r="G6" s="107">
        <v>40393</v>
      </c>
      <c r="H6" s="107">
        <v>40379</v>
      </c>
    </row>
    <row r="7" spans="1:8" ht="17.100000000000001" customHeight="1">
      <c r="A7" s="100" t="s">
        <v>108</v>
      </c>
      <c r="B7" s="80">
        <v>5</v>
      </c>
      <c r="C7" s="106">
        <v>40368</v>
      </c>
      <c r="D7" s="107">
        <v>40369</v>
      </c>
      <c r="E7" s="107">
        <v>40369</v>
      </c>
      <c r="F7" s="106">
        <v>40394</v>
      </c>
      <c r="G7" s="107">
        <v>40397</v>
      </c>
      <c r="H7" s="107">
        <v>40376</v>
      </c>
    </row>
    <row r="8" spans="1:8" ht="17.100000000000001" customHeight="1">
      <c r="A8" s="100" t="s">
        <v>109</v>
      </c>
      <c r="B8" s="80">
        <v>6</v>
      </c>
      <c r="C8" s="106">
        <v>40371</v>
      </c>
      <c r="D8" s="107">
        <v>40371</v>
      </c>
      <c r="E8" s="107">
        <v>40371</v>
      </c>
      <c r="F8" s="106">
        <v>40403</v>
      </c>
      <c r="G8" s="107">
        <v>40403</v>
      </c>
      <c r="H8" s="107">
        <v>40379</v>
      </c>
    </row>
    <row r="9" spans="1:8" ht="36" customHeight="1"/>
    <row r="10" spans="1:8" ht="36" customHeight="1"/>
    <row r="11" spans="1:8" ht="36" customHeight="1"/>
    <row r="12" spans="1:8" ht="36" customHeight="1"/>
    <row r="13" spans="1:8" ht="36" customHeight="1"/>
    <row r="14" spans="1:8" ht="36" customHeight="1"/>
  </sheetData>
  <mergeCells count="1">
    <mergeCell ref="A1:H1"/>
  </mergeCells>
  <phoneticPr fontId="1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E7"/>
  <sheetViews>
    <sheetView workbookViewId="0">
      <selection activeCell="E2" sqref="E2"/>
    </sheetView>
  </sheetViews>
  <sheetFormatPr defaultColWidth="10.85546875" defaultRowHeight="17.25"/>
  <cols>
    <col min="1" max="1" width="9.28515625" style="34" customWidth="1"/>
    <col min="2" max="2" width="9" style="34" customWidth="1"/>
    <col min="3" max="3" width="16.85546875" style="34" customWidth="1"/>
    <col min="4" max="4" width="14.7109375" style="34" customWidth="1"/>
    <col min="5" max="5" width="15.140625" style="34" customWidth="1"/>
    <col min="6" max="16384" width="10.85546875" style="34"/>
  </cols>
  <sheetData>
    <row r="1" spans="1:5" ht="18" thickBot="1">
      <c r="A1" s="111" t="s">
        <v>158</v>
      </c>
      <c r="B1" s="111"/>
      <c r="C1" s="111"/>
      <c r="D1" s="111"/>
      <c r="E1" s="111"/>
    </row>
    <row r="2" spans="1:5" ht="50.1" customHeight="1" thickBot="1">
      <c r="A2" s="83" t="s">
        <v>75</v>
      </c>
      <c r="B2" s="84" t="s">
        <v>76</v>
      </c>
      <c r="C2" s="84" t="s">
        <v>77</v>
      </c>
      <c r="D2" s="84" t="s">
        <v>85</v>
      </c>
      <c r="E2" s="85" t="s">
        <v>51</v>
      </c>
    </row>
    <row r="3" spans="1:5" ht="17.100000000000001" customHeight="1">
      <c r="A3" s="101" t="s">
        <v>153</v>
      </c>
      <c r="B3" s="102">
        <v>1</v>
      </c>
      <c r="C3" s="103">
        <v>40390</v>
      </c>
      <c r="D3" s="103">
        <v>40390</v>
      </c>
      <c r="E3" s="103">
        <v>40411</v>
      </c>
    </row>
    <row r="4" spans="1:5" ht="17.100000000000001" customHeight="1">
      <c r="A4" s="100" t="s">
        <v>89</v>
      </c>
      <c r="B4" s="80">
        <v>2</v>
      </c>
      <c r="C4" s="81">
        <v>40387</v>
      </c>
      <c r="D4" s="81">
        <v>40387</v>
      </c>
      <c r="E4" s="81">
        <v>40411</v>
      </c>
    </row>
    <row r="5" spans="1:5" ht="17.100000000000001" customHeight="1">
      <c r="A5" s="100" t="s">
        <v>87</v>
      </c>
      <c r="B5" s="80">
        <v>3</v>
      </c>
      <c r="C5" s="81">
        <v>40392</v>
      </c>
      <c r="D5" s="81">
        <v>40393</v>
      </c>
      <c r="E5" s="81">
        <v>40411</v>
      </c>
    </row>
    <row r="6" spans="1:5" ht="17.100000000000001" customHeight="1">
      <c r="A6" s="100" t="s">
        <v>88</v>
      </c>
      <c r="B6" s="80">
        <v>4</v>
      </c>
      <c r="C6" s="81">
        <v>40393</v>
      </c>
      <c r="D6" s="81">
        <v>40395</v>
      </c>
      <c r="E6" s="81">
        <v>40411</v>
      </c>
    </row>
    <row r="7" spans="1:5" ht="17.100000000000001" customHeight="1">
      <c r="A7" s="100" t="s">
        <v>90</v>
      </c>
      <c r="B7" s="80">
        <v>5</v>
      </c>
      <c r="C7" s="81">
        <v>40394</v>
      </c>
      <c r="D7" s="81">
        <v>40394</v>
      </c>
      <c r="E7" s="81">
        <v>40415</v>
      </c>
    </row>
  </sheetData>
  <mergeCells count="1">
    <mergeCell ref="A1:E1"/>
  </mergeCells>
  <phoneticPr fontId="17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J18"/>
  <sheetViews>
    <sheetView workbookViewId="0">
      <selection activeCell="D3" sqref="D3"/>
    </sheetView>
  </sheetViews>
  <sheetFormatPr defaultColWidth="8.85546875" defaultRowHeight="17.25"/>
  <cols>
    <col min="1" max="2" width="9" style="34" customWidth="1"/>
    <col min="3" max="6" width="18" style="34" customWidth="1"/>
    <col min="7" max="8" width="8.85546875" style="34"/>
    <col min="9" max="9" width="13" style="34" customWidth="1"/>
    <col min="10" max="16384" width="8.85546875" style="34"/>
  </cols>
  <sheetData>
    <row r="1" spans="1:9" ht="20.100000000000001" customHeight="1">
      <c r="A1" s="112" t="s">
        <v>157</v>
      </c>
      <c r="B1" s="112"/>
      <c r="C1" s="112"/>
      <c r="D1" s="112"/>
      <c r="E1" s="112"/>
      <c r="F1" s="112"/>
    </row>
    <row r="2" spans="1:9" ht="20.100000000000001" customHeight="1">
      <c r="A2" s="113" t="s">
        <v>70</v>
      </c>
      <c r="B2" s="113"/>
      <c r="C2" s="113"/>
      <c r="D2" s="113"/>
      <c r="E2" s="114" t="s">
        <v>72</v>
      </c>
      <c r="F2" s="114"/>
    </row>
    <row r="3" spans="1:9" s="36" customFormat="1" ht="39.950000000000003" customHeight="1">
      <c r="A3" s="35" t="s">
        <v>75</v>
      </c>
      <c r="B3" s="35" t="s">
        <v>76</v>
      </c>
      <c r="C3" s="35" t="s">
        <v>77</v>
      </c>
      <c r="D3" s="35" t="s">
        <v>51</v>
      </c>
      <c r="E3" s="35" t="s">
        <v>78</v>
      </c>
      <c r="F3" s="35" t="s">
        <v>18</v>
      </c>
    </row>
    <row r="4" spans="1:9" ht="17.100000000000001" customHeight="1">
      <c r="A4" s="89" t="s">
        <v>81</v>
      </c>
      <c r="B4" s="90">
        <v>1</v>
      </c>
      <c r="C4" s="91">
        <v>40390</v>
      </c>
      <c r="D4" s="91">
        <v>40411</v>
      </c>
      <c r="E4" s="90">
        <f>IF(OR(C4="",D4=""),"",IF(D4-C4&gt;=21,1,0))</f>
        <v>1</v>
      </c>
      <c r="F4" s="92">
        <f>AVERAGE($E$4:E4)</f>
        <v>1</v>
      </c>
    </row>
    <row r="5" spans="1:9" ht="17.100000000000001" customHeight="1">
      <c r="A5" s="89" t="s">
        <v>82</v>
      </c>
      <c r="B5" s="90">
        <v>2</v>
      </c>
      <c r="C5" s="91">
        <v>40387</v>
      </c>
      <c r="D5" s="91">
        <v>40411</v>
      </c>
      <c r="E5" s="90">
        <f t="shared" ref="E5:E8" si="0">IF(OR(C5="",D5=""),"",IF(D5-C5&gt;=21,1,0))</f>
        <v>1</v>
      </c>
      <c r="F5" s="92">
        <f>AVERAGE($E$4:E5)</f>
        <v>1</v>
      </c>
    </row>
    <row r="6" spans="1:9" ht="17.100000000000001" customHeight="1">
      <c r="A6" s="89" t="s">
        <v>83</v>
      </c>
      <c r="B6" s="90">
        <v>3</v>
      </c>
      <c r="C6" s="91">
        <v>40392</v>
      </c>
      <c r="D6" s="91">
        <v>40411</v>
      </c>
      <c r="E6" s="90">
        <f t="shared" si="0"/>
        <v>0</v>
      </c>
      <c r="F6" s="92">
        <f>AVERAGE($E$4:E6)</f>
        <v>0.66666666666666663</v>
      </c>
    </row>
    <row r="7" spans="1:9" ht="17.100000000000001" customHeight="1">
      <c r="A7" s="89" t="s">
        <v>79</v>
      </c>
      <c r="B7" s="90">
        <v>4</v>
      </c>
      <c r="C7" s="91">
        <v>40393</v>
      </c>
      <c r="D7" s="91">
        <v>40411</v>
      </c>
      <c r="E7" s="90">
        <f t="shared" si="0"/>
        <v>0</v>
      </c>
      <c r="F7" s="92">
        <f>AVERAGE($E$4:E7)</f>
        <v>0.5</v>
      </c>
    </row>
    <row r="8" spans="1:9" ht="17.100000000000001" customHeight="1">
      <c r="A8" s="89" t="s">
        <v>80</v>
      </c>
      <c r="B8" s="90">
        <v>5</v>
      </c>
      <c r="C8" s="91">
        <v>40394</v>
      </c>
      <c r="D8" s="91">
        <v>40415</v>
      </c>
      <c r="E8" s="90">
        <f t="shared" si="0"/>
        <v>1</v>
      </c>
      <c r="F8" s="92">
        <f>AVERAGE($E$4:E8)</f>
        <v>0.6</v>
      </c>
    </row>
    <row r="10" spans="1:9">
      <c r="I10" s="37"/>
    </row>
    <row r="11" spans="1:9">
      <c r="C11" s="38"/>
      <c r="D11" s="39"/>
      <c r="I11" s="37"/>
    </row>
    <row r="12" spans="1:9">
      <c r="I12" s="37"/>
    </row>
    <row r="13" spans="1:9">
      <c r="I13" s="37"/>
    </row>
    <row r="14" spans="1:9">
      <c r="I14" s="37"/>
    </row>
    <row r="15" spans="1:9">
      <c r="I15" s="37"/>
    </row>
    <row r="16" spans="1:9" s="40" customFormat="1">
      <c r="C16" s="41"/>
      <c r="I16" s="42"/>
    </row>
    <row r="17" spans="9:10">
      <c r="I17" s="43"/>
    </row>
    <row r="18" spans="9:10">
      <c r="I18" s="44"/>
      <c r="J18" s="45"/>
    </row>
  </sheetData>
  <mergeCells count="3">
    <mergeCell ref="A1:F1"/>
    <mergeCell ref="A2:D2"/>
    <mergeCell ref="E2:F2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F8"/>
  <sheetViews>
    <sheetView workbookViewId="0">
      <selection activeCell="E15" sqref="E15"/>
    </sheetView>
  </sheetViews>
  <sheetFormatPr defaultColWidth="8.85546875" defaultRowHeight="17.25"/>
  <cols>
    <col min="1" max="2" width="9" style="34" customWidth="1"/>
    <col min="3" max="6" width="18" style="34" customWidth="1"/>
    <col min="7" max="16384" width="8.85546875" style="34"/>
  </cols>
  <sheetData>
    <row r="1" spans="1:6" s="46" customFormat="1" ht="20.100000000000001" customHeight="1">
      <c r="A1" s="115" t="s">
        <v>84</v>
      </c>
      <c r="B1" s="115"/>
      <c r="C1" s="115"/>
      <c r="D1" s="115"/>
      <c r="E1" s="115"/>
      <c r="F1" s="115"/>
    </row>
    <row r="2" spans="1:6" s="46" customFormat="1" ht="20.100000000000001" customHeight="1">
      <c r="A2" s="113" t="s">
        <v>69</v>
      </c>
      <c r="B2" s="113"/>
      <c r="C2" s="113"/>
      <c r="D2" s="113"/>
      <c r="E2" s="114" t="s">
        <v>71</v>
      </c>
      <c r="F2" s="114"/>
    </row>
    <row r="3" spans="1:6" ht="50.1" customHeight="1">
      <c r="A3" s="35" t="s">
        <v>75</v>
      </c>
      <c r="B3" s="35" t="s">
        <v>76</v>
      </c>
      <c r="C3" s="35" t="s">
        <v>85</v>
      </c>
      <c r="D3" s="35" t="s">
        <v>50</v>
      </c>
      <c r="E3" s="35" t="s">
        <v>14</v>
      </c>
      <c r="F3" s="35" t="s">
        <v>86</v>
      </c>
    </row>
    <row r="4" spans="1:6" ht="17.100000000000001" customHeight="1">
      <c r="A4" s="89" t="s">
        <v>91</v>
      </c>
      <c r="B4" s="90">
        <v>1</v>
      </c>
      <c r="C4" s="91">
        <v>40390</v>
      </c>
      <c r="D4" s="91">
        <v>40411</v>
      </c>
      <c r="E4" s="90">
        <f>IF(OR(C4="",D4=""),"",IF(D4-C4&gt;=21,1,0))</f>
        <v>1</v>
      </c>
      <c r="F4" s="92">
        <f>AVERAGE($E$4:E4)</f>
        <v>1</v>
      </c>
    </row>
    <row r="5" spans="1:6" ht="17.100000000000001" customHeight="1">
      <c r="A5" s="89" t="s">
        <v>92</v>
      </c>
      <c r="B5" s="90">
        <v>2</v>
      </c>
      <c r="C5" s="91">
        <v>40387</v>
      </c>
      <c r="D5" s="91">
        <v>40411</v>
      </c>
      <c r="E5" s="90">
        <f>IF(OR(C5="",D5=""),"",IF(D5-C5&gt;=21,1,0))</f>
        <v>1</v>
      </c>
      <c r="F5" s="92">
        <f>AVERAGE($E$4:E5)</f>
        <v>1</v>
      </c>
    </row>
    <row r="6" spans="1:6" ht="17.100000000000001" customHeight="1">
      <c r="A6" s="89" t="s">
        <v>155</v>
      </c>
      <c r="B6" s="90">
        <v>3</v>
      </c>
      <c r="C6" s="91">
        <v>40393</v>
      </c>
      <c r="D6" s="91">
        <v>40411</v>
      </c>
      <c r="E6" s="90">
        <f>IF(OR(C6="",D6=""),"",IF(D6-C6&gt;=21,1,0))</f>
        <v>0</v>
      </c>
      <c r="F6" s="92">
        <f>AVERAGE($E$4:E6)</f>
        <v>0.66666666666666663</v>
      </c>
    </row>
    <row r="7" spans="1:6" ht="17.100000000000001" customHeight="1">
      <c r="A7" s="89" t="s">
        <v>79</v>
      </c>
      <c r="B7" s="90">
        <v>4</v>
      </c>
      <c r="C7" s="91">
        <v>40395</v>
      </c>
      <c r="D7" s="91">
        <v>40411</v>
      </c>
      <c r="E7" s="90">
        <f>IF(OR(C7="",D7=""),"",IF(D7-C7&gt;=21,1,0))</f>
        <v>0</v>
      </c>
      <c r="F7" s="92">
        <f>AVERAGE($E$4:E7)</f>
        <v>0.5</v>
      </c>
    </row>
    <row r="8" spans="1:6" ht="17.100000000000001" customHeight="1">
      <c r="A8" s="89" t="s">
        <v>80</v>
      </c>
      <c r="B8" s="90">
        <v>5</v>
      </c>
      <c r="C8" s="91">
        <v>40394</v>
      </c>
      <c r="D8" s="91">
        <v>40415</v>
      </c>
      <c r="E8" s="90">
        <f>IF(OR(C8="",D8=""),"",IF(D8-C8&gt;=21,1,0))</f>
        <v>1</v>
      </c>
      <c r="F8" s="92">
        <f>AVERAGE($E$4:E8)</f>
        <v>0.6</v>
      </c>
    </row>
  </sheetData>
  <mergeCells count="3">
    <mergeCell ref="A1:F1"/>
    <mergeCell ref="A2:D2"/>
    <mergeCell ref="E2:F2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P43"/>
  <sheetViews>
    <sheetView workbookViewId="0">
      <selection activeCell="L13" sqref="L13"/>
    </sheetView>
  </sheetViews>
  <sheetFormatPr defaultColWidth="8.85546875" defaultRowHeight="17.25"/>
  <cols>
    <col min="1" max="2" width="9" style="34" customWidth="1"/>
    <col min="3" max="6" width="18" style="34" customWidth="1"/>
    <col min="7" max="7" width="13" style="34" customWidth="1"/>
    <col min="8" max="8" width="10.28515625" style="34" bestFit="1" customWidth="1"/>
    <col min="9" max="9" width="14" style="34" customWidth="1"/>
    <col min="10" max="16384" width="8.85546875" style="34"/>
  </cols>
  <sheetData>
    <row r="1" spans="1:14" s="47" customFormat="1" ht="20.100000000000001" customHeight="1">
      <c r="A1" s="115" t="s">
        <v>117</v>
      </c>
      <c r="B1" s="115"/>
      <c r="C1" s="115"/>
      <c r="D1" s="115"/>
      <c r="E1" s="115"/>
      <c r="F1" s="115"/>
    </row>
    <row r="2" spans="1:14" s="47" customFormat="1" ht="20.100000000000001" customHeight="1">
      <c r="A2" s="113" t="s">
        <v>74</v>
      </c>
      <c r="B2" s="113"/>
      <c r="C2" s="113"/>
      <c r="D2" s="113"/>
      <c r="E2" s="114" t="s">
        <v>71</v>
      </c>
      <c r="F2" s="114"/>
    </row>
    <row r="3" spans="1:14" s="40" customFormat="1" ht="50.1" customHeight="1">
      <c r="A3" s="35" t="s">
        <v>75</v>
      </c>
      <c r="B3" s="48" t="s">
        <v>76</v>
      </c>
      <c r="C3" s="49" t="s">
        <v>48</v>
      </c>
      <c r="D3" s="50" t="s">
        <v>111</v>
      </c>
      <c r="E3" s="35" t="s">
        <v>112</v>
      </c>
      <c r="F3" s="35" t="s">
        <v>99</v>
      </c>
    </row>
    <row r="4" spans="1:14" ht="17.100000000000001" customHeight="1">
      <c r="A4" s="89" t="s">
        <v>118</v>
      </c>
      <c r="B4" s="93">
        <v>3</v>
      </c>
      <c r="C4" s="94">
        <v>40387</v>
      </c>
      <c r="D4" s="95">
        <v>40388</v>
      </c>
      <c r="E4" s="90">
        <f>IF(OR(C4="",D4=""),"",IF(D4-C4&lt;=1,1,0))</f>
        <v>1</v>
      </c>
      <c r="F4" s="92">
        <f>AVERAGE($E$4:E4)</f>
        <v>1</v>
      </c>
      <c r="H4" s="51"/>
      <c r="I4" s="51"/>
    </row>
    <row r="5" spans="1:14">
      <c r="A5" s="89" t="s">
        <v>113</v>
      </c>
      <c r="B5" s="93">
        <v>4</v>
      </c>
      <c r="C5" s="94">
        <v>40363</v>
      </c>
      <c r="D5" s="95">
        <v>40364</v>
      </c>
      <c r="E5" s="90">
        <f t="shared" ref="E5:E15" si="0">IF(OR(C5="",D5=""),"",IF(D5-C5&lt;=1,1,0))</f>
        <v>1</v>
      </c>
      <c r="F5" s="92">
        <f>AVERAGE($E$4:E5)</f>
        <v>1</v>
      </c>
      <c r="H5" s="51"/>
      <c r="I5" s="51"/>
    </row>
    <row r="6" spans="1:14">
      <c r="A6" s="89" t="s">
        <v>114</v>
      </c>
      <c r="B6" s="93">
        <v>5</v>
      </c>
      <c r="C6" s="94">
        <v>40363</v>
      </c>
      <c r="D6" s="95">
        <v>40363</v>
      </c>
      <c r="E6" s="90">
        <f t="shared" si="0"/>
        <v>1</v>
      </c>
      <c r="F6" s="92">
        <f>AVERAGE($E$4:E6)</f>
        <v>1</v>
      </c>
      <c r="H6" s="51"/>
      <c r="I6" s="51"/>
    </row>
    <row r="7" spans="1:14">
      <c r="A7" s="89" t="s">
        <v>93</v>
      </c>
      <c r="B7" s="93">
        <v>6</v>
      </c>
      <c r="C7" s="94">
        <v>40364</v>
      </c>
      <c r="D7" s="95">
        <v>40365</v>
      </c>
      <c r="E7" s="90">
        <f t="shared" si="0"/>
        <v>1</v>
      </c>
      <c r="F7" s="92">
        <f>AVERAGE($E$4:E7)</f>
        <v>1</v>
      </c>
      <c r="H7" s="51"/>
      <c r="I7" s="51"/>
    </row>
    <row r="8" spans="1:14">
      <c r="A8" s="89" t="s">
        <v>94</v>
      </c>
      <c r="B8" s="93">
        <v>7</v>
      </c>
      <c r="C8" s="94">
        <v>40368</v>
      </c>
      <c r="D8" s="95">
        <v>40369</v>
      </c>
      <c r="E8" s="90">
        <f t="shared" si="0"/>
        <v>1</v>
      </c>
      <c r="F8" s="92">
        <f>AVERAGE($E$4:E8)</f>
        <v>1</v>
      </c>
      <c r="H8" s="51"/>
      <c r="I8" s="51"/>
    </row>
    <row r="9" spans="1:14">
      <c r="A9" s="89" t="s">
        <v>95</v>
      </c>
      <c r="B9" s="93">
        <v>8</v>
      </c>
      <c r="C9" s="94">
        <v>40371</v>
      </c>
      <c r="D9" s="95">
        <v>40371</v>
      </c>
      <c r="E9" s="90">
        <f t="shared" si="0"/>
        <v>1</v>
      </c>
      <c r="F9" s="92">
        <f>AVERAGE($E$9:E9)</f>
        <v>1</v>
      </c>
      <c r="H9" s="51"/>
      <c r="I9" s="51"/>
    </row>
    <row r="10" spans="1:14">
      <c r="A10" s="89" t="s">
        <v>115</v>
      </c>
      <c r="B10" s="93">
        <v>9</v>
      </c>
      <c r="C10" s="94">
        <v>40374</v>
      </c>
      <c r="D10" s="95">
        <v>40376</v>
      </c>
      <c r="E10" s="90">
        <f t="shared" si="0"/>
        <v>0</v>
      </c>
      <c r="F10" s="92">
        <f>AVERAGE($E$4:E10)</f>
        <v>0.8571428571428571</v>
      </c>
    </row>
    <row r="11" spans="1:14">
      <c r="A11" s="89" t="s">
        <v>96</v>
      </c>
      <c r="B11" s="93">
        <v>10</v>
      </c>
      <c r="C11" s="94">
        <v>40379</v>
      </c>
      <c r="D11" s="95">
        <v>40380</v>
      </c>
      <c r="E11" s="90">
        <f t="shared" si="0"/>
        <v>1</v>
      </c>
      <c r="F11" s="92">
        <f>AVERAGE($E$4:E11)</f>
        <v>0.875</v>
      </c>
      <c r="H11" s="116"/>
      <c r="I11" s="116"/>
      <c r="K11" s="46"/>
      <c r="L11" s="46"/>
    </row>
    <row r="12" spans="1:14">
      <c r="A12" s="89" t="s">
        <v>97</v>
      </c>
      <c r="B12" s="93">
        <v>11</v>
      </c>
      <c r="C12" s="94">
        <v>40382</v>
      </c>
      <c r="D12" s="95">
        <v>40382</v>
      </c>
      <c r="E12" s="90">
        <f t="shared" si="0"/>
        <v>1</v>
      </c>
      <c r="F12" s="92">
        <f>AVERAGE($E$4:E12)</f>
        <v>0.88888888888888884</v>
      </c>
      <c r="H12" s="52"/>
      <c r="I12" s="52"/>
    </row>
    <row r="13" spans="1:14">
      <c r="A13" s="89" t="s">
        <v>116</v>
      </c>
      <c r="B13" s="93">
        <v>12</v>
      </c>
      <c r="C13" s="94">
        <v>40385</v>
      </c>
      <c r="D13" s="95">
        <v>40386</v>
      </c>
      <c r="E13" s="90">
        <f t="shared" si="0"/>
        <v>1</v>
      </c>
      <c r="F13" s="92">
        <f>AVERAGE($E$4:E13)</f>
        <v>0.9</v>
      </c>
      <c r="H13" s="52"/>
      <c r="I13" s="52"/>
      <c r="L13" s="52"/>
      <c r="M13" s="52"/>
    </row>
    <row r="14" spans="1:14">
      <c r="A14" s="89" t="s">
        <v>98</v>
      </c>
      <c r="B14" s="93">
        <v>13</v>
      </c>
      <c r="C14" s="94">
        <v>40386</v>
      </c>
      <c r="D14" s="95">
        <v>40386</v>
      </c>
      <c r="E14" s="90">
        <f t="shared" si="0"/>
        <v>1</v>
      </c>
      <c r="F14" s="92">
        <f>AVERAGE($E$4:E14)</f>
        <v>0.90909090909090906</v>
      </c>
      <c r="H14" s="52"/>
      <c r="I14" s="52"/>
      <c r="L14" s="52"/>
      <c r="M14" s="52"/>
      <c r="N14" s="52"/>
    </row>
    <row r="15" spans="1:14">
      <c r="A15" s="89" t="s">
        <v>119</v>
      </c>
      <c r="B15" s="93">
        <v>14</v>
      </c>
      <c r="C15" s="94">
        <v>40387</v>
      </c>
      <c r="D15" s="95">
        <v>40387</v>
      </c>
      <c r="E15" s="90">
        <f t="shared" si="0"/>
        <v>1</v>
      </c>
      <c r="F15" s="92">
        <f>AVERAGE($E$4:E15)</f>
        <v>0.91666666666666663</v>
      </c>
      <c r="H15" s="52"/>
      <c r="I15" s="52"/>
      <c r="L15" s="52"/>
      <c r="M15" s="52"/>
      <c r="N15" s="52"/>
    </row>
    <row r="16" spans="1:14">
      <c r="H16" s="53"/>
      <c r="I16" s="54"/>
      <c r="L16" s="52"/>
      <c r="M16" s="52"/>
      <c r="N16" s="52"/>
    </row>
    <row r="17" spans="2:16" ht="12.75" customHeight="1">
      <c r="H17" s="52"/>
      <c r="L17" s="52"/>
      <c r="M17" s="52"/>
      <c r="N17" s="52"/>
    </row>
    <row r="18" spans="2:16">
      <c r="H18" s="52"/>
      <c r="L18" s="54"/>
      <c r="M18" s="54"/>
      <c r="N18" s="52"/>
    </row>
    <row r="19" spans="2:16">
      <c r="H19" s="52"/>
      <c r="I19" s="52"/>
      <c r="J19" s="52"/>
      <c r="K19" s="52"/>
      <c r="L19" s="52"/>
      <c r="M19" s="52"/>
      <c r="N19" s="52"/>
    </row>
    <row r="20" spans="2:16">
      <c r="H20" s="117"/>
      <c r="I20" s="118"/>
      <c r="J20" s="118"/>
      <c r="K20" s="43"/>
      <c r="L20" s="43"/>
      <c r="M20" s="118"/>
      <c r="N20" s="118"/>
      <c r="O20" s="55"/>
      <c r="P20" s="52"/>
    </row>
    <row r="21" spans="2:16">
      <c r="D21" s="51"/>
      <c r="F21" s="56"/>
      <c r="G21" s="55"/>
      <c r="H21" s="57"/>
      <c r="I21" s="58"/>
      <c r="J21" s="58"/>
      <c r="K21" s="59"/>
      <c r="L21" s="59"/>
      <c r="M21" s="58"/>
      <c r="N21" s="58"/>
      <c r="O21" s="55"/>
      <c r="P21" s="52"/>
    </row>
    <row r="22" spans="2:16">
      <c r="D22" s="51"/>
      <c r="F22" s="56"/>
      <c r="G22" s="55"/>
      <c r="H22" s="52"/>
    </row>
    <row r="23" spans="2:16">
      <c r="D23" s="51"/>
      <c r="F23" s="56"/>
      <c r="G23" s="55"/>
      <c r="H23" s="52"/>
    </row>
    <row r="24" spans="2:16">
      <c r="D24" s="51"/>
      <c r="F24" s="56"/>
      <c r="G24" s="55"/>
      <c r="H24" s="52"/>
    </row>
    <row r="25" spans="2:16">
      <c r="B25" s="60"/>
      <c r="D25" s="61"/>
      <c r="E25" s="60"/>
      <c r="F25" s="60"/>
      <c r="G25" s="55"/>
      <c r="H25" s="52"/>
    </row>
    <row r="26" spans="2:16">
      <c r="B26" s="60"/>
      <c r="D26" s="61"/>
      <c r="E26" s="60"/>
      <c r="F26" s="60"/>
      <c r="G26" s="55"/>
      <c r="H26" s="52"/>
    </row>
    <row r="27" spans="2:16">
      <c r="B27" s="60"/>
      <c r="D27" s="61"/>
      <c r="E27" s="60"/>
      <c r="F27" s="60"/>
      <c r="G27" s="55"/>
      <c r="H27" s="52"/>
    </row>
    <row r="28" spans="2:16">
      <c r="B28" s="60"/>
      <c r="D28" s="61"/>
      <c r="E28" s="60"/>
      <c r="F28" s="60"/>
      <c r="G28" s="52"/>
      <c r="H28" s="52"/>
    </row>
    <row r="29" spans="2:16">
      <c r="B29" s="60"/>
      <c r="D29" s="61"/>
      <c r="E29" s="60"/>
      <c r="F29" s="60"/>
      <c r="G29" s="52"/>
      <c r="H29" s="52"/>
    </row>
    <row r="30" spans="2:16">
      <c r="B30" s="52"/>
      <c r="D30" s="52"/>
      <c r="E30" s="52"/>
      <c r="F30" s="52"/>
      <c r="G30" s="52"/>
      <c r="H30" s="52"/>
    </row>
    <row r="31" spans="2:16">
      <c r="B31" s="52"/>
      <c r="D31" s="52"/>
      <c r="E31" s="52"/>
      <c r="F31" s="52"/>
      <c r="G31" s="52"/>
      <c r="H31" s="52"/>
    </row>
    <row r="32" spans="2:16">
      <c r="B32" s="52"/>
      <c r="D32" s="52"/>
      <c r="E32" s="52"/>
      <c r="F32" s="52"/>
      <c r="G32" s="52"/>
      <c r="H32" s="52"/>
    </row>
    <row r="33" spans="1:8">
      <c r="A33" s="52"/>
      <c r="B33" s="52"/>
      <c r="D33" s="52"/>
      <c r="E33" s="52"/>
      <c r="F33" s="52"/>
      <c r="G33" s="52"/>
      <c r="H33" s="52"/>
    </row>
    <row r="34" spans="1:8">
      <c r="A34" s="52"/>
      <c r="B34" s="52"/>
      <c r="D34" s="52"/>
      <c r="E34" s="52"/>
      <c r="F34" s="52"/>
      <c r="G34" s="52"/>
      <c r="H34" s="52"/>
    </row>
    <row r="35" spans="1:8">
      <c r="A35" s="52"/>
      <c r="B35" s="52"/>
      <c r="D35" s="52"/>
      <c r="E35" s="52"/>
      <c r="F35" s="52"/>
      <c r="G35" s="52"/>
      <c r="H35" s="52"/>
    </row>
    <row r="36" spans="1:8">
      <c r="A36" s="52"/>
      <c r="B36" s="52"/>
      <c r="D36" s="52"/>
      <c r="E36" s="52"/>
      <c r="F36" s="52"/>
      <c r="G36" s="52"/>
      <c r="H36" s="52"/>
    </row>
    <row r="37" spans="1:8">
      <c r="A37" s="52"/>
      <c r="B37" s="52"/>
      <c r="D37" s="52"/>
      <c r="E37" s="52"/>
      <c r="F37" s="52"/>
      <c r="G37" s="52"/>
      <c r="H37" s="52"/>
    </row>
    <row r="38" spans="1:8">
      <c r="A38" s="52"/>
      <c r="B38" s="52"/>
      <c r="D38" s="52"/>
      <c r="E38" s="52"/>
      <c r="F38" s="52"/>
      <c r="G38" s="52"/>
      <c r="H38" s="52"/>
    </row>
    <row r="39" spans="1:8">
      <c r="A39" s="52"/>
      <c r="B39" s="52"/>
      <c r="D39" s="52"/>
      <c r="E39" s="52"/>
      <c r="F39" s="52"/>
      <c r="G39" s="52"/>
      <c r="H39" s="52"/>
    </row>
    <row r="40" spans="1:8">
      <c r="A40" s="52"/>
      <c r="B40" s="52"/>
      <c r="D40" s="52"/>
      <c r="E40" s="52"/>
      <c r="F40" s="52"/>
      <c r="G40" s="52"/>
      <c r="H40" s="52"/>
    </row>
    <row r="41" spans="1:8">
      <c r="A41" s="52"/>
      <c r="B41" s="52"/>
      <c r="D41" s="52"/>
      <c r="E41" s="52"/>
      <c r="F41" s="52"/>
      <c r="G41" s="52"/>
      <c r="H41" s="52"/>
    </row>
    <row r="42" spans="1:8">
      <c r="A42" s="52"/>
      <c r="B42" s="52"/>
      <c r="D42" s="52"/>
      <c r="E42" s="52"/>
      <c r="F42" s="52"/>
    </row>
    <row r="43" spans="1:8">
      <c r="A43" s="52"/>
      <c r="B43" s="52"/>
      <c r="D43" s="52"/>
      <c r="E43" s="52"/>
      <c r="F43" s="52"/>
    </row>
  </sheetData>
  <mergeCells count="6">
    <mergeCell ref="H11:I11"/>
    <mergeCell ref="H20:J20"/>
    <mergeCell ref="M20:N20"/>
    <mergeCell ref="A1:F1"/>
    <mergeCell ref="A2:D2"/>
    <mergeCell ref="E2:F2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F15"/>
  <sheetViews>
    <sheetView zoomScaleNormal="130" zoomScalePageLayoutView="130" workbookViewId="0">
      <selection activeCell="C3" sqref="C3:F15"/>
    </sheetView>
  </sheetViews>
  <sheetFormatPr defaultColWidth="15.7109375" defaultRowHeight="17.25"/>
  <cols>
    <col min="1" max="2" width="9" style="34" customWidth="1"/>
    <col min="3" max="6" width="18" style="34" customWidth="1"/>
    <col min="7" max="16384" width="15.7109375" style="34"/>
  </cols>
  <sheetData>
    <row r="1" spans="1:6" ht="20.100000000000001" customHeight="1">
      <c r="A1" s="119" t="s">
        <v>120</v>
      </c>
      <c r="B1" s="119"/>
      <c r="C1" s="119"/>
      <c r="D1" s="119"/>
      <c r="E1" s="119"/>
      <c r="F1" s="119"/>
    </row>
    <row r="2" spans="1:6" ht="20.100000000000001" customHeight="1">
      <c r="A2" s="113" t="s">
        <v>73</v>
      </c>
      <c r="B2" s="113"/>
      <c r="C2" s="113"/>
      <c r="D2" s="113"/>
      <c r="E2" s="114" t="s">
        <v>71</v>
      </c>
      <c r="F2" s="114"/>
    </row>
    <row r="3" spans="1:6" ht="50.1" customHeight="1">
      <c r="A3" s="35" t="s">
        <v>13</v>
      </c>
      <c r="B3" s="35" t="s">
        <v>15</v>
      </c>
      <c r="C3" s="35" t="s">
        <v>121</v>
      </c>
      <c r="D3" s="35" t="s">
        <v>122</v>
      </c>
      <c r="E3" s="35" t="s">
        <v>16</v>
      </c>
      <c r="F3" s="35" t="s">
        <v>17</v>
      </c>
    </row>
    <row r="4" spans="1:6">
      <c r="A4" s="89" t="s">
        <v>123</v>
      </c>
      <c r="B4" s="90">
        <v>3</v>
      </c>
      <c r="C4" s="91">
        <v>40388</v>
      </c>
      <c r="D4" s="91">
        <v>40395</v>
      </c>
      <c r="E4" s="90">
        <f>IF(OR(C4="",D4=""),"",IF(AND(D4-C4&lt;=14,D4-C4&gt;=7),1,0))</f>
        <v>1</v>
      </c>
      <c r="F4" s="92">
        <f>AVERAGE($E$4:E4)</f>
        <v>1</v>
      </c>
    </row>
    <row r="5" spans="1:6">
      <c r="A5" s="89" t="s">
        <v>124</v>
      </c>
      <c r="B5" s="90">
        <v>4</v>
      </c>
      <c r="C5" s="91">
        <v>40364</v>
      </c>
      <c r="D5" s="91">
        <v>40372</v>
      </c>
      <c r="E5" s="90">
        <f t="shared" ref="E5:E15" si="0">IF(OR(C5="",D5=""),"",IF(AND(D5-C5&lt;=14,D5-C5&gt;=7),1,0))</f>
        <v>1</v>
      </c>
      <c r="F5" s="92">
        <f>AVERAGE($E$4:E5)</f>
        <v>1</v>
      </c>
    </row>
    <row r="6" spans="1:6">
      <c r="A6" s="89" t="s">
        <v>125</v>
      </c>
      <c r="B6" s="90">
        <v>5</v>
      </c>
      <c r="C6" s="91">
        <v>40363</v>
      </c>
      <c r="D6" s="91">
        <v>40372</v>
      </c>
      <c r="E6" s="90">
        <f t="shared" si="0"/>
        <v>1</v>
      </c>
      <c r="F6" s="92">
        <f>AVERAGE($E$4:E6)</f>
        <v>1</v>
      </c>
    </row>
    <row r="7" spans="1:6">
      <c r="A7" s="89" t="s">
        <v>126</v>
      </c>
      <c r="B7" s="90">
        <v>6</v>
      </c>
      <c r="C7" s="91">
        <v>40374</v>
      </c>
      <c r="D7" s="91">
        <v>40379</v>
      </c>
      <c r="E7" s="90">
        <f t="shared" si="0"/>
        <v>0</v>
      </c>
      <c r="F7" s="92">
        <f>AVERAGE($E$4:E7)</f>
        <v>0.75</v>
      </c>
    </row>
    <row r="8" spans="1:6">
      <c r="A8" s="89" t="s">
        <v>127</v>
      </c>
      <c r="B8" s="90">
        <v>7</v>
      </c>
      <c r="C8" s="91">
        <v>40369</v>
      </c>
      <c r="D8" s="91">
        <v>40376</v>
      </c>
      <c r="E8" s="90">
        <f t="shared" si="0"/>
        <v>1</v>
      </c>
      <c r="F8" s="92">
        <f>AVERAGE($E$4:E8)</f>
        <v>0.8</v>
      </c>
    </row>
    <row r="9" spans="1:6">
      <c r="A9" s="89" t="s">
        <v>128</v>
      </c>
      <c r="B9" s="90">
        <v>8</v>
      </c>
      <c r="C9" s="91">
        <v>40371</v>
      </c>
      <c r="D9" s="91">
        <v>40379</v>
      </c>
      <c r="E9" s="90">
        <f t="shared" si="0"/>
        <v>1</v>
      </c>
      <c r="F9" s="92">
        <f>AVERAGE($E$4:E9)</f>
        <v>0.83333333333333337</v>
      </c>
    </row>
    <row r="10" spans="1:6">
      <c r="A10" s="89" t="s">
        <v>129</v>
      </c>
      <c r="B10" s="90">
        <v>9</v>
      </c>
      <c r="C10" s="91">
        <v>40376</v>
      </c>
      <c r="D10" s="91">
        <v>40390</v>
      </c>
      <c r="E10" s="90">
        <f t="shared" si="0"/>
        <v>1</v>
      </c>
      <c r="F10" s="92">
        <f>AVERAGE($E$4:E10)</f>
        <v>0.8571428571428571</v>
      </c>
    </row>
    <row r="11" spans="1:6">
      <c r="A11" s="89" t="s">
        <v>130</v>
      </c>
      <c r="B11" s="90">
        <v>10</v>
      </c>
      <c r="C11" s="91">
        <v>40380</v>
      </c>
      <c r="D11" s="91">
        <v>40388</v>
      </c>
      <c r="E11" s="90">
        <f t="shared" si="0"/>
        <v>1</v>
      </c>
      <c r="F11" s="92">
        <f>AVERAGE($E$4:E11)</f>
        <v>0.875</v>
      </c>
    </row>
    <row r="12" spans="1:6">
      <c r="A12" s="89" t="s">
        <v>131</v>
      </c>
      <c r="B12" s="90">
        <v>11</v>
      </c>
      <c r="C12" s="91">
        <v>40380</v>
      </c>
      <c r="D12" s="91">
        <v>40389</v>
      </c>
      <c r="E12" s="90">
        <f t="shared" si="0"/>
        <v>1</v>
      </c>
      <c r="F12" s="92">
        <f>AVERAGE($E$4:E12)</f>
        <v>0.88888888888888884</v>
      </c>
    </row>
    <row r="13" spans="1:6">
      <c r="A13" s="89" t="s">
        <v>132</v>
      </c>
      <c r="B13" s="90">
        <v>12</v>
      </c>
      <c r="C13" s="91">
        <v>40386</v>
      </c>
      <c r="D13" s="91">
        <v>40395</v>
      </c>
      <c r="E13" s="90">
        <f t="shared" si="0"/>
        <v>1</v>
      </c>
      <c r="F13" s="92">
        <f>AVERAGE($E$4:E13)</f>
        <v>0.9</v>
      </c>
    </row>
    <row r="14" spans="1:6">
      <c r="A14" s="89" t="s">
        <v>133</v>
      </c>
      <c r="B14" s="90">
        <v>13</v>
      </c>
      <c r="C14" s="91">
        <v>40386</v>
      </c>
      <c r="D14" s="91">
        <v>40394</v>
      </c>
      <c r="E14" s="90">
        <f t="shared" si="0"/>
        <v>1</v>
      </c>
      <c r="F14" s="92">
        <f>AVERAGE($E$4:E14)</f>
        <v>0.90909090909090906</v>
      </c>
    </row>
    <row r="15" spans="1:6">
      <c r="A15" s="89" t="s">
        <v>134</v>
      </c>
      <c r="B15" s="90">
        <v>14</v>
      </c>
      <c r="C15" s="91">
        <v>40387</v>
      </c>
      <c r="D15" s="91">
        <v>40395</v>
      </c>
      <c r="E15" s="90">
        <f t="shared" si="0"/>
        <v>1</v>
      </c>
      <c r="F15" s="92">
        <f>AVERAGE($E$4:E15)</f>
        <v>0.91666666666666663</v>
      </c>
    </row>
  </sheetData>
  <mergeCells count="3">
    <mergeCell ref="A1:F1"/>
    <mergeCell ref="A2:D2"/>
    <mergeCell ref="E2:F2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K19"/>
  <sheetViews>
    <sheetView workbookViewId="0">
      <selection activeCell="C3" sqref="C3:F9"/>
    </sheetView>
  </sheetViews>
  <sheetFormatPr defaultColWidth="8.85546875" defaultRowHeight="17.25"/>
  <cols>
    <col min="1" max="1" width="9" style="34" customWidth="1"/>
    <col min="2" max="2" width="9" style="62" customWidth="1"/>
    <col min="3" max="3" width="18" style="62" customWidth="1"/>
    <col min="4" max="6" width="18" style="34" customWidth="1"/>
    <col min="7" max="7" width="9" style="62" customWidth="1"/>
    <col min="8" max="9" width="8.85546875" style="34"/>
    <col min="10" max="10" width="12.85546875" style="34" customWidth="1"/>
    <col min="11" max="16384" width="8.85546875" style="34"/>
  </cols>
  <sheetData>
    <row r="1" spans="1:11" ht="20.100000000000001" customHeight="1">
      <c r="A1" s="123" t="s">
        <v>135</v>
      </c>
      <c r="B1" s="123"/>
      <c r="C1" s="123"/>
      <c r="D1" s="124"/>
      <c r="E1" s="124"/>
      <c r="F1" s="124"/>
    </row>
    <row r="2" spans="1:11" ht="20.100000000000001" customHeight="1">
      <c r="A2" s="121" t="s">
        <v>73</v>
      </c>
      <c r="B2" s="121"/>
      <c r="C2" s="121"/>
      <c r="D2" s="121"/>
      <c r="E2" s="122" t="s">
        <v>71</v>
      </c>
      <c r="F2" s="122"/>
    </row>
    <row r="3" spans="1:11" s="64" customFormat="1" ht="50.1" customHeight="1">
      <c r="A3" s="96" t="s">
        <v>75</v>
      </c>
      <c r="B3" s="97" t="s">
        <v>76</v>
      </c>
      <c r="C3" s="96" t="s">
        <v>136</v>
      </c>
      <c r="D3" s="96" t="s">
        <v>52</v>
      </c>
      <c r="E3" s="96" t="s">
        <v>137</v>
      </c>
      <c r="F3" s="96" t="s">
        <v>138</v>
      </c>
      <c r="G3" s="63"/>
    </row>
    <row r="4" spans="1:11">
      <c r="A4" s="98" t="s">
        <v>139</v>
      </c>
      <c r="B4" s="66">
        <v>1</v>
      </c>
      <c r="C4" s="106">
        <v>40373</v>
      </c>
      <c r="D4" s="106">
        <v>40374</v>
      </c>
      <c r="E4" s="65">
        <f>IF(OR(C4="",D4=""),"",IF(D4-C4&lt;=3,1,0))</f>
        <v>1</v>
      </c>
      <c r="F4" s="67">
        <f>AVERAGE($E$4:E4)</f>
        <v>1</v>
      </c>
      <c r="G4" s="68"/>
    </row>
    <row r="5" spans="1:11">
      <c r="A5" s="99" t="s">
        <v>92</v>
      </c>
      <c r="B5" s="69">
        <v>2</v>
      </c>
      <c r="C5" s="108">
        <v>40386</v>
      </c>
      <c r="D5" s="108">
        <v>40388</v>
      </c>
      <c r="E5" s="65">
        <f t="shared" ref="E5:E9" si="0">IF(OR(C5="",D5=""),"",IF(D5-C5&lt;=3,1,0))</f>
        <v>1</v>
      </c>
      <c r="F5" s="67">
        <f>AVERAGE($E$4:E5)</f>
        <v>1</v>
      </c>
      <c r="G5" s="68"/>
    </row>
    <row r="6" spans="1:11">
      <c r="A6" s="99" t="s">
        <v>140</v>
      </c>
      <c r="B6" s="69">
        <v>3</v>
      </c>
      <c r="C6" s="108">
        <v>40387</v>
      </c>
      <c r="D6" s="108">
        <v>40391</v>
      </c>
      <c r="E6" s="65">
        <f t="shared" si="0"/>
        <v>0</v>
      </c>
      <c r="F6" s="67">
        <f>AVERAGE($E$4:E6)</f>
        <v>0.66666666666666663</v>
      </c>
      <c r="G6" s="68"/>
    </row>
    <row r="7" spans="1:11">
      <c r="A7" s="99" t="s">
        <v>79</v>
      </c>
      <c r="B7" s="70">
        <v>4</v>
      </c>
      <c r="C7" s="108">
        <v>40391</v>
      </c>
      <c r="D7" s="109">
        <v>40395</v>
      </c>
      <c r="E7" s="65">
        <f t="shared" si="0"/>
        <v>0</v>
      </c>
      <c r="F7" s="67">
        <f>AVERAGE($E$4:E7)</f>
        <v>0.5</v>
      </c>
      <c r="G7" s="68"/>
    </row>
    <row r="8" spans="1:11">
      <c r="A8" s="98" t="s">
        <v>141</v>
      </c>
      <c r="B8" s="66">
        <v>5</v>
      </c>
      <c r="C8" s="106">
        <v>40393</v>
      </c>
      <c r="D8" s="106">
        <v>40394</v>
      </c>
      <c r="E8" s="65">
        <f t="shared" si="0"/>
        <v>1</v>
      </c>
      <c r="F8" s="67">
        <f>AVERAGE($E$4:E8)</f>
        <v>0.6</v>
      </c>
      <c r="G8" s="68"/>
      <c r="J8" s="37"/>
    </row>
    <row r="9" spans="1:11">
      <c r="A9" s="98" t="s">
        <v>142</v>
      </c>
      <c r="B9" s="66">
        <v>6</v>
      </c>
      <c r="C9" s="106">
        <v>40402</v>
      </c>
      <c r="D9" s="106">
        <v>40403</v>
      </c>
      <c r="E9" s="65">
        <f t="shared" si="0"/>
        <v>1</v>
      </c>
      <c r="F9" s="67">
        <f>AVERAGE($E$4:E9)</f>
        <v>0.66666666666666663</v>
      </c>
      <c r="G9" s="68"/>
      <c r="J9" s="37"/>
    </row>
    <row r="10" spans="1:11">
      <c r="A10" s="71"/>
      <c r="B10" s="72"/>
      <c r="C10" s="71"/>
      <c r="D10" s="73"/>
      <c r="E10" s="74"/>
      <c r="F10" s="73"/>
      <c r="G10" s="75"/>
      <c r="J10" s="37"/>
    </row>
    <row r="11" spans="1:11">
      <c r="A11" s="71"/>
      <c r="B11" s="76"/>
      <c r="C11" s="76"/>
      <c r="E11" s="77"/>
      <c r="F11" s="78"/>
      <c r="G11" s="75"/>
      <c r="J11" s="37"/>
    </row>
    <row r="12" spans="1:11">
      <c r="A12" s="71"/>
      <c r="B12" s="76"/>
      <c r="C12" s="120"/>
      <c r="D12" s="120"/>
      <c r="E12" s="77"/>
      <c r="F12" s="78"/>
      <c r="G12" s="75"/>
      <c r="J12" s="37"/>
    </row>
    <row r="13" spans="1:11">
      <c r="A13" s="71"/>
      <c r="B13" s="76"/>
      <c r="C13" s="76"/>
      <c r="E13" s="77"/>
      <c r="F13" s="78"/>
      <c r="G13" s="75"/>
      <c r="J13" s="37"/>
    </row>
    <row r="14" spans="1:11">
      <c r="A14" s="71"/>
      <c r="B14" s="76"/>
      <c r="C14" s="78"/>
      <c r="D14" s="78"/>
      <c r="E14" s="77"/>
      <c r="F14" s="78"/>
      <c r="G14" s="75"/>
      <c r="J14" s="42"/>
    </row>
    <row r="15" spans="1:11">
      <c r="A15" s="71"/>
      <c r="B15" s="76"/>
      <c r="C15" s="76"/>
      <c r="D15" s="78"/>
      <c r="E15" s="77"/>
      <c r="F15" s="78"/>
      <c r="G15" s="75"/>
      <c r="J15" s="43"/>
    </row>
    <row r="16" spans="1:11">
      <c r="A16" s="71"/>
      <c r="B16" s="76"/>
      <c r="C16" s="76"/>
      <c r="D16" s="78"/>
      <c r="E16" s="77"/>
      <c r="F16" s="78"/>
      <c r="G16" s="75"/>
      <c r="J16" s="44"/>
      <c r="K16" s="45"/>
    </row>
    <row r="17" spans="1:7">
      <c r="A17" s="71"/>
      <c r="B17" s="72"/>
      <c r="C17" s="72"/>
      <c r="D17" s="71"/>
      <c r="E17" s="71"/>
      <c r="F17" s="71"/>
      <c r="G17" s="75"/>
    </row>
    <row r="18" spans="1:7">
      <c r="A18" s="71"/>
      <c r="B18" s="72"/>
      <c r="C18" s="72"/>
      <c r="D18" s="71"/>
      <c r="E18" s="71"/>
      <c r="F18" s="71"/>
      <c r="G18" s="75"/>
    </row>
    <row r="19" spans="1:7">
      <c r="A19" s="52"/>
      <c r="B19" s="76"/>
      <c r="C19" s="76"/>
      <c r="D19" s="52"/>
      <c r="E19" s="52"/>
      <c r="F19" s="52"/>
      <c r="G19" s="76"/>
    </row>
  </sheetData>
  <mergeCells count="4">
    <mergeCell ref="C12:D12"/>
    <mergeCell ref="A2:D2"/>
    <mergeCell ref="E2:F2"/>
    <mergeCell ref="A1:F1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15"/>
  <sheetViews>
    <sheetView workbookViewId="0">
      <selection activeCell="G19" sqref="G19"/>
    </sheetView>
  </sheetViews>
  <sheetFormatPr defaultColWidth="8.85546875" defaultRowHeight="17.25"/>
  <cols>
    <col min="1" max="2" width="9" style="34" customWidth="1"/>
    <col min="3" max="6" width="18" style="34" customWidth="1"/>
    <col min="7" max="7" width="8.85546875" style="34"/>
    <col min="8" max="8" width="9.28515625" style="34" customWidth="1"/>
    <col min="9" max="9" width="14.28515625" style="34" customWidth="1"/>
    <col min="10" max="16384" width="8.85546875" style="34"/>
  </cols>
  <sheetData>
    <row r="1" spans="1:9" s="46" customFormat="1" ht="20.100000000000001" customHeight="1">
      <c r="A1" s="115" t="s">
        <v>143</v>
      </c>
      <c r="B1" s="115"/>
      <c r="C1" s="115"/>
      <c r="D1" s="115"/>
      <c r="E1" s="115"/>
      <c r="F1" s="115"/>
    </row>
    <row r="2" spans="1:9" s="46" customFormat="1" ht="20.100000000000001" customHeight="1">
      <c r="A2" s="125" t="s">
        <v>73</v>
      </c>
      <c r="B2" s="125"/>
      <c r="C2" s="125"/>
      <c r="D2" s="125"/>
      <c r="E2" s="126" t="s">
        <v>71</v>
      </c>
      <c r="F2" s="126"/>
    </row>
    <row r="3" spans="1:9" s="36" customFormat="1" ht="50.1" customHeight="1">
      <c r="A3" s="96" t="s">
        <v>110</v>
      </c>
      <c r="B3" s="96" t="s">
        <v>76</v>
      </c>
      <c r="C3" s="96" t="s">
        <v>136</v>
      </c>
      <c r="D3" s="96" t="s">
        <v>144</v>
      </c>
      <c r="E3" s="96" t="s">
        <v>145</v>
      </c>
      <c r="F3" s="96" t="s">
        <v>146</v>
      </c>
      <c r="I3" s="79"/>
    </row>
    <row r="4" spans="1:9">
      <c r="A4" s="100" t="s">
        <v>147</v>
      </c>
      <c r="B4" s="80">
        <v>1</v>
      </c>
      <c r="C4" s="81">
        <v>40371</v>
      </c>
      <c r="D4" s="81">
        <v>40376</v>
      </c>
      <c r="E4" s="80">
        <f>IF(OR(C4="",D4=""),"",IF(D4-C4&lt;=5,1,0))</f>
        <v>1</v>
      </c>
      <c r="F4" s="82">
        <f>AVERAGE($E$4:E4)</f>
        <v>1</v>
      </c>
    </row>
    <row r="5" spans="1:9">
      <c r="A5" s="100" t="s">
        <v>148</v>
      </c>
      <c r="B5" s="80">
        <v>2</v>
      </c>
      <c r="C5" s="81">
        <v>40372</v>
      </c>
      <c r="D5" s="81">
        <v>40378</v>
      </c>
      <c r="E5" s="80">
        <f t="shared" ref="E5:E10" si="0">IF(OR(C5="",D5=""),"",IF(D5-C5&lt;=5,1,0))</f>
        <v>0</v>
      </c>
      <c r="F5" s="82">
        <f>AVERAGE($E$4:E5)</f>
        <v>0.5</v>
      </c>
    </row>
    <row r="6" spans="1:9">
      <c r="A6" s="100" t="s">
        <v>149</v>
      </c>
      <c r="B6" s="80">
        <v>3</v>
      </c>
      <c r="C6" s="81">
        <v>40385</v>
      </c>
      <c r="D6" s="81">
        <v>40390</v>
      </c>
      <c r="E6" s="80">
        <f t="shared" si="0"/>
        <v>1</v>
      </c>
      <c r="F6" s="82">
        <f>AVERAGE($E$4:E6)</f>
        <v>0.66666666666666663</v>
      </c>
    </row>
    <row r="7" spans="1:9">
      <c r="A7" s="100" t="s">
        <v>150</v>
      </c>
      <c r="B7" s="80">
        <v>4</v>
      </c>
      <c r="C7" s="81">
        <v>40387</v>
      </c>
      <c r="D7" s="81">
        <v>40393</v>
      </c>
      <c r="E7" s="80">
        <f t="shared" si="0"/>
        <v>0</v>
      </c>
      <c r="F7" s="82">
        <f>AVERAGE($E$4:E7)</f>
        <v>0.5</v>
      </c>
      <c r="I7" s="37"/>
    </row>
    <row r="8" spans="1:9">
      <c r="A8" s="100" t="s">
        <v>156</v>
      </c>
      <c r="B8" s="80">
        <v>5</v>
      </c>
      <c r="C8" s="81">
        <v>40393</v>
      </c>
      <c r="D8" s="81">
        <v>40397</v>
      </c>
      <c r="E8" s="80">
        <f t="shared" si="0"/>
        <v>1</v>
      </c>
      <c r="F8" s="82">
        <f>AVERAGE($E$4:E8)</f>
        <v>0.6</v>
      </c>
      <c r="I8" s="37"/>
    </row>
    <row r="9" spans="1:9">
      <c r="A9" s="100" t="s">
        <v>151</v>
      </c>
      <c r="B9" s="80">
        <v>6</v>
      </c>
      <c r="C9" s="81">
        <v>40400</v>
      </c>
      <c r="D9" s="81">
        <v>40403</v>
      </c>
      <c r="E9" s="80">
        <f t="shared" si="0"/>
        <v>1</v>
      </c>
      <c r="F9" s="82">
        <f>AVERAGE($E$4:E9)</f>
        <v>0.66666666666666663</v>
      </c>
      <c r="I9" s="37"/>
    </row>
    <row r="10" spans="1:9">
      <c r="A10" s="100" t="s">
        <v>152</v>
      </c>
      <c r="B10" s="80">
        <v>7</v>
      </c>
      <c r="C10" s="81">
        <v>40402</v>
      </c>
      <c r="D10" s="81">
        <v>40406</v>
      </c>
      <c r="E10" s="80">
        <f t="shared" si="0"/>
        <v>1</v>
      </c>
      <c r="F10" s="82">
        <f>AVERAGE($E$4:E10)</f>
        <v>0.7142857142857143</v>
      </c>
      <c r="I10" s="37"/>
    </row>
    <row r="11" spans="1:9">
      <c r="I11" s="37"/>
    </row>
    <row r="12" spans="1:9">
      <c r="I12" s="37"/>
    </row>
    <row r="13" spans="1:9">
      <c r="I13" s="42"/>
    </row>
    <row r="14" spans="1:9">
      <c r="I14" s="43"/>
    </row>
    <row r="15" spans="1:9">
      <c r="I15" s="44"/>
    </row>
  </sheetData>
  <mergeCells count="3">
    <mergeCell ref="A2:D2"/>
    <mergeCell ref="E2:F2"/>
    <mergeCell ref="A1:F1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J26"/>
  <sheetViews>
    <sheetView topLeftCell="A7" zoomScale="99" zoomScaleNormal="99" zoomScalePageLayoutView="99" workbookViewId="0">
      <selection activeCell="E42" sqref="E42"/>
    </sheetView>
  </sheetViews>
  <sheetFormatPr defaultColWidth="8.85546875" defaultRowHeight="15"/>
  <cols>
    <col min="1" max="1" width="28.28515625" customWidth="1"/>
    <col min="2" max="2" width="19.28515625" customWidth="1"/>
    <col min="3" max="3" width="37.140625" customWidth="1"/>
    <col min="4" max="4" width="8.28515625" customWidth="1"/>
    <col min="5" max="5" width="26.140625" customWidth="1"/>
    <col min="6" max="7" width="13" customWidth="1"/>
    <col min="8" max="8" width="39.140625" customWidth="1"/>
  </cols>
  <sheetData>
    <row r="1" spans="1:10" s="2" customFormat="1" ht="18.75">
      <c r="A1" s="16" t="s">
        <v>60</v>
      </c>
      <c r="B1" s="17"/>
      <c r="C1" s="17"/>
      <c r="D1" s="18"/>
      <c r="E1" s="17"/>
      <c r="F1" s="17"/>
      <c r="G1" s="19"/>
    </row>
    <row r="2" spans="1:10" s="13" customFormat="1" ht="39.950000000000003" customHeight="1">
      <c r="A2" s="20"/>
      <c r="B2" s="20" t="s">
        <v>12</v>
      </c>
      <c r="C2" s="20" t="s">
        <v>54</v>
      </c>
      <c r="D2" s="21" t="s">
        <v>55</v>
      </c>
      <c r="E2" s="20" t="s">
        <v>56</v>
      </c>
      <c r="F2" s="20" t="s">
        <v>58</v>
      </c>
      <c r="G2" s="20" t="s">
        <v>59</v>
      </c>
      <c r="I2" s="2"/>
    </row>
    <row r="3" spans="1:10" s="15" customFormat="1" ht="54.95" customHeight="1">
      <c r="A3" s="26" t="s">
        <v>0</v>
      </c>
      <c r="B3" s="27" t="s">
        <v>46</v>
      </c>
      <c r="C3" s="27" t="s">
        <v>67</v>
      </c>
      <c r="D3" s="26" t="s">
        <v>61</v>
      </c>
      <c r="E3" s="26" t="s">
        <v>21</v>
      </c>
      <c r="F3" s="23"/>
      <c r="G3" s="23"/>
      <c r="I3" s="13"/>
    </row>
    <row r="4" spans="1:10" s="13" customFormat="1" ht="54.95" customHeight="1">
      <c r="A4" s="28" t="s">
        <v>1</v>
      </c>
      <c r="B4" s="28" t="s">
        <v>19</v>
      </c>
      <c r="C4" s="28" t="s">
        <v>62</v>
      </c>
      <c r="D4" s="29" t="s">
        <v>2</v>
      </c>
      <c r="E4" s="28" t="s">
        <v>20</v>
      </c>
      <c r="F4" s="24"/>
      <c r="G4" s="24"/>
      <c r="I4" s="15"/>
    </row>
    <row r="5" spans="1:10" s="13" customFormat="1" ht="54.95" customHeight="1">
      <c r="A5" s="28" t="s">
        <v>22</v>
      </c>
      <c r="B5" s="30" t="s">
        <v>45</v>
      </c>
      <c r="C5" s="28" t="s">
        <v>68</v>
      </c>
      <c r="D5" s="29" t="s">
        <v>47</v>
      </c>
      <c r="E5" s="28" t="s">
        <v>49</v>
      </c>
      <c r="F5" s="24"/>
      <c r="G5" s="24"/>
      <c r="I5" s="15"/>
    </row>
    <row r="6" spans="1:10" s="14" customFormat="1" ht="54.95" customHeight="1">
      <c r="A6" s="31" t="s">
        <v>23</v>
      </c>
      <c r="B6" s="31" t="s">
        <v>3</v>
      </c>
      <c r="C6" s="31" t="s">
        <v>63</v>
      </c>
      <c r="D6" s="31" t="s">
        <v>53</v>
      </c>
      <c r="E6" s="31" t="s">
        <v>24</v>
      </c>
      <c r="F6" s="25"/>
      <c r="G6" s="25"/>
      <c r="I6" s="1"/>
    </row>
    <row r="7" spans="1:10" s="14" customFormat="1" ht="54.75" customHeight="1">
      <c r="A7" s="31" t="s">
        <v>43</v>
      </c>
      <c r="B7" s="31" t="s">
        <v>4</v>
      </c>
      <c r="C7" s="31" t="s">
        <v>10</v>
      </c>
      <c r="D7" s="31" t="s">
        <v>53</v>
      </c>
      <c r="E7" s="31" t="s">
        <v>8</v>
      </c>
      <c r="F7" s="25"/>
      <c r="G7" s="25"/>
    </row>
    <row r="8" spans="1:10" s="14" customFormat="1" ht="54.95" customHeight="1">
      <c r="A8" s="31" t="s">
        <v>39</v>
      </c>
      <c r="B8" s="31" t="s">
        <v>5</v>
      </c>
      <c r="C8" s="31" t="s">
        <v>64</v>
      </c>
      <c r="D8" s="31" t="s">
        <v>53</v>
      </c>
      <c r="E8" s="31" t="s">
        <v>57</v>
      </c>
      <c r="F8" s="25"/>
      <c r="G8" s="25"/>
    </row>
    <row r="9" spans="1:10" ht="54.95" customHeight="1">
      <c r="A9" s="31" t="s">
        <v>25</v>
      </c>
      <c r="B9" s="32" t="s">
        <v>44</v>
      </c>
      <c r="C9" s="31" t="s">
        <v>26</v>
      </c>
      <c r="D9" s="31" t="s">
        <v>6</v>
      </c>
      <c r="E9" s="31" t="s">
        <v>9</v>
      </c>
      <c r="F9" s="22"/>
      <c r="G9" s="22"/>
      <c r="I9" s="14"/>
    </row>
    <row r="10" spans="1:10" ht="54.95" customHeight="1">
      <c r="A10" s="32" t="s">
        <v>28</v>
      </c>
      <c r="B10" s="32" t="s">
        <v>29</v>
      </c>
      <c r="C10" s="32" t="s">
        <v>27</v>
      </c>
      <c r="D10" s="32" t="s">
        <v>42</v>
      </c>
      <c r="E10" s="32" t="s">
        <v>37</v>
      </c>
      <c r="F10" s="22"/>
      <c r="G10" s="22"/>
      <c r="I10" s="14"/>
    </row>
    <row r="11" spans="1:10" ht="54.95" customHeight="1">
      <c r="A11" s="31" t="s">
        <v>65</v>
      </c>
      <c r="B11" s="31" t="s">
        <v>31</v>
      </c>
      <c r="C11" s="31" t="s">
        <v>34</v>
      </c>
      <c r="D11" s="31" t="s">
        <v>7</v>
      </c>
      <c r="E11" s="31" t="s">
        <v>35</v>
      </c>
      <c r="F11" s="22"/>
      <c r="G11" s="22"/>
    </row>
    <row r="12" spans="1:10" ht="30" customHeight="1">
      <c r="A12" s="32" t="s">
        <v>30</v>
      </c>
      <c r="B12" s="32" t="s">
        <v>32</v>
      </c>
      <c r="C12" s="32" t="s">
        <v>33</v>
      </c>
      <c r="D12" s="32" t="s">
        <v>38</v>
      </c>
      <c r="E12" s="32" t="s">
        <v>36</v>
      </c>
      <c r="F12" s="22"/>
      <c r="G12" s="22"/>
    </row>
    <row r="13" spans="1:10" s="14" customFormat="1" ht="54.95" customHeight="1">
      <c r="A13" s="31" t="s">
        <v>41</v>
      </c>
      <c r="B13" s="31" t="s">
        <v>4</v>
      </c>
      <c r="C13" s="31" t="s">
        <v>66</v>
      </c>
      <c r="D13" s="31" t="s">
        <v>53</v>
      </c>
      <c r="E13" s="31" t="s">
        <v>40</v>
      </c>
      <c r="F13" s="25"/>
      <c r="G13" s="25"/>
    </row>
    <row r="14" spans="1:10">
      <c r="B14" s="3"/>
      <c r="C14" s="3"/>
      <c r="E14" s="12"/>
      <c r="F14" s="12"/>
      <c r="G14" s="12"/>
      <c r="H14" s="12"/>
      <c r="I14" s="12"/>
      <c r="J14" s="12"/>
    </row>
    <row r="15" spans="1:10">
      <c r="B15" s="5"/>
      <c r="C15" s="4"/>
      <c r="D15" s="3"/>
      <c r="E15" s="3"/>
      <c r="F15" s="3"/>
    </row>
    <row r="16" spans="1:10">
      <c r="B16" s="5"/>
      <c r="C16" s="4"/>
      <c r="D16" s="3"/>
      <c r="E16" s="3"/>
      <c r="F16" s="3"/>
    </row>
    <row r="17" spans="2:6">
      <c r="B17" s="5"/>
      <c r="C17" s="4"/>
      <c r="D17" s="5"/>
      <c r="E17" s="5"/>
      <c r="F17" s="3"/>
    </row>
    <row r="18" spans="2:6">
      <c r="B18" s="5"/>
      <c r="C18" s="4"/>
      <c r="D18" s="5"/>
      <c r="E18" s="5"/>
      <c r="F18" s="3"/>
    </row>
    <row r="19" spans="2:6">
      <c r="B19" s="5"/>
      <c r="C19" s="4"/>
      <c r="D19" s="5"/>
      <c r="E19" s="5"/>
      <c r="F19" s="3"/>
    </row>
    <row r="20" spans="2:6">
      <c r="B20" s="5"/>
      <c r="C20" s="4"/>
      <c r="D20" s="5"/>
      <c r="E20" s="5"/>
      <c r="F20" s="3"/>
    </row>
    <row r="21" spans="2:6">
      <c r="B21" s="7"/>
      <c r="C21" s="4"/>
      <c r="D21" s="5"/>
      <c r="E21" s="5"/>
      <c r="F21" s="3"/>
    </row>
    <row r="22" spans="2:6">
      <c r="B22" s="6"/>
      <c r="C22" s="4"/>
      <c r="D22" s="5"/>
      <c r="E22" s="5"/>
      <c r="F22" s="3"/>
    </row>
    <row r="23" spans="2:6">
      <c r="B23" s="8"/>
      <c r="C23" s="10"/>
      <c r="D23" s="7"/>
      <c r="E23" s="7"/>
      <c r="F23" s="11"/>
    </row>
    <row r="24" spans="2:6">
      <c r="D24" s="6"/>
      <c r="E24" s="6"/>
      <c r="F24" s="3"/>
    </row>
    <row r="25" spans="2:6">
      <c r="D25" s="8"/>
      <c r="E25" s="8"/>
      <c r="F25" s="9"/>
    </row>
    <row r="26" spans="2:6">
      <c r="F26" s="7"/>
    </row>
  </sheetData>
  <dataConsolidate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C11"/>
  <sheetViews>
    <sheetView tabSelected="1" workbookViewId="0">
      <selection activeCell="A2" sqref="A2:C10"/>
    </sheetView>
  </sheetViews>
  <sheetFormatPr defaultColWidth="8.85546875" defaultRowHeight="15"/>
  <cols>
    <col min="1" max="1" width="32" customWidth="1"/>
    <col min="2" max="2" width="24.42578125" customWidth="1"/>
    <col min="3" max="3" width="29.140625" customWidth="1"/>
  </cols>
  <sheetData>
    <row r="1" spans="1:3">
      <c r="A1" s="33" t="s">
        <v>11</v>
      </c>
      <c r="B1" s="33" t="s">
        <v>12</v>
      </c>
      <c r="C1" s="33" t="s">
        <v>54</v>
      </c>
    </row>
    <row r="2" spans="1:3" ht="45" customHeight="1">
      <c r="A2" s="127" t="s">
        <v>159</v>
      </c>
      <c r="B2" s="127" t="s">
        <v>160</v>
      </c>
      <c r="C2" s="127" t="s">
        <v>161</v>
      </c>
    </row>
    <row r="3" spans="1:3" ht="45" customHeight="1">
      <c r="A3" s="127" t="s">
        <v>162</v>
      </c>
      <c r="B3" s="127" t="s">
        <v>163</v>
      </c>
      <c r="C3" s="128" t="s">
        <v>26</v>
      </c>
    </row>
    <row r="4" spans="1:3" ht="45" customHeight="1">
      <c r="A4" s="127" t="s">
        <v>164</v>
      </c>
      <c r="B4" s="127" t="s">
        <v>165</v>
      </c>
      <c r="C4" s="128" t="s">
        <v>27</v>
      </c>
    </row>
    <row r="5" spans="1:3" ht="45" customHeight="1">
      <c r="A5" s="127" t="s">
        <v>166</v>
      </c>
      <c r="B5" s="127" t="s">
        <v>165</v>
      </c>
      <c r="C5" s="128" t="s">
        <v>34</v>
      </c>
    </row>
    <row r="6" spans="1:3" ht="45" customHeight="1">
      <c r="A6" s="127" t="s">
        <v>167</v>
      </c>
      <c r="B6" s="127" t="s">
        <v>165</v>
      </c>
      <c r="C6" s="128" t="s">
        <v>33</v>
      </c>
    </row>
    <row r="7" spans="1:3" ht="45" customHeight="1">
      <c r="A7" s="127" t="s">
        <v>168</v>
      </c>
      <c r="B7" s="127" t="s">
        <v>165</v>
      </c>
      <c r="C7" s="127" t="s">
        <v>169</v>
      </c>
    </row>
    <row r="8" spans="1:3" ht="45" customHeight="1">
      <c r="A8" s="127" t="s">
        <v>170</v>
      </c>
      <c r="B8" s="127" t="s">
        <v>171</v>
      </c>
      <c r="C8" s="127" t="s">
        <v>172</v>
      </c>
    </row>
    <row r="9" spans="1:3" ht="45" customHeight="1">
      <c r="A9" s="127" t="s">
        <v>173</v>
      </c>
      <c r="B9" s="127" t="s">
        <v>174</v>
      </c>
      <c r="C9" s="127" t="s">
        <v>175</v>
      </c>
    </row>
    <row r="10" spans="1:3" ht="45" customHeight="1">
      <c r="A10" s="127" t="s">
        <v>176</v>
      </c>
      <c r="B10" s="127" t="s">
        <v>177</v>
      </c>
      <c r="C10" s="128" t="s">
        <v>178</v>
      </c>
    </row>
    <row r="11" spans="1:3" ht="45" customHeight="1"/>
  </sheetData>
  <phoneticPr fontId="16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SO Input</vt:lpstr>
      <vt:lpstr>Vendor Mat Input</vt:lpstr>
      <vt:lpstr>On Time Vendor Registration</vt:lpstr>
      <vt:lpstr>On Time Vendor Training</vt:lpstr>
      <vt:lpstr>CFS Booking Confirmation  </vt:lpstr>
      <vt:lpstr>CY Booking Confirmation</vt:lpstr>
      <vt:lpstr>Draft FCR</vt:lpstr>
      <vt:lpstr>Vendor docs upload </vt:lpstr>
      <vt:lpstr>3PL KPI's Final List</vt:lpstr>
      <vt:lpstr>Vendor KPI's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2010-08-25T15:44:47Z</dcterms:modified>
</cp:coreProperties>
</file>