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5" i="1"/>
  <c r="B5"/>
  <c r="I81"/>
  <c r="J80"/>
  <c r="I80"/>
  <c r="B30"/>
  <c r="B33" l="1"/>
  <c r="B6"/>
  <c r="B40" s="1"/>
  <c r="B41" s="1"/>
  <c r="B42" l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B718" s="1"/>
  <c r="B719" s="1"/>
  <c r="B720" s="1"/>
  <c r="B721" s="1"/>
  <c r="B722" s="1"/>
  <c r="B723" s="1"/>
  <c r="B724" s="1"/>
  <c r="B725" s="1"/>
  <c r="B726" s="1"/>
  <c r="B727" s="1"/>
  <c r="B728" s="1"/>
  <c r="B729" s="1"/>
  <c r="B730" s="1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B751" s="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B765" s="1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B792" s="1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B822" s="1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B877" s="1"/>
  <c r="B878" s="1"/>
  <c r="B879" s="1"/>
  <c r="B880" s="1"/>
  <c r="B881" s="1"/>
  <c r="B882" s="1"/>
  <c r="B883" s="1"/>
  <c r="B884" s="1"/>
  <c r="B885" s="1"/>
  <c r="B886" s="1"/>
  <c r="B887" s="1"/>
  <c r="B888" s="1"/>
  <c r="B889" s="1"/>
  <c r="B890" s="1"/>
  <c r="B891" s="1"/>
  <c r="B892" s="1"/>
  <c r="B893" s="1"/>
  <c r="B894" s="1"/>
  <c r="B895" s="1"/>
  <c r="B896" s="1"/>
  <c r="B897" s="1"/>
  <c r="B898" s="1"/>
  <c r="B899" s="1"/>
  <c r="B900" s="1"/>
  <c r="B901" s="1"/>
  <c r="B902" s="1"/>
  <c r="B903" s="1"/>
  <c r="B904" s="1"/>
  <c r="B905" s="1"/>
  <c r="B906" s="1"/>
  <c r="B907" s="1"/>
  <c r="B908" s="1"/>
  <c r="B909" s="1"/>
  <c r="B910" s="1"/>
  <c r="B911" s="1"/>
  <c r="B912" s="1"/>
  <c r="B913" s="1"/>
  <c r="B914" s="1"/>
  <c r="B915" s="1"/>
  <c r="B916" s="1"/>
  <c r="B917" s="1"/>
  <c r="B918" s="1"/>
  <c r="B919" s="1"/>
  <c r="B920" s="1"/>
  <c r="B921" s="1"/>
  <c r="B922" s="1"/>
  <c r="B923" s="1"/>
  <c r="B924" s="1"/>
  <c r="B925" s="1"/>
  <c r="B926" s="1"/>
  <c r="B927" s="1"/>
  <c r="B928" s="1"/>
  <c r="B929" s="1"/>
  <c r="B930" s="1"/>
  <c r="B931" s="1"/>
  <c r="B932" s="1"/>
  <c r="B933" s="1"/>
  <c r="B934" s="1"/>
  <c r="B935" s="1"/>
  <c r="B936" s="1"/>
  <c r="B937" s="1"/>
  <c r="B938" s="1"/>
  <c r="B939" s="1"/>
  <c r="B940" s="1"/>
  <c r="B941" s="1"/>
  <c r="B942" s="1"/>
  <c r="B943" s="1"/>
  <c r="B944" s="1"/>
  <c r="B945" s="1"/>
  <c r="B946" s="1"/>
  <c r="B947" s="1"/>
  <c r="B948" s="1"/>
  <c r="B949" s="1"/>
  <c r="B950" s="1"/>
  <c r="B951" s="1"/>
  <c r="B952" s="1"/>
  <c r="B953" s="1"/>
  <c r="B954" s="1"/>
  <c r="B955" s="1"/>
  <c r="B956" s="1"/>
  <c r="B957" s="1"/>
  <c r="B958" s="1"/>
  <c r="B959" s="1"/>
  <c r="B960" s="1"/>
  <c r="B961" s="1"/>
  <c r="B962" s="1"/>
  <c r="B963" s="1"/>
  <c r="B964" s="1"/>
  <c r="B965" s="1"/>
  <c r="B966" s="1"/>
  <c r="B967" s="1"/>
  <c r="B968" s="1"/>
  <c r="B969" s="1"/>
  <c r="B970" s="1"/>
  <c r="B971" s="1"/>
  <c r="B972" s="1"/>
  <c r="B973" s="1"/>
  <c r="B974" s="1"/>
  <c r="B975" s="1"/>
  <c r="B976" s="1"/>
  <c r="B977" s="1"/>
  <c r="B978" s="1"/>
  <c r="B979" s="1"/>
  <c r="B980" s="1"/>
  <c r="B981" s="1"/>
  <c r="B982" s="1"/>
  <c r="B983" s="1"/>
  <c r="B984" s="1"/>
  <c r="B985" s="1"/>
  <c r="B986" s="1"/>
  <c r="B987" s="1"/>
  <c r="B988" s="1"/>
  <c r="B989" s="1"/>
  <c r="B990" s="1"/>
  <c r="B991" s="1"/>
  <c r="B992" s="1"/>
  <c r="B993" s="1"/>
  <c r="B994" s="1"/>
  <c r="B995" s="1"/>
  <c r="B996" s="1"/>
  <c r="B997" s="1"/>
  <c r="B998" s="1"/>
  <c r="B999" s="1"/>
  <c r="B1000" s="1"/>
  <c r="B1001" s="1"/>
  <c r="B1002" s="1"/>
  <c r="B1003" s="1"/>
  <c r="B1004" s="1"/>
  <c r="B1005" s="1"/>
  <c r="B1006" s="1"/>
  <c r="B1007" s="1"/>
  <c r="B1008" s="1"/>
  <c r="B1009" s="1"/>
  <c r="B1010" s="1"/>
  <c r="B1011" s="1"/>
  <c r="B1012" s="1"/>
  <c r="B1013" s="1"/>
  <c r="B1014" s="1"/>
  <c r="B1015" s="1"/>
  <c r="B1016" s="1"/>
  <c r="B1017" s="1"/>
  <c r="B1018" s="1"/>
  <c r="B1019" s="1"/>
  <c r="B1020" s="1"/>
  <c r="B1021" s="1"/>
  <c r="B1022" s="1"/>
  <c r="B1023" s="1"/>
  <c r="B1024" s="1"/>
  <c r="B1025" s="1"/>
  <c r="B1026" s="1"/>
  <c r="B1027" s="1"/>
  <c r="B1028" s="1"/>
  <c r="B1029" s="1"/>
  <c r="B1030" s="1"/>
  <c r="B1031" s="1"/>
  <c r="B1032" s="1"/>
  <c r="B1033" s="1"/>
  <c r="B1034" s="1"/>
  <c r="B1035" s="1"/>
  <c r="B1036" s="1"/>
  <c r="B1037" s="1"/>
  <c r="B1038" s="1"/>
  <c r="B1039" s="1"/>
  <c r="B1040" s="1"/>
  <c r="B1041" s="1"/>
  <c r="B1042" s="1"/>
  <c r="B1043" s="1"/>
  <c r="B1044" s="1"/>
  <c r="B1045" s="1"/>
  <c r="B1046" s="1"/>
  <c r="B1047" s="1"/>
  <c r="B1048" s="1"/>
  <c r="B1049" s="1"/>
  <c r="C41"/>
  <c r="B16"/>
  <c r="B8"/>
  <c r="B1050" l="1"/>
  <c r="C1049"/>
  <c r="D1050" s="1"/>
  <c r="B17"/>
  <c r="C40"/>
  <c r="B9"/>
  <c r="B10" s="1"/>
  <c r="B1051" l="1"/>
  <c r="C1050"/>
  <c r="I84"/>
  <c r="I83"/>
  <c r="I82"/>
  <c r="D41"/>
  <c r="I85"/>
  <c r="B18"/>
  <c r="D1051" l="1"/>
  <c r="B1052"/>
  <c r="C1051"/>
  <c r="D1052" s="1"/>
  <c r="C42"/>
  <c r="D42"/>
  <c r="J83"/>
  <c r="B19"/>
  <c r="B23"/>
  <c r="B1053" l="1"/>
  <c r="C1052"/>
  <c r="C43"/>
  <c r="D43"/>
  <c r="B20"/>
  <c r="B26"/>
  <c r="B24"/>
  <c r="D1053" l="1"/>
  <c r="B1054"/>
  <c r="C1053"/>
  <c r="D1054" s="1"/>
  <c r="C44"/>
  <c r="D44"/>
  <c r="B25"/>
  <c r="B1055" l="1"/>
  <c r="C1054"/>
  <c r="D1055" s="1"/>
  <c r="C45"/>
  <c r="D45"/>
  <c r="B27"/>
  <c r="B1056" l="1"/>
  <c r="C1055"/>
  <c r="C46"/>
  <c r="D46"/>
  <c r="D1056" l="1"/>
  <c r="B1057"/>
  <c r="C1056"/>
  <c r="D1057" s="1"/>
  <c r="C47"/>
  <c r="D47"/>
  <c r="B1058" l="1"/>
  <c r="C1057"/>
  <c r="D1058" s="1"/>
  <c r="C48"/>
  <c r="D48"/>
  <c r="B1059" l="1"/>
  <c r="C1058"/>
  <c r="C49"/>
  <c r="D49"/>
  <c r="D1059" l="1"/>
  <c r="B1060"/>
  <c r="C1059"/>
  <c r="D1060" s="1"/>
  <c r="C50"/>
  <c r="D50"/>
  <c r="B1061" l="1"/>
  <c r="C1060"/>
  <c r="D1061" s="1"/>
  <c r="C51"/>
  <c r="D51"/>
  <c r="B1062" l="1"/>
  <c r="C1061"/>
  <c r="D1062" s="1"/>
  <c r="C52"/>
  <c r="D52"/>
  <c r="B1063" l="1"/>
  <c r="C1062"/>
  <c r="D1063" s="1"/>
  <c r="C53"/>
  <c r="D53"/>
  <c r="B1064" l="1"/>
  <c r="C1063"/>
  <c r="D1064" s="1"/>
  <c r="C54"/>
  <c r="D54"/>
  <c r="B1065" l="1"/>
  <c r="C1064"/>
  <c r="D1065" s="1"/>
  <c r="C55"/>
  <c r="D55"/>
  <c r="B1066" l="1"/>
  <c r="C1065"/>
  <c r="D1066" s="1"/>
  <c r="C56"/>
  <c r="D56"/>
  <c r="B1067" l="1"/>
  <c r="C1066"/>
  <c r="D1067" s="1"/>
  <c r="C57"/>
  <c r="D57"/>
  <c r="B1068" l="1"/>
  <c r="C1067"/>
  <c r="D1068" s="1"/>
  <c r="C58"/>
  <c r="D58"/>
  <c r="B1069" l="1"/>
  <c r="C1068"/>
  <c r="C59"/>
  <c r="D59"/>
  <c r="B1070" l="1"/>
  <c r="C1069"/>
  <c r="D1070" s="1"/>
  <c r="D1069"/>
  <c r="C60"/>
  <c r="D60"/>
  <c r="B1071" l="1"/>
  <c r="C1070"/>
  <c r="D1071" s="1"/>
  <c r="C61"/>
  <c r="D61"/>
  <c r="B1072" l="1"/>
  <c r="C1071"/>
  <c r="D1072" s="1"/>
  <c r="C62"/>
  <c r="D62"/>
  <c r="B1073" l="1"/>
  <c r="C1072"/>
  <c r="D1073" s="1"/>
  <c r="C63"/>
  <c r="D63"/>
  <c r="B1074" l="1"/>
  <c r="C1073"/>
  <c r="D1074" s="1"/>
  <c r="C64"/>
  <c r="D64"/>
  <c r="B1075" l="1"/>
  <c r="C1074"/>
  <c r="C65"/>
  <c r="D65"/>
  <c r="D1075" l="1"/>
  <c r="B1076"/>
  <c r="C1075"/>
  <c r="D1076" s="1"/>
  <c r="C66"/>
  <c r="D66"/>
  <c r="B1077" l="1"/>
  <c r="C1076"/>
  <c r="D1077" s="1"/>
  <c r="C67"/>
  <c r="D67"/>
  <c r="B1078" l="1"/>
  <c r="C1077"/>
  <c r="D1078" s="1"/>
  <c r="C68"/>
  <c r="D68"/>
  <c r="B1079" l="1"/>
  <c r="C1078"/>
  <c r="D1079" s="1"/>
  <c r="C69"/>
  <c r="D69"/>
  <c r="B1080" l="1"/>
  <c r="C1079"/>
  <c r="D1080" s="1"/>
  <c r="C70"/>
  <c r="D70"/>
  <c r="B1081" l="1"/>
  <c r="C1080"/>
  <c r="D1081" s="1"/>
  <c r="C71"/>
  <c r="D71"/>
  <c r="B1082" l="1"/>
  <c r="C1081"/>
  <c r="D1082" s="1"/>
  <c r="C72"/>
  <c r="D72"/>
  <c r="B1083" l="1"/>
  <c r="C1082"/>
  <c r="C73"/>
  <c r="D73"/>
  <c r="B1084" l="1"/>
  <c r="C1083"/>
  <c r="D1083"/>
  <c r="C74"/>
  <c r="D74"/>
  <c r="B1085" l="1"/>
  <c r="D1084"/>
  <c r="C1084"/>
  <c r="D1085" s="1"/>
  <c r="C75"/>
  <c r="D75"/>
  <c r="B1086" l="1"/>
  <c r="C1085"/>
  <c r="C76"/>
  <c r="D76"/>
  <c r="B1087" l="1"/>
  <c r="D1086"/>
  <c r="C1086"/>
  <c r="D1087" s="1"/>
  <c r="C77"/>
  <c r="D77"/>
  <c r="B1088" l="1"/>
  <c r="C1087"/>
  <c r="C78"/>
  <c r="D78"/>
  <c r="B1089" l="1"/>
  <c r="D1088"/>
  <c r="C1088"/>
  <c r="D1089" s="1"/>
  <c r="C79"/>
  <c r="D79"/>
  <c r="B1090" l="1"/>
  <c r="C1089"/>
  <c r="C80"/>
  <c r="D80"/>
  <c r="B1091" l="1"/>
  <c r="D1090"/>
  <c r="C1090"/>
  <c r="D1091" s="1"/>
  <c r="C81"/>
  <c r="D81"/>
  <c r="B1092" l="1"/>
  <c r="C1091"/>
  <c r="C82"/>
  <c r="D82"/>
  <c r="B1093" l="1"/>
  <c r="D1092"/>
  <c r="C1092"/>
  <c r="D1093" s="1"/>
  <c r="C83"/>
  <c r="D83"/>
  <c r="B1094" l="1"/>
  <c r="C1093"/>
  <c r="C84"/>
  <c r="D84"/>
  <c r="B1095" l="1"/>
  <c r="D1094"/>
  <c r="C1094"/>
  <c r="D1095" s="1"/>
  <c r="C85"/>
  <c r="D85"/>
  <c r="B1096" l="1"/>
  <c r="C1095"/>
  <c r="C86"/>
  <c r="D86"/>
  <c r="B1097" l="1"/>
  <c r="D1096"/>
  <c r="C1096"/>
  <c r="D1097" s="1"/>
  <c r="C87"/>
  <c r="D87"/>
  <c r="B1098" l="1"/>
  <c r="C1097"/>
  <c r="C88"/>
  <c r="D88"/>
  <c r="B1099" l="1"/>
  <c r="D1098"/>
  <c r="C1098"/>
  <c r="D1099" s="1"/>
  <c r="C89"/>
  <c r="D89"/>
  <c r="B1100" l="1"/>
  <c r="C1099"/>
  <c r="C90"/>
  <c r="D90"/>
  <c r="B1101" l="1"/>
  <c r="D1100"/>
  <c r="C1100"/>
  <c r="D1101" s="1"/>
  <c r="C91"/>
  <c r="D91"/>
  <c r="B1102" l="1"/>
  <c r="C1101"/>
  <c r="C92"/>
  <c r="D92"/>
  <c r="B1103" l="1"/>
  <c r="D1102"/>
  <c r="C1102"/>
  <c r="D1103" s="1"/>
  <c r="C93"/>
  <c r="D93"/>
  <c r="B1104" l="1"/>
  <c r="C1103"/>
  <c r="C94"/>
  <c r="D94"/>
  <c r="B1105" l="1"/>
  <c r="D1104"/>
  <c r="C1104"/>
  <c r="D1105" s="1"/>
  <c r="C95"/>
  <c r="D95"/>
  <c r="B1106" l="1"/>
  <c r="C1105"/>
  <c r="C96"/>
  <c r="D96"/>
  <c r="B1107" l="1"/>
  <c r="D1106"/>
  <c r="C1106"/>
  <c r="D1107" s="1"/>
  <c r="C97"/>
  <c r="D97"/>
  <c r="B1108" l="1"/>
  <c r="C1107"/>
  <c r="C98"/>
  <c r="D98"/>
  <c r="B1109" l="1"/>
  <c r="D1108"/>
  <c r="C1108"/>
  <c r="D1109" s="1"/>
  <c r="C99"/>
  <c r="D99"/>
  <c r="B1110" l="1"/>
  <c r="C1109"/>
  <c r="C100"/>
  <c r="D100"/>
  <c r="B1111" l="1"/>
  <c r="D1110"/>
  <c r="C1110"/>
  <c r="D1111" s="1"/>
  <c r="C101"/>
  <c r="D101"/>
  <c r="B1112" l="1"/>
  <c r="C1111"/>
  <c r="C102"/>
  <c r="D102"/>
  <c r="B1113" l="1"/>
  <c r="D1112"/>
  <c r="C1112"/>
  <c r="D1113" s="1"/>
  <c r="C103"/>
  <c r="D103"/>
  <c r="B1114" l="1"/>
  <c r="C1113"/>
  <c r="C104"/>
  <c r="D104"/>
  <c r="B1115" l="1"/>
  <c r="D1114"/>
  <c r="C1114"/>
  <c r="D1115" s="1"/>
  <c r="C105"/>
  <c r="D105"/>
  <c r="B1116" l="1"/>
  <c r="C1115"/>
  <c r="C106"/>
  <c r="D106"/>
  <c r="B1117" l="1"/>
  <c r="D1116"/>
  <c r="C1116"/>
  <c r="C107"/>
  <c r="D107"/>
  <c r="B1118" l="1"/>
  <c r="D1117"/>
  <c r="C1117"/>
  <c r="D1118" s="1"/>
  <c r="C108"/>
  <c r="D108"/>
  <c r="B1119" l="1"/>
  <c r="C1118"/>
  <c r="C109"/>
  <c r="D109"/>
  <c r="B1120" l="1"/>
  <c r="D1119"/>
  <c r="C1119"/>
  <c r="C110"/>
  <c r="D110"/>
  <c r="B1121" l="1"/>
  <c r="C1120"/>
  <c r="D1120"/>
  <c r="C111"/>
  <c r="D111"/>
  <c r="B1122" l="1"/>
  <c r="D1121"/>
  <c r="C1121"/>
  <c r="D1122" s="1"/>
  <c r="C112"/>
  <c r="D112"/>
  <c r="B1123" l="1"/>
  <c r="C1122"/>
  <c r="C113"/>
  <c r="D113"/>
  <c r="B1124" l="1"/>
  <c r="D1123"/>
  <c r="C1123"/>
  <c r="C114"/>
  <c r="D114"/>
  <c r="B1125" l="1"/>
  <c r="C1124"/>
  <c r="D1124"/>
  <c r="C115"/>
  <c r="D115"/>
  <c r="B1126" l="1"/>
  <c r="D1125"/>
  <c r="C1125"/>
  <c r="D1126" s="1"/>
  <c r="C116"/>
  <c r="D116"/>
  <c r="B1127" l="1"/>
  <c r="C1126"/>
  <c r="C117"/>
  <c r="D117"/>
  <c r="B1128" l="1"/>
  <c r="D1127"/>
  <c r="C1127"/>
  <c r="C118"/>
  <c r="D118"/>
  <c r="B1129" l="1"/>
  <c r="C1128"/>
  <c r="D1129" s="1"/>
  <c r="D1128"/>
  <c r="C119"/>
  <c r="D119"/>
  <c r="B1130" l="1"/>
  <c r="C1129"/>
  <c r="C120"/>
  <c r="D120"/>
  <c r="B1131" l="1"/>
  <c r="C1130"/>
  <c r="D1130"/>
  <c r="C121"/>
  <c r="D121"/>
  <c r="B1132" l="1"/>
  <c r="D1131"/>
  <c r="C1131"/>
  <c r="D1132" s="1"/>
  <c r="C122"/>
  <c r="D122"/>
  <c r="B1133" l="1"/>
  <c r="C1132"/>
  <c r="C123"/>
  <c r="D123"/>
  <c r="B1134" l="1"/>
  <c r="D1133"/>
  <c r="C1133"/>
  <c r="C124"/>
  <c r="D124"/>
  <c r="B1135" l="1"/>
  <c r="C1134"/>
  <c r="D1134"/>
  <c r="C125"/>
  <c r="D125"/>
  <c r="B1136" l="1"/>
  <c r="D1135"/>
  <c r="C1135"/>
  <c r="D1136" s="1"/>
  <c r="C126"/>
  <c r="D126"/>
  <c r="B1137" l="1"/>
  <c r="C1136"/>
  <c r="C127"/>
  <c r="D127"/>
  <c r="B1138" l="1"/>
  <c r="D1137"/>
  <c r="C1137"/>
  <c r="C128"/>
  <c r="D128"/>
  <c r="B1139" l="1"/>
  <c r="C1138"/>
  <c r="D1138"/>
  <c r="C129"/>
  <c r="D129"/>
  <c r="B1140" l="1"/>
  <c r="D1139"/>
  <c r="C1139"/>
  <c r="D1140" s="1"/>
  <c r="C130"/>
  <c r="D130"/>
  <c r="B1141" l="1"/>
  <c r="C1140"/>
  <c r="C131"/>
  <c r="D131"/>
  <c r="B1142" l="1"/>
  <c r="D1141"/>
  <c r="C1141"/>
  <c r="C132"/>
  <c r="D132"/>
  <c r="B1143" l="1"/>
  <c r="C1142"/>
  <c r="D1142"/>
  <c r="C133"/>
  <c r="D133"/>
  <c r="B1144" l="1"/>
  <c r="D1143"/>
  <c r="C1143"/>
  <c r="D1144" s="1"/>
  <c r="C134"/>
  <c r="D134"/>
  <c r="B1145" l="1"/>
  <c r="C1144"/>
  <c r="C135"/>
  <c r="D135"/>
  <c r="B1146" l="1"/>
  <c r="D1145"/>
  <c r="C1145"/>
  <c r="C136"/>
  <c r="D136"/>
  <c r="B1147" l="1"/>
  <c r="C1146"/>
  <c r="D1146"/>
  <c r="C137"/>
  <c r="D137"/>
  <c r="B1148" l="1"/>
  <c r="D1147"/>
  <c r="C1147"/>
  <c r="D1148" s="1"/>
  <c r="C138"/>
  <c r="D138"/>
  <c r="B1149" l="1"/>
  <c r="C1148"/>
  <c r="C139"/>
  <c r="D139"/>
  <c r="B1150" l="1"/>
  <c r="D1149"/>
  <c r="C1149"/>
  <c r="C140"/>
  <c r="D140"/>
  <c r="B1151" l="1"/>
  <c r="C1150"/>
  <c r="D1150"/>
  <c r="C141"/>
  <c r="D141"/>
  <c r="B1152" l="1"/>
  <c r="D1151"/>
  <c r="C1151"/>
  <c r="C142"/>
  <c r="D142"/>
  <c r="B1153" l="1"/>
  <c r="C1152"/>
  <c r="D1153" s="1"/>
  <c r="D1152"/>
  <c r="C143"/>
  <c r="D143"/>
  <c r="B1154" l="1"/>
  <c r="C1153"/>
  <c r="C144"/>
  <c r="D144"/>
  <c r="B1155" l="1"/>
  <c r="C1154"/>
  <c r="D1155" s="1"/>
  <c r="D1154"/>
  <c r="C145"/>
  <c r="D145"/>
  <c r="B1156" l="1"/>
  <c r="C1155"/>
  <c r="C146"/>
  <c r="D146"/>
  <c r="B1157" l="1"/>
  <c r="C1156"/>
  <c r="D1156"/>
  <c r="C147"/>
  <c r="D147"/>
  <c r="B1158" l="1"/>
  <c r="D1157"/>
  <c r="C1157"/>
  <c r="D1158" s="1"/>
  <c r="C148"/>
  <c r="D148"/>
  <c r="B1159" l="1"/>
  <c r="C1158"/>
  <c r="C149"/>
  <c r="D149"/>
  <c r="B1160" l="1"/>
  <c r="D1159"/>
  <c r="C1159"/>
  <c r="C150"/>
  <c r="D150"/>
  <c r="B1161" l="1"/>
  <c r="C1160"/>
  <c r="D1161" s="1"/>
  <c r="D1160"/>
  <c r="C151"/>
  <c r="D151"/>
  <c r="B1162" l="1"/>
  <c r="C1161"/>
  <c r="C152"/>
  <c r="D152"/>
  <c r="B1163" l="1"/>
  <c r="C1162"/>
  <c r="D1163" s="1"/>
  <c r="D1162"/>
  <c r="C153"/>
  <c r="D153"/>
  <c r="B1164" l="1"/>
  <c r="C1163"/>
  <c r="C154"/>
  <c r="D154"/>
  <c r="B1165" l="1"/>
  <c r="C1164"/>
  <c r="D1165" s="1"/>
  <c r="D1164"/>
  <c r="C155"/>
  <c r="D155"/>
  <c r="B1166" l="1"/>
  <c r="C1165"/>
  <c r="C156"/>
  <c r="D156"/>
  <c r="B1167" l="1"/>
  <c r="C1166"/>
  <c r="D1166"/>
  <c r="C157"/>
  <c r="D157"/>
  <c r="B1168" l="1"/>
  <c r="D1167"/>
  <c r="C1167"/>
  <c r="D1168" s="1"/>
  <c r="C158"/>
  <c r="D158"/>
  <c r="B1169" l="1"/>
  <c r="C1168"/>
  <c r="C159"/>
  <c r="D159"/>
  <c r="B1170" l="1"/>
  <c r="D1169"/>
  <c r="C1169"/>
  <c r="C160"/>
  <c r="D160"/>
  <c r="B1171" l="1"/>
  <c r="C1170"/>
  <c r="D1171" s="1"/>
  <c r="D1170"/>
  <c r="C161"/>
  <c r="D161"/>
  <c r="B1172" l="1"/>
  <c r="C1171"/>
  <c r="C162"/>
  <c r="D162"/>
  <c r="B1173" l="1"/>
  <c r="C1172"/>
  <c r="D1173" s="1"/>
  <c r="D1172"/>
  <c r="C163"/>
  <c r="D163"/>
  <c r="B1174" l="1"/>
  <c r="C1173"/>
  <c r="C164"/>
  <c r="D164"/>
  <c r="B1175" l="1"/>
  <c r="C1174"/>
  <c r="D1174"/>
  <c r="C165"/>
  <c r="D165"/>
  <c r="B1176" l="1"/>
  <c r="D1175"/>
  <c r="C1175"/>
  <c r="D1176" s="1"/>
  <c r="C166"/>
  <c r="D166"/>
  <c r="B1177" l="1"/>
  <c r="C1176"/>
  <c r="C167"/>
  <c r="D167"/>
  <c r="B1178" l="1"/>
  <c r="D1177"/>
  <c r="C1177"/>
  <c r="C168"/>
  <c r="D168"/>
  <c r="B1179" l="1"/>
  <c r="C1178"/>
  <c r="D1179" s="1"/>
  <c r="D1178"/>
  <c r="C169"/>
  <c r="D169"/>
  <c r="B1180" l="1"/>
  <c r="C1179"/>
  <c r="C170"/>
  <c r="D170"/>
  <c r="B1181" l="1"/>
  <c r="C1180"/>
  <c r="D1181" s="1"/>
  <c r="D1180"/>
  <c r="C171"/>
  <c r="D171"/>
  <c r="B1182" l="1"/>
  <c r="C1181"/>
  <c r="C172"/>
  <c r="D172"/>
  <c r="B1183" l="1"/>
  <c r="C1182"/>
  <c r="D1182"/>
  <c r="C173"/>
  <c r="D173"/>
  <c r="B1184" l="1"/>
  <c r="D1183"/>
  <c r="C1183"/>
  <c r="D1184" s="1"/>
  <c r="C174"/>
  <c r="D174"/>
  <c r="B1185" l="1"/>
  <c r="C1184"/>
  <c r="C175"/>
  <c r="D175"/>
  <c r="B1186" l="1"/>
  <c r="C1185"/>
  <c r="D1185"/>
  <c r="C176"/>
  <c r="D176"/>
  <c r="B1187" l="1"/>
  <c r="C1186"/>
  <c r="D1186"/>
  <c r="C177"/>
  <c r="D177"/>
  <c r="B1188" l="1"/>
  <c r="D1187"/>
  <c r="C1187"/>
  <c r="D1188" s="1"/>
  <c r="C178"/>
  <c r="D178"/>
  <c r="B1189" l="1"/>
  <c r="C1188"/>
  <c r="C179"/>
  <c r="D179"/>
  <c r="B1190" l="1"/>
  <c r="D1189"/>
  <c r="C1189"/>
  <c r="C180"/>
  <c r="D180"/>
  <c r="B1191" l="1"/>
  <c r="C1190"/>
  <c r="D1190"/>
  <c r="C181"/>
  <c r="D181"/>
  <c r="D1191" l="1"/>
  <c r="B1192"/>
  <c r="C1191"/>
  <c r="C182"/>
  <c r="D182"/>
  <c r="B1193" l="1"/>
  <c r="C1192"/>
  <c r="D1192"/>
  <c r="C183"/>
  <c r="D183"/>
  <c r="B1194" l="1"/>
  <c r="D1193"/>
  <c r="C1193"/>
  <c r="D1194" s="1"/>
  <c r="C184"/>
  <c r="D184"/>
  <c r="B1195" l="1"/>
  <c r="C1194"/>
  <c r="C185"/>
  <c r="D185"/>
  <c r="B1196" l="1"/>
  <c r="D1195"/>
  <c r="C1195"/>
  <c r="C186"/>
  <c r="D186"/>
  <c r="B1197" l="1"/>
  <c r="C1196"/>
  <c r="D1197" s="1"/>
  <c r="D1196"/>
  <c r="C187"/>
  <c r="D187"/>
  <c r="B1198" l="1"/>
  <c r="C1197"/>
  <c r="C188"/>
  <c r="D188"/>
  <c r="B1199" l="1"/>
  <c r="C1198"/>
  <c r="D1198"/>
  <c r="C189"/>
  <c r="D189"/>
  <c r="B1200" l="1"/>
  <c r="D1199"/>
  <c r="C1199"/>
  <c r="D1200" s="1"/>
  <c r="C190"/>
  <c r="D190"/>
  <c r="B1201" l="1"/>
  <c r="C1200"/>
  <c r="C191"/>
  <c r="D191"/>
  <c r="B1202" l="1"/>
  <c r="D1201"/>
  <c r="C1201"/>
  <c r="C192"/>
  <c r="D192"/>
  <c r="B1203" l="1"/>
  <c r="C1202"/>
  <c r="D1203" s="1"/>
  <c r="D1202"/>
  <c r="C193"/>
  <c r="D193"/>
  <c r="B1204" l="1"/>
  <c r="C1203"/>
  <c r="C194"/>
  <c r="D194"/>
  <c r="B1205" l="1"/>
  <c r="C1204"/>
  <c r="D1204"/>
  <c r="C195"/>
  <c r="D195"/>
  <c r="B1206" l="1"/>
  <c r="D1205"/>
  <c r="C1205"/>
  <c r="D1206" s="1"/>
  <c r="C196"/>
  <c r="D196"/>
  <c r="B1207" l="1"/>
  <c r="C1206"/>
  <c r="C197"/>
  <c r="D197"/>
  <c r="B1208" l="1"/>
  <c r="D1207"/>
  <c r="C1207"/>
  <c r="C198"/>
  <c r="D198"/>
  <c r="B1209" l="1"/>
  <c r="C1208"/>
  <c r="D1209" s="1"/>
  <c r="D1208"/>
  <c r="C199"/>
  <c r="D199"/>
  <c r="B1210" l="1"/>
  <c r="C1209"/>
  <c r="C200"/>
  <c r="D200"/>
  <c r="B1211" l="1"/>
  <c r="C1210"/>
  <c r="D1210"/>
  <c r="C201"/>
  <c r="D201"/>
  <c r="B1212" l="1"/>
  <c r="D1211"/>
  <c r="C1211"/>
  <c r="D1212" s="1"/>
  <c r="C202"/>
  <c r="D202"/>
  <c r="B1213" l="1"/>
  <c r="C1212"/>
  <c r="C203"/>
  <c r="D203"/>
  <c r="B1214" l="1"/>
  <c r="D1213"/>
  <c r="C1213"/>
  <c r="C204"/>
  <c r="D204"/>
  <c r="B1215" l="1"/>
  <c r="C1214"/>
  <c r="D1214"/>
  <c r="C205"/>
  <c r="D205"/>
  <c r="B1216" l="1"/>
  <c r="D1215"/>
  <c r="C1215"/>
  <c r="D1216" s="1"/>
  <c r="C206"/>
  <c r="D206"/>
  <c r="B1217" l="1"/>
  <c r="C1216"/>
  <c r="C207"/>
  <c r="D207"/>
  <c r="B1218" l="1"/>
  <c r="D1217"/>
  <c r="C1217"/>
  <c r="C208"/>
  <c r="D208"/>
  <c r="B1219" l="1"/>
  <c r="C1218"/>
  <c r="D1218"/>
  <c r="C209"/>
  <c r="D209"/>
  <c r="B1220" l="1"/>
  <c r="C1219"/>
  <c r="D1220" s="1"/>
  <c r="D1219"/>
  <c r="C210"/>
  <c r="D210"/>
  <c r="B1221" l="1"/>
  <c r="C1220"/>
  <c r="C211"/>
  <c r="D211"/>
  <c r="B1222" l="1"/>
  <c r="C1221"/>
  <c r="D1221"/>
  <c r="C212"/>
  <c r="D212"/>
  <c r="B1223" l="1"/>
  <c r="D1222"/>
  <c r="C1222"/>
  <c r="D1223" s="1"/>
  <c r="C213"/>
  <c r="D213"/>
  <c r="B1224" l="1"/>
  <c r="C1223"/>
  <c r="C214"/>
  <c r="D214"/>
  <c r="B1225" l="1"/>
  <c r="D1224"/>
  <c r="C1224"/>
  <c r="C215"/>
  <c r="D215"/>
  <c r="B1226" l="1"/>
  <c r="C1225"/>
  <c r="D1226" s="1"/>
  <c r="D1225"/>
  <c r="C216"/>
  <c r="D216"/>
  <c r="B1227" l="1"/>
  <c r="C1226"/>
  <c r="C217"/>
  <c r="D217"/>
  <c r="B1228" l="1"/>
  <c r="C1227"/>
  <c r="D1227"/>
  <c r="C218"/>
  <c r="D218"/>
  <c r="B1229" l="1"/>
  <c r="D1228"/>
  <c r="C1228"/>
  <c r="D1229" s="1"/>
  <c r="C219"/>
  <c r="D219"/>
  <c r="B1230" l="1"/>
  <c r="C1229"/>
  <c r="C220"/>
  <c r="D220"/>
  <c r="B1231" l="1"/>
  <c r="D1230"/>
  <c r="C1230"/>
  <c r="D1231" s="1"/>
  <c r="C221"/>
  <c r="D221"/>
  <c r="B1232" l="1"/>
  <c r="C1231"/>
  <c r="D1232" s="1"/>
  <c r="C222"/>
  <c r="D222"/>
  <c r="B1233" l="1"/>
  <c r="C1232"/>
  <c r="D1233" s="1"/>
  <c r="C223"/>
  <c r="D223"/>
  <c r="B1234" l="1"/>
  <c r="C1233"/>
  <c r="D1234" s="1"/>
  <c r="C224"/>
  <c r="D224"/>
  <c r="B1235" l="1"/>
  <c r="C1234"/>
  <c r="D1235" s="1"/>
  <c r="C225"/>
  <c r="D225"/>
  <c r="B1236" l="1"/>
  <c r="C1235"/>
  <c r="D1236" s="1"/>
  <c r="C226"/>
  <c r="D226"/>
  <c r="B1237" l="1"/>
  <c r="C1236"/>
  <c r="C227"/>
  <c r="D227"/>
  <c r="B1238" l="1"/>
  <c r="C1237"/>
  <c r="D1237"/>
  <c r="C228"/>
  <c r="D228"/>
  <c r="B1239" l="1"/>
  <c r="D1238"/>
  <c r="C1238"/>
  <c r="D1239" s="1"/>
  <c r="C229"/>
  <c r="D229"/>
  <c r="B1240" l="1"/>
  <c r="C1239"/>
  <c r="C230"/>
  <c r="D230"/>
  <c r="B1241" l="1"/>
  <c r="D1240"/>
  <c r="C1240"/>
  <c r="C231"/>
  <c r="D231"/>
  <c r="B1242" l="1"/>
  <c r="C1241"/>
  <c r="D1242" s="1"/>
  <c r="D1241"/>
  <c r="C232"/>
  <c r="D232"/>
  <c r="B1243" l="1"/>
  <c r="C1242"/>
  <c r="C233"/>
  <c r="D233"/>
  <c r="B1244" l="1"/>
  <c r="C1243"/>
  <c r="D1243"/>
  <c r="C234"/>
  <c r="D234"/>
  <c r="B1245" l="1"/>
  <c r="D1244"/>
  <c r="C1244"/>
  <c r="D1245" s="1"/>
  <c r="C235"/>
  <c r="D235"/>
  <c r="B1246" l="1"/>
  <c r="C1245"/>
  <c r="C236"/>
  <c r="D236"/>
  <c r="B1247" l="1"/>
  <c r="D1246"/>
  <c r="C1246"/>
  <c r="C237"/>
  <c r="D237"/>
  <c r="B1248" l="1"/>
  <c r="C1247"/>
  <c r="D1248" s="1"/>
  <c r="D1247"/>
  <c r="C238"/>
  <c r="D238"/>
  <c r="B1249" l="1"/>
  <c r="C1248"/>
  <c r="C239"/>
  <c r="D239"/>
  <c r="B1250" l="1"/>
  <c r="C1249"/>
  <c r="D1249"/>
  <c r="C240"/>
  <c r="D240"/>
  <c r="B1251" l="1"/>
  <c r="D1250"/>
  <c r="C1250"/>
  <c r="D1251" s="1"/>
  <c r="C241"/>
  <c r="D241"/>
  <c r="B1252" l="1"/>
  <c r="C1251"/>
  <c r="C242"/>
  <c r="D242"/>
  <c r="B1253" l="1"/>
  <c r="D1252"/>
  <c r="C1252"/>
  <c r="C243"/>
  <c r="D243"/>
  <c r="B1254" l="1"/>
  <c r="C1253"/>
  <c r="D1254" s="1"/>
  <c r="D1253"/>
  <c r="C244"/>
  <c r="D244"/>
  <c r="B1255" l="1"/>
  <c r="C1254"/>
  <c r="D1255" s="1"/>
  <c r="C245"/>
  <c r="D245"/>
  <c r="B1256" l="1"/>
  <c r="C1255"/>
  <c r="D1256" s="1"/>
  <c r="C246"/>
  <c r="D246"/>
  <c r="B1257" l="1"/>
  <c r="C1256"/>
  <c r="C247"/>
  <c r="D247"/>
  <c r="C1257" l="1"/>
  <c r="D1257"/>
  <c r="C248"/>
  <c r="D248"/>
  <c r="C249" l="1"/>
  <c r="D249"/>
  <c r="C250" l="1"/>
  <c r="D250"/>
  <c r="C251" l="1"/>
  <c r="D251"/>
  <c r="C252" l="1"/>
  <c r="D252"/>
  <c r="C253" l="1"/>
  <c r="D253"/>
  <c r="C254" l="1"/>
  <c r="D254"/>
  <c r="C255" l="1"/>
  <c r="D255"/>
  <c r="C256" l="1"/>
  <c r="D256"/>
  <c r="C257" l="1"/>
  <c r="D257"/>
  <c r="C258" l="1"/>
  <c r="D258"/>
  <c r="C259" l="1"/>
  <c r="D259"/>
  <c r="C260" l="1"/>
  <c r="D260"/>
  <c r="C261" l="1"/>
  <c r="D261"/>
  <c r="C262" l="1"/>
  <c r="D262"/>
  <c r="C263" l="1"/>
  <c r="D263"/>
  <c r="C264" l="1"/>
  <c r="D264"/>
  <c r="C265" l="1"/>
  <c r="D265"/>
  <c r="D266" l="1"/>
  <c r="C266"/>
  <c r="C267" l="1"/>
  <c r="D267"/>
  <c r="D268" l="1"/>
  <c r="C268"/>
  <c r="C269" l="1"/>
  <c r="D269"/>
  <c r="D270" l="1"/>
  <c r="C270"/>
  <c r="C271" l="1"/>
  <c r="D271"/>
  <c r="D272" l="1"/>
  <c r="C272"/>
  <c r="C273" l="1"/>
  <c r="D273"/>
  <c r="D274" l="1"/>
  <c r="C274"/>
  <c r="C275" l="1"/>
  <c r="D275"/>
  <c r="D276" l="1"/>
  <c r="C276"/>
  <c r="C277" l="1"/>
  <c r="D277"/>
  <c r="D278" l="1"/>
  <c r="C278"/>
  <c r="C279" l="1"/>
  <c r="D279"/>
  <c r="D280" l="1"/>
  <c r="C280"/>
  <c r="C281" l="1"/>
  <c r="D281"/>
  <c r="C282" l="1"/>
  <c r="D282"/>
  <c r="C283" l="1"/>
  <c r="D283"/>
  <c r="C284" l="1"/>
  <c r="D284"/>
  <c r="C285" l="1"/>
  <c r="D285"/>
  <c r="C286" l="1"/>
  <c r="D286"/>
  <c r="C287" l="1"/>
  <c r="D287"/>
  <c r="C288" l="1"/>
  <c r="D288"/>
  <c r="C289" l="1"/>
  <c r="D289"/>
  <c r="C290" l="1"/>
  <c r="D290"/>
  <c r="C291" l="1"/>
  <c r="D291"/>
  <c r="C292" l="1"/>
  <c r="D292"/>
  <c r="C293" l="1"/>
  <c r="D293"/>
  <c r="C294" l="1"/>
  <c r="D294"/>
  <c r="C295" l="1"/>
  <c r="D295"/>
  <c r="C296" l="1"/>
  <c r="D296"/>
  <c r="C297" l="1"/>
  <c r="D297"/>
  <c r="C298" l="1"/>
  <c r="D298"/>
  <c r="C299" l="1"/>
  <c r="D299"/>
  <c r="C300" l="1"/>
  <c r="D300"/>
  <c r="C301" l="1"/>
  <c r="D301"/>
  <c r="C302" l="1"/>
  <c r="D302"/>
  <c r="C303" l="1"/>
  <c r="D303"/>
  <c r="C304" l="1"/>
  <c r="D304"/>
  <c r="C305" l="1"/>
  <c r="D305"/>
  <c r="C306" l="1"/>
  <c r="D306"/>
  <c r="C307" l="1"/>
  <c r="D307"/>
  <c r="C308" l="1"/>
  <c r="D308"/>
  <c r="C309" l="1"/>
  <c r="D309"/>
  <c r="C310" l="1"/>
  <c r="D310"/>
  <c r="C311" l="1"/>
  <c r="D311"/>
  <c r="C312" l="1"/>
  <c r="D312"/>
  <c r="C313" l="1"/>
  <c r="D313"/>
  <c r="C314" l="1"/>
  <c r="D314"/>
  <c r="C315" l="1"/>
  <c r="D315"/>
  <c r="C316" l="1"/>
  <c r="D316"/>
  <c r="C317" l="1"/>
  <c r="D317"/>
  <c r="C318" l="1"/>
  <c r="D318"/>
  <c r="C319" l="1"/>
  <c r="D319"/>
  <c r="C320" l="1"/>
  <c r="D320"/>
  <c r="C321" l="1"/>
  <c r="D321"/>
  <c r="C322" l="1"/>
  <c r="D322"/>
  <c r="C323" l="1"/>
  <c r="D323"/>
  <c r="C324" l="1"/>
  <c r="D324"/>
  <c r="C325" l="1"/>
  <c r="D325"/>
  <c r="C326" l="1"/>
  <c r="D326"/>
  <c r="C327" l="1"/>
  <c r="D327"/>
  <c r="C328" l="1"/>
  <c r="D328"/>
  <c r="C329" l="1"/>
  <c r="D329"/>
  <c r="C330" l="1"/>
  <c r="D330"/>
  <c r="C331" l="1"/>
  <c r="D331"/>
  <c r="C332" l="1"/>
  <c r="D332"/>
  <c r="C333" l="1"/>
  <c r="D333"/>
  <c r="C334" l="1"/>
  <c r="D334"/>
  <c r="C335" l="1"/>
  <c r="D335"/>
  <c r="C336" l="1"/>
  <c r="D336"/>
  <c r="C337" l="1"/>
  <c r="D337"/>
  <c r="C338" l="1"/>
  <c r="D338"/>
  <c r="C339" l="1"/>
  <c r="D339"/>
  <c r="C340" l="1"/>
  <c r="D340"/>
  <c r="C341" l="1"/>
  <c r="D341"/>
  <c r="C342" l="1"/>
  <c r="D342"/>
  <c r="C343" l="1"/>
  <c r="D343"/>
  <c r="C344" l="1"/>
  <c r="D344"/>
  <c r="C345" l="1"/>
  <c r="D345"/>
  <c r="C346" l="1"/>
  <c r="D346"/>
  <c r="C347" l="1"/>
  <c r="D347"/>
  <c r="C348" l="1"/>
  <c r="D348"/>
  <c r="C349" l="1"/>
  <c r="D349"/>
  <c r="C350" l="1"/>
  <c r="D350"/>
  <c r="C351" l="1"/>
  <c r="D351"/>
  <c r="C352" l="1"/>
  <c r="D352"/>
  <c r="C353" l="1"/>
  <c r="D353"/>
  <c r="C354" l="1"/>
  <c r="D354"/>
  <c r="C355" l="1"/>
  <c r="D355"/>
  <c r="C356" l="1"/>
  <c r="D356"/>
  <c r="C357" l="1"/>
  <c r="D357"/>
  <c r="C358" l="1"/>
  <c r="D358"/>
  <c r="C359" l="1"/>
  <c r="D359"/>
  <c r="C360" l="1"/>
  <c r="D360"/>
  <c r="C361" l="1"/>
  <c r="D361"/>
  <c r="C362" l="1"/>
  <c r="D362"/>
  <c r="C363" l="1"/>
  <c r="D363"/>
  <c r="C364" l="1"/>
  <c r="D364"/>
  <c r="C365" l="1"/>
  <c r="D365"/>
  <c r="C366" l="1"/>
  <c r="D366"/>
  <c r="C367" l="1"/>
  <c r="D367"/>
  <c r="C368" l="1"/>
  <c r="D368"/>
  <c r="C369" l="1"/>
  <c r="D369"/>
  <c r="C370" l="1"/>
  <c r="D370"/>
  <c r="C371" l="1"/>
  <c r="D371"/>
  <c r="C372" l="1"/>
  <c r="D372"/>
  <c r="C373" l="1"/>
  <c r="D373"/>
  <c r="C374" l="1"/>
  <c r="D374"/>
  <c r="C375" l="1"/>
  <c r="D375"/>
  <c r="C376" l="1"/>
  <c r="D376"/>
  <c r="C377" l="1"/>
  <c r="D377"/>
  <c r="C378" l="1"/>
  <c r="D378"/>
  <c r="C379" l="1"/>
  <c r="D379"/>
  <c r="C380" l="1"/>
  <c r="D380"/>
  <c r="C381" l="1"/>
  <c r="D381"/>
  <c r="C382" l="1"/>
  <c r="D382"/>
  <c r="C383" l="1"/>
  <c r="D383"/>
  <c r="C384" l="1"/>
  <c r="D384"/>
  <c r="C385" l="1"/>
  <c r="D385"/>
  <c r="C386" l="1"/>
  <c r="D386"/>
  <c r="C387" l="1"/>
  <c r="D387"/>
  <c r="C388" l="1"/>
  <c r="D388"/>
  <c r="C389" l="1"/>
  <c r="D389"/>
  <c r="C390" l="1"/>
  <c r="D390"/>
  <c r="C391" l="1"/>
  <c r="D391"/>
  <c r="C392" l="1"/>
  <c r="D392"/>
  <c r="C393" l="1"/>
  <c r="D393"/>
  <c r="C394" l="1"/>
  <c r="D394"/>
  <c r="C395" l="1"/>
  <c r="D395"/>
  <c r="C396" l="1"/>
  <c r="D396"/>
  <c r="C397" l="1"/>
  <c r="D397"/>
  <c r="C398" l="1"/>
  <c r="D398"/>
  <c r="C399" l="1"/>
  <c r="D399"/>
  <c r="C400" l="1"/>
  <c r="D400"/>
  <c r="C401" l="1"/>
  <c r="D401"/>
  <c r="C402" l="1"/>
  <c r="D402"/>
  <c r="C403" l="1"/>
  <c r="D403"/>
  <c r="C404" l="1"/>
  <c r="D404"/>
  <c r="C405" l="1"/>
  <c r="D405"/>
  <c r="C406" l="1"/>
  <c r="D406"/>
  <c r="C407" l="1"/>
  <c r="D407"/>
  <c r="C408" l="1"/>
  <c r="D408"/>
  <c r="C409" l="1"/>
  <c r="D409"/>
  <c r="C410" l="1"/>
  <c r="D410"/>
  <c r="C411" l="1"/>
  <c r="D411"/>
  <c r="C412" l="1"/>
  <c r="D412"/>
  <c r="C413" l="1"/>
  <c r="D413"/>
  <c r="C414" l="1"/>
  <c r="D414"/>
  <c r="C415" l="1"/>
  <c r="D415"/>
  <c r="C416" l="1"/>
  <c r="D416"/>
  <c r="C417" l="1"/>
  <c r="D417"/>
  <c r="C418" l="1"/>
  <c r="D418"/>
  <c r="C419" l="1"/>
  <c r="D419"/>
  <c r="C420" l="1"/>
  <c r="D420"/>
  <c r="C421" l="1"/>
  <c r="D421"/>
  <c r="C422" l="1"/>
  <c r="D422"/>
  <c r="C423" l="1"/>
  <c r="D423"/>
  <c r="C424" l="1"/>
  <c r="D424"/>
  <c r="C425" l="1"/>
  <c r="D425"/>
  <c r="C426" l="1"/>
  <c r="D426"/>
  <c r="C427" l="1"/>
  <c r="D427"/>
  <c r="C428" l="1"/>
  <c r="D428"/>
  <c r="C429" l="1"/>
  <c r="D429"/>
  <c r="C430" l="1"/>
  <c r="D430"/>
  <c r="C431" l="1"/>
  <c r="D431"/>
  <c r="C432" l="1"/>
  <c r="D432"/>
  <c r="C433" l="1"/>
  <c r="D433"/>
  <c r="C434" l="1"/>
  <c r="D434"/>
  <c r="C435" l="1"/>
  <c r="D435"/>
  <c r="C436" l="1"/>
  <c r="D436"/>
  <c r="C437" l="1"/>
  <c r="D437"/>
  <c r="C438" l="1"/>
  <c r="D438"/>
  <c r="C439" l="1"/>
  <c r="D439"/>
  <c r="C440" l="1"/>
  <c r="D440"/>
  <c r="C441" l="1"/>
  <c r="D441"/>
  <c r="C442" l="1"/>
  <c r="D442"/>
  <c r="C443" l="1"/>
  <c r="D443"/>
  <c r="C444" l="1"/>
  <c r="D444"/>
  <c r="C445" l="1"/>
  <c r="D445"/>
  <c r="C446" l="1"/>
  <c r="D446"/>
  <c r="C447" l="1"/>
  <c r="D447"/>
  <c r="C448" l="1"/>
  <c r="D448"/>
  <c r="C449" l="1"/>
  <c r="D449"/>
  <c r="C450" l="1"/>
  <c r="D450"/>
  <c r="C451" l="1"/>
  <c r="D451"/>
  <c r="C452" l="1"/>
  <c r="D452"/>
  <c r="C453" l="1"/>
  <c r="D453"/>
  <c r="C454" l="1"/>
  <c r="D454"/>
  <c r="C455" l="1"/>
  <c r="D455"/>
  <c r="C456" l="1"/>
  <c r="D456"/>
  <c r="C457" l="1"/>
  <c r="D457"/>
  <c r="C458" l="1"/>
  <c r="D458"/>
  <c r="C459" l="1"/>
  <c r="D459"/>
  <c r="C460" l="1"/>
  <c r="D460"/>
  <c r="C461" l="1"/>
  <c r="D461"/>
  <c r="C462" l="1"/>
  <c r="D462"/>
  <c r="C463" l="1"/>
  <c r="D463"/>
  <c r="C464" l="1"/>
  <c r="D464"/>
  <c r="C465" l="1"/>
  <c r="D465"/>
  <c r="C466" l="1"/>
  <c r="D466"/>
  <c r="C467" l="1"/>
  <c r="D467"/>
  <c r="C468" l="1"/>
  <c r="D468"/>
  <c r="C469" l="1"/>
  <c r="D469"/>
  <c r="C470" l="1"/>
  <c r="D470"/>
  <c r="C471" l="1"/>
  <c r="D471"/>
  <c r="C472" l="1"/>
  <c r="D472"/>
  <c r="C473" l="1"/>
  <c r="D473"/>
  <c r="C474" l="1"/>
  <c r="D474"/>
  <c r="C475" l="1"/>
  <c r="D475"/>
  <c r="C476" l="1"/>
  <c r="D476"/>
  <c r="C477" l="1"/>
  <c r="D477"/>
  <c r="C478" l="1"/>
  <c r="D478"/>
  <c r="C479" l="1"/>
  <c r="D479"/>
  <c r="C480" l="1"/>
  <c r="D480"/>
  <c r="C481" l="1"/>
  <c r="D481"/>
  <c r="C482" l="1"/>
  <c r="D482"/>
  <c r="C483" l="1"/>
  <c r="D483"/>
  <c r="C484" l="1"/>
  <c r="D484"/>
  <c r="C485" l="1"/>
  <c r="D485"/>
  <c r="C486" l="1"/>
  <c r="D486"/>
  <c r="C487" l="1"/>
  <c r="D487"/>
  <c r="C488" l="1"/>
  <c r="D488"/>
  <c r="C489" l="1"/>
  <c r="D489"/>
  <c r="C490" l="1"/>
  <c r="D490"/>
  <c r="C491" l="1"/>
  <c r="D491"/>
  <c r="C492" l="1"/>
  <c r="D492"/>
  <c r="C493" l="1"/>
  <c r="D493"/>
  <c r="C494" l="1"/>
  <c r="D494"/>
  <c r="C495" l="1"/>
  <c r="D495"/>
  <c r="C496" l="1"/>
  <c r="D496"/>
  <c r="C497" l="1"/>
  <c r="D497"/>
  <c r="C498" l="1"/>
  <c r="D498"/>
  <c r="C499" l="1"/>
  <c r="D499"/>
  <c r="C500" l="1"/>
  <c r="D500"/>
  <c r="C501" l="1"/>
  <c r="D501"/>
  <c r="C502" l="1"/>
  <c r="D502"/>
  <c r="C503" l="1"/>
  <c r="D503"/>
  <c r="C504" l="1"/>
  <c r="D504"/>
  <c r="C505" l="1"/>
  <c r="D505"/>
  <c r="C506" l="1"/>
  <c r="D506"/>
  <c r="C507" l="1"/>
  <c r="D507"/>
  <c r="C508" l="1"/>
  <c r="D508"/>
  <c r="C509" l="1"/>
  <c r="D509"/>
  <c r="C510" l="1"/>
  <c r="D510"/>
  <c r="C511" l="1"/>
  <c r="D511"/>
  <c r="C512" l="1"/>
  <c r="D512"/>
  <c r="C513" l="1"/>
  <c r="D513"/>
  <c r="C514" l="1"/>
  <c r="D514"/>
  <c r="C515" l="1"/>
  <c r="D515"/>
  <c r="C516" l="1"/>
  <c r="D516"/>
  <c r="C517" l="1"/>
  <c r="D517"/>
  <c r="C518" l="1"/>
  <c r="D518"/>
  <c r="C519" l="1"/>
  <c r="D519"/>
  <c r="C520" l="1"/>
  <c r="D520"/>
  <c r="C521" l="1"/>
  <c r="D521"/>
  <c r="C522" l="1"/>
  <c r="D522"/>
  <c r="C523" l="1"/>
  <c r="D523"/>
  <c r="C524" l="1"/>
  <c r="D524"/>
  <c r="C525" l="1"/>
  <c r="D525"/>
  <c r="C526" l="1"/>
  <c r="D526"/>
  <c r="C527" l="1"/>
  <c r="D527"/>
  <c r="C528" l="1"/>
  <c r="D528"/>
  <c r="C529" l="1"/>
  <c r="D529"/>
  <c r="C530" l="1"/>
  <c r="D530"/>
  <c r="C531" l="1"/>
  <c r="D531"/>
  <c r="C532" l="1"/>
  <c r="D532"/>
  <c r="C533" l="1"/>
  <c r="D533"/>
  <c r="C534" l="1"/>
  <c r="D534"/>
  <c r="C535" l="1"/>
  <c r="D535"/>
  <c r="C536" l="1"/>
  <c r="D536"/>
  <c r="C537" l="1"/>
  <c r="D537"/>
  <c r="C538" l="1"/>
  <c r="D538"/>
  <c r="C539" l="1"/>
  <c r="D539"/>
  <c r="C540" l="1"/>
  <c r="D540"/>
  <c r="C541" l="1"/>
  <c r="D541"/>
  <c r="C542" l="1"/>
  <c r="D542"/>
  <c r="C543" l="1"/>
  <c r="D543"/>
  <c r="C544" l="1"/>
  <c r="D544"/>
  <c r="C545" l="1"/>
  <c r="D545"/>
  <c r="C546" l="1"/>
  <c r="D546"/>
  <c r="C547" l="1"/>
  <c r="D547"/>
  <c r="C548" l="1"/>
  <c r="D548"/>
  <c r="C549" l="1"/>
  <c r="D549"/>
  <c r="C550" l="1"/>
  <c r="D550"/>
  <c r="C551" l="1"/>
  <c r="D551"/>
  <c r="C552" l="1"/>
  <c r="D552"/>
  <c r="C553" l="1"/>
  <c r="D553"/>
  <c r="C554" l="1"/>
  <c r="D554"/>
  <c r="C555" l="1"/>
  <c r="D555"/>
  <c r="C556" l="1"/>
  <c r="D556"/>
  <c r="C557" l="1"/>
  <c r="D557"/>
  <c r="C558" l="1"/>
  <c r="D558"/>
  <c r="C559" l="1"/>
  <c r="D559"/>
  <c r="C560" l="1"/>
  <c r="D560"/>
  <c r="C561" l="1"/>
  <c r="D561"/>
  <c r="C562" l="1"/>
  <c r="D562"/>
  <c r="C563" l="1"/>
  <c r="D563"/>
  <c r="C564" l="1"/>
  <c r="D564"/>
  <c r="C565" l="1"/>
  <c r="D565"/>
  <c r="C566" l="1"/>
  <c r="D566"/>
  <c r="C567" l="1"/>
  <c r="D567"/>
  <c r="C568" l="1"/>
  <c r="D568"/>
  <c r="C569" l="1"/>
  <c r="D569"/>
  <c r="C570" l="1"/>
  <c r="D570"/>
  <c r="C571" l="1"/>
  <c r="D571"/>
  <c r="C572" l="1"/>
  <c r="D572"/>
  <c r="C573" l="1"/>
  <c r="D573"/>
  <c r="C574" l="1"/>
  <c r="D574"/>
  <c r="C575" l="1"/>
  <c r="D575"/>
  <c r="C576" l="1"/>
  <c r="D576"/>
  <c r="C577" l="1"/>
  <c r="D577"/>
  <c r="C578" l="1"/>
  <c r="D578"/>
  <c r="C579" l="1"/>
  <c r="D579"/>
  <c r="C580" l="1"/>
  <c r="D580"/>
  <c r="C581" l="1"/>
  <c r="D581"/>
  <c r="C582" l="1"/>
  <c r="D582"/>
  <c r="C583" l="1"/>
  <c r="D583"/>
  <c r="C584" l="1"/>
  <c r="D584"/>
  <c r="C585" l="1"/>
  <c r="D585"/>
  <c r="C586" l="1"/>
  <c r="D586"/>
  <c r="C587" l="1"/>
  <c r="D587"/>
  <c r="C588" l="1"/>
  <c r="D588"/>
  <c r="C589" l="1"/>
  <c r="D589"/>
  <c r="C590" l="1"/>
  <c r="D590"/>
  <c r="C591" l="1"/>
  <c r="D591"/>
  <c r="C592" l="1"/>
  <c r="D592"/>
  <c r="C593" l="1"/>
  <c r="D593"/>
  <c r="C594" l="1"/>
  <c r="D594"/>
  <c r="C595" l="1"/>
  <c r="D595"/>
  <c r="C596" l="1"/>
  <c r="D596"/>
  <c r="C597" l="1"/>
  <c r="D597"/>
  <c r="C598" l="1"/>
  <c r="D598"/>
  <c r="C599" l="1"/>
  <c r="D599"/>
  <c r="C600" l="1"/>
  <c r="D600"/>
  <c r="C601" l="1"/>
  <c r="D601"/>
  <c r="C602" l="1"/>
  <c r="D602"/>
  <c r="C603" l="1"/>
  <c r="D603"/>
  <c r="C604" l="1"/>
  <c r="D604"/>
  <c r="C605" l="1"/>
  <c r="D605"/>
  <c r="C606" l="1"/>
  <c r="D606"/>
  <c r="C607" l="1"/>
  <c r="D607"/>
  <c r="C608" l="1"/>
  <c r="D608"/>
  <c r="C609" l="1"/>
  <c r="D609"/>
  <c r="C610" l="1"/>
  <c r="D610"/>
  <c r="C611" l="1"/>
  <c r="D611"/>
  <c r="C612" l="1"/>
  <c r="D612"/>
  <c r="C613" l="1"/>
  <c r="D613"/>
  <c r="C614" l="1"/>
  <c r="D614"/>
  <c r="C615" l="1"/>
  <c r="D615"/>
  <c r="C616" l="1"/>
  <c r="D616"/>
  <c r="C617" l="1"/>
  <c r="D617"/>
  <c r="C618" l="1"/>
  <c r="D618"/>
  <c r="C619" l="1"/>
  <c r="D619"/>
  <c r="C620" l="1"/>
  <c r="D620"/>
  <c r="C621" l="1"/>
  <c r="D621"/>
  <c r="C622" l="1"/>
  <c r="D622"/>
  <c r="C623" l="1"/>
  <c r="D623"/>
  <c r="C624" l="1"/>
  <c r="D624"/>
  <c r="C625" l="1"/>
  <c r="D625"/>
  <c r="C626" l="1"/>
  <c r="D626"/>
  <c r="C627" l="1"/>
  <c r="D627"/>
  <c r="C628" l="1"/>
  <c r="D628"/>
  <c r="C629" l="1"/>
  <c r="D629"/>
  <c r="C630" l="1"/>
  <c r="D630"/>
  <c r="C631" l="1"/>
  <c r="D631"/>
  <c r="C632" l="1"/>
  <c r="D632"/>
  <c r="C633" l="1"/>
  <c r="D633"/>
  <c r="C634" l="1"/>
  <c r="D634"/>
  <c r="C635" l="1"/>
  <c r="D635"/>
  <c r="C636" l="1"/>
  <c r="D636"/>
  <c r="C637" l="1"/>
  <c r="D637"/>
  <c r="C638" l="1"/>
  <c r="D638"/>
  <c r="C639" l="1"/>
  <c r="D639"/>
  <c r="C640" l="1"/>
  <c r="D640"/>
  <c r="C641" l="1"/>
  <c r="D641"/>
  <c r="C642" l="1"/>
  <c r="D642"/>
  <c r="C643" l="1"/>
  <c r="D643"/>
  <c r="C644" l="1"/>
  <c r="D644"/>
  <c r="C645" l="1"/>
  <c r="D645"/>
  <c r="C646" l="1"/>
  <c r="D646"/>
  <c r="C647" l="1"/>
  <c r="D647"/>
  <c r="C648" l="1"/>
  <c r="D648"/>
  <c r="C649" l="1"/>
  <c r="D649"/>
  <c r="C650" l="1"/>
  <c r="D650"/>
  <c r="C651" l="1"/>
  <c r="D651"/>
  <c r="C652" l="1"/>
  <c r="D652"/>
  <c r="C653" l="1"/>
  <c r="D653"/>
  <c r="C654" l="1"/>
  <c r="D654"/>
  <c r="C655" l="1"/>
  <c r="D655"/>
  <c r="C656" l="1"/>
  <c r="D656"/>
  <c r="C657" l="1"/>
  <c r="D657"/>
  <c r="C658" l="1"/>
  <c r="D658"/>
  <c r="C659" l="1"/>
  <c r="D659"/>
  <c r="C660" l="1"/>
  <c r="D660"/>
  <c r="C661" l="1"/>
  <c r="D661"/>
  <c r="C662" l="1"/>
  <c r="D662"/>
  <c r="C663" l="1"/>
  <c r="D663"/>
  <c r="C664" l="1"/>
  <c r="D664"/>
  <c r="C665" l="1"/>
  <c r="D665"/>
  <c r="C666" l="1"/>
  <c r="D666"/>
  <c r="C667" l="1"/>
  <c r="D667"/>
  <c r="C668" l="1"/>
  <c r="D668"/>
  <c r="C669" l="1"/>
  <c r="D669"/>
  <c r="C670" l="1"/>
  <c r="D670"/>
  <c r="C671" l="1"/>
  <c r="D671"/>
  <c r="C672" l="1"/>
  <c r="D672"/>
  <c r="C673" l="1"/>
  <c r="D673"/>
  <c r="C674" l="1"/>
  <c r="D674"/>
  <c r="C675" l="1"/>
  <c r="D675"/>
  <c r="C676" l="1"/>
  <c r="D676"/>
  <c r="C677" l="1"/>
  <c r="D677"/>
  <c r="C678" l="1"/>
  <c r="D678"/>
  <c r="C679" l="1"/>
  <c r="D679"/>
  <c r="C680" l="1"/>
  <c r="D680"/>
  <c r="C681" l="1"/>
  <c r="D681"/>
  <c r="C682" l="1"/>
  <c r="D682"/>
  <c r="C683" l="1"/>
  <c r="D683"/>
  <c r="C684" l="1"/>
  <c r="D684"/>
  <c r="C685" l="1"/>
  <c r="D685"/>
  <c r="C686" l="1"/>
  <c r="D686"/>
  <c r="C687" l="1"/>
  <c r="D687"/>
  <c r="C688" l="1"/>
  <c r="D688"/>
  <c r="C689" l="1"/>
  <c r="D689"/>
  <c r="C690" l="1"/>
  <c r="D690"/>
  <c r="C691" l="1"/>
  <c r="D691"/>
  <c r="C692" l="1"/>
  <c r="D692"/>
  <c r="C693" l="1"/>
  <c r="D693"/>
  <c r="C694" l="1"/>
  <c r="D694"/>
  <c r="C695" l="1"/>
  <c r="D695"/>
  <c r="C696" l="1"/>
  <c r="D696"/>
  <c r="C697" l="1"/>
  <c r="D697"/>
  <c r="C698" l="1"/>
  <c r="D698"/>
  <c r="C699" l="1"/>
  <c r="D699"/>
  <c r="C700" l="1"/>
  <c r="D700"/>
  <c r="C701" l="1"/>
  <c r="D701"/>
  <c r="C702" l="1"/>
  <c r="D702"/>
  <c r="C703" l="1"/>
  <c r="D703"/>
  <c r="C704" l="1"/>
  <c r="D704"/>
  <c r="C705" l="1"/>
  <c r="D705"/>
  <c r="C706" l="1"/>
  <c r="D706"/>
  <c r="C707" l="1"/>
  <c r="D707"/>
  <c r="C708" l="1"/>
  <c r="D708"/>
  <c r="C709" l="1"/>
  <c r="D709"/>
  <c r="C710" l="1"/>
  <c r="D710"/>
  <c r="C711" l="1"/>
  <c r="D711"/>
  <c r="C712" l="1"/>
  <c r="D712"/>
  <c r="C713" l="1"/>
  <c r="D713"/>
  <c r="C714" l="1"/>
  <c r="D714"/>
  <c r="C715" l="1"/>
  <c r="D715"/>
  <c r="C716" l="1"/>
  <c r="D716"/>
  <c r="C717" l="1"/>
  <c r="D717"/>
  <c r="C718" l="1"/>
  <c r="D718"/>
  <c r="C719" l="1"/>
  <c r="D719"/>
  <c r="C720" l="1"/>
  <c r="D720"/>
  <c r="C721" l="1"/>
  <c r="D721"/>
  <c r="C722" l="1"/>
  <c r="D722"/>
  <c r="C723" l="1"/>
  <c r="D723"/>
  <c r="C724" l="1"/>
  <c r="D724"/>
  <c r="C725" l="1"/>
  <c r="D725"/>
  <c r="C726" l="1"/>
  <c r="D726"/>
  <c r="C727" l="1"/>
  <c r="D727"/>
  <c r="C728" l="1"/>
  <c r="D728"/>
  <c r="C729" l="1"/>
  <c r="D729"/>
  <c r="C730" l="1"/>
  <c r="D730"/>
  <c r="C731" l="1"/>
  <c r="D731"/>
  <c r="C732" l="1"/>
  <c r="D732"/>
  <c r="C733" l="1"/>
  <c r="D733"/>
  <c r="C734" l="1"/>
  <c r="D734"/>
  <c r="C735" l="1"/>
  <c r="D735"/>
  <c r="C736" l="1"/>
  <c r="D736"/>
  <c r="C737" l="1"/>
  <c r="D737"/>
  <c r="C738" l="1"/>
  <c r="D738"/>
  <c r="C739" l="1"/>
  <c r="D739"/>
  <c r="C740" l="1"/>
  <c r="D740"/>
  <c r="C741" l="1"/>
  <c r="D741"/>
  <c r="C742" l="1"/>
  <c r="D742"/>
  <c r="C743" l="1"/>
  <c r="D743"/>
  <c r="C744" l="1"/>
  <c r="D744"/>
  <c r="C745" l="1"/>
  <c r="D745"/>
  <c r="C746" l="1"/>
  <c r="D746"/>
  <c r="C747" l="1"/>
  <c r="D747"/>
  <c r="C748" l="1"/>
  <c r="D748"/>
  <c r="C749" l="1"/>
  <c r="D749"/>
  <c r="C750" l="1"/>
  <c r="D750"/>
  <c r="C751" l="1"/>
  <c r="D751"/>
  <c r="C752" l="1"/>
  <c r="D752"/>
  <c r="C753" l="1"/>
  <c r="D753"/>
  <c r="C754" l="1"/>
  <c r="D754"/>
  <c r="C755" l="1"/>
  <c r="D755"/>
  <c r="C756" l="1"/>
  <c r="D756"/>
  <c r="C757" l="1"/>
  <c r="D757"/>
  <c r="C758" l="1"/>
  <c r="D758"/>
  <c r="C759" l="1"/>
  <c r="D759"/>
  <c r="C760" l="1"/>
  <c r="D760"/>
  <c r="C761" l="1"/>
  <c r="D761"/>
  <c r="C762" l="1"/>
  <c r="D762"/>
  <c r="C763" l="1"/>
  <c r="D763"/>
  <c r="C764" l="1"/>
  <c r="D764"/>
  <c r="C765" l="1"/>
  <c r="D765"/>
  <c r="C766" l="1"/>
  <c r="D766"/>
  <c r="C767" l="1"/>
  <c r="D767"/>
  <c r="C768" l="1"/>
  <c r="D768"/>
  <c r="C769" l="1"/>
  <c r="D769"/>
  <c r="C770" l="1"/>
  <c r="D770"/>
  <c r="C771" l="1"/>
  <c r="D771"/>
  <c r="C772" l="1"/>
  <c r="D772"/>
  <c r="C773" l="1"/>
  <c r="D773"/>
  <c r="C774" l="1"/>
  <c r="D774"/>
  <c r="C775" l="1"/>
  <c r="D775"/>
  <c r="C776" l="1"/>
  <c r="D776"/>
  <c r="C777" l="1"/>
  <c r="D777"/>
  <c r="C778" l="1"/>
  <c r="D778"/>
  <c r="C779" l="1"/>
  <c r="D779"/>
  <c r="C780" l="1"/>
  <c r="D780"/>
  <c r="C781" l="1"/>
  <c r="D781"/>
  <c r="C782" l="1"/>
  <c r="D782"/>
  <c r="C783" l="1"/>
  <c r="D783"/>
  <c r="C784" l="1"/>
  <c r="D784"/>
  <c r="C785" l="1"/>
  <c r="D785"/>
  <c r="C786" l="1"/>
  <c r="D786"/>
  <c r="C787" l="1"/>
  <c r="D787"/>
  <c r="C788" l="1"/>
  <c r="D788"/>
  <c r="C789" l="1"/>
  <c r="D789"/>
  <c r="C790" l="1"/>
  <c r="D790"/>
  <c r="C791" l="1"/>
  <c r="D791"/>
  <c r="C792" l="1"/>
  <c r="D792"/>
  <c r="C793" l="1"/>
  <c r="D793"/>
  <c r="C794" l="1"/>
  <c r="D794"/>
  <c r="C795" l="1"/>
  <c r="D795"/>
  <c r="C796" l="1"/>
  <c r="D796"/>
  <c r="C797" l="1"/>
  <c r="D797"/>
  <c r="C798" l="1"/>
  <c r="D798"/>
  <c r="C799" l="1"/>
  <c r="D799"/>
  <c r="C800" l="1"/>
  <c r="D800"/>
  <c r="C801" l="1"/>
  <c r="D801"/>
  <c r="C802" l="1"/>
  <c r="D802"/>
  <c r="C803" l="1"/>
  <c r="D803"/>
  <c r="C804" l="1"/>
  <c r="D804"/>
  <c r="C805" l="1"/>
  <c r="D805"/>
  <c r="C806" l="1"/>
  <c r="D806"/>
  <c r="C807" l="1"/>
  <c r="D807"/>
  <c r="C808" l="1"/>
  <c r="D808"/>
  <c r="C809" l="1"/>
  <c r="D809"/>
  <c r="C810" l="1"/>
  <c r="D810"/>
  <c r="C811" l="1"/>
  <c r="D811"/>
  <c r="C812" l="1"/>
  <c r="D812"/>
  <c r="C813" l="1"/>
  <c r="D813"/>
  <c r="C814" l="1"/>
  <c r="D814"/>
  <c r="C815" l="1"/>
  <c r="D815"/>
  <c r="C816" l="1"/>
  <c r="D816"/>
  <c r="C817" l="1"/>
  <c r="D817"/>
  <c r="C818" l="1"/>
  <c r="D818"/>
  <c r="C819" l="1"/>
  <c r="D819"/>
  <c r="C820" l="1"/>
  <c r="D820"/>
  <c r="C821" l="1"/>
  <c r="D821"/>
  <c r="C822" l="1"/>
  <c r="D822"/>
  <c r="C823" l="1"/>
  <c r="D823"/>
  <c r="C824" l="1"/>
  <c r="D824"/>
  <c r="C825" l="1"/>
  <c r="D825"/>
  <c r="C826" l="1"/>
  <c r="D826"/>
  <c r="C827" l="1"/>
  <c r="D827"/>
  <c r="C828" l="1"/>
  <c r="D828"/>
  <c r="C829" l="1"/>
  <c r="D829"/>
  <c r="C830" l="1"/>
  <c r="D830"/>
  <c r="C831" l="1"/>
  <c r="D831"/>
  <c r="C832" l="1"/>
  <c r="D832"/>
  <c r="C833" l="1"/>
  <c r="D833"/>
  <c r="C834" l="1"/>
  <c r="D834"/>
  <c r="C835" l="1"/>
  <c r="D835"/>
  <c r="C836" l="1"/>
  <c r="D836"/>
  <c r="C837" l="1"/>
  <c r="D837"/>
  <c r="C838" l="1"/>
  <c r="D838"/>
  <c r="C839" l="1"/>
  <c r="D839"/>
  <c r="C840" l="1"/>
  <c r="D840"/>
  <c r="C841" l="1"/>
  <c r="D841"/>
  <c r="C842" l="1"/>
  <c r="D842"/>
  <c r="C843" l="1"/>
  <c r="D843"/>
  <c r="C844" l="1"/>
  <c r="D844"/>
  <c r="C845" l="1"/>
  <c r="D845"/>
  <c r="C846" l="1"/>
  <c r="D846"/>
  <c r="C847" l="1"/>
  <c r="D847"/>
  <c r="C848" l="1"/>
  <c r="D848"/>
  <c r="C849" l="1"/>
  <c r="D849"/>
  <c r="C850" l="1"/>
  <c r="D850"/>
  <c r="C851" l="1"/>
  <c r="D851"/>
  <c r="C852" l="1"/>
  <c r="D852"/>
  <c r="C853" l="1"/>
  <c r="D853"/>
  <c r="C854" l="1"/>
  <c r="D854"/>
  <c r="C855" l="1"/>
  <c r="D855"/>
  <c r="C856" l="1"/>
  <c r="D856"/>
  <c r="C857" l="1"/>
  <c r="D857"/>
  <c r="C858" l="1"/>
  <c r="D858"/>
  <c r="C859" l="1"/>
  <c r="D859"/>
  <c r="C860" l="1"/>
  <c r="D860"/>
  <c r="C861" l="1"/>
  <c r="D861"/>
  <c r="C862" l="1"/>
  <c r="D862"/>
  <c r="C863" l="1"/>
  <c r="D863"/>
  <c r="C864" l="1"/>
  <c r="D864"/>
  <c r="C865" l="1"/>
  <c r="D865"/>
  <c r="C866" l="1"/>
  <c r="D866"/>
  <c r="C867" l="1"/>
  <c r="D867"/>
  <c r="C868" l="1"/>
  <c r="D868"/>
  <c r="C869" l="1"/>
  <c r="D869"/>
  <c r="C870" l="1"/>
  <c r="D870"/>
  <c r="C871" l="1"/>
  <c r="D871"/>
  <c r="C872" l="1"/>
  <c r="D872"/>
  <c r="C873" l="1"/>
  <c r="D873"/>
  <c r="C874" l="1"/>
  <c r="D874"/>
  <c r="C875" l="1"/>
  <c r="D875"/>
  <c r="C876" l="1"/>
  <c r="D876"/>
  <c r="C877" l="1"/>
  <c r="D877"/>
  <c r="C878" l="1"/>
  <c r="D878"/>
  <c r="C879" l="1"/>
  <c r="D879"/>
  <c r="C880" l="1"/>
  <c r="D880"/>
  <c r="C881" l="1"/>
  <c r="D881"/>
  <c r="C882" l="1"/>
  <c r="D882"/>
  <c r="C883" l="1"/>
  <c r="D883"/>
  <c r="C884" l="1"/>
  <c r="D884"/>
  <c r="C885" l="1"/>
  <c r="D885"/>
  <c r="C886" l="1"/>
  <c r="D886"/>
  <c r="C887" l="1"/>
  <c r="D887"/>
  <c r="C888" l="1"/>
  <c r="D888"/>
  <c r="C889" l="1"/>
  <c r="D889"/>
  <c r="C890" l="1"/>
  <c r="D890"/>
  <c r="C891" l="1"/>
  <c r="D891"/>
  <c r="C892" l="1"/>
  <c r="D892"/>
  <c r="C893" l="1"/>
  <c r="D893"/>
  <c r="C894" l="1"/>
  <c r="D894"/>
  <c r="C895" l="1"/>
  <c r="D895"/>
  <c r="C896" l="1"/>
  <c r="D896"/>
  <c r="C897" l="1"/>
  <c r="D897"/>
  <c r="C898" l="1"/>
  <c r="D898"/>
  <c r="C899" l="1"/>
  <c r="D899"/>
  <c r="C900" l="1"/>
  <c r="D900"/>
  <c r="C901" l="1"/>
  <c r="D901"/>
  <c r="C902" l="1"/>
  <c r="D902"/>
  <c r="C903" l="1"/>
  <c r="D903"/>
  <c r="C904" l="1"/>
  <c r="D904"/>
  <c r="C905" l="1"/>
  <c r="D905"/>
  <c r="C906" l="1"/>
  <c r="D906"/>
  <c r="C907" l="1"/>
  <c r="D907"/>
  <c r="C908" l="1"/>
  <c r="D908"/>
  <c r="C909" l="1"/>
  <c r="D909"/>
  <c r="C910" l="1"/>
  <c r="D910"/>
  <c r="C911" l="1"/>
  <c r="D911"/>
  <c r="C912" l="1"/>
  <c r="D912"/>
  <c r="C913" l="1"/>
  <c r="D913"/>
  <c r="C914" l="1"/>
  <c r="D914"/>
  <c r="C915" l="1"/>
  <c r="D915"/>
  <c r="C916" l="1"/>
  <c r="D916"/>
  <c r="C917" l="1"/>
  <c r="D917"/>
  <c r="C918" l="1"/>
  <c r="D918"/>
  <c r="C919" l="1"/>
  <c r="D919"/>
  <c r="C920" l="1"/>
  <c r="D920"/>
  <c r="C921" l="1"/>
  <c r="D921"/>
  <c r="C922" l="1"/>
  <c r="D922"/>
  <c r="C923" l="1"/>
  <c r="D923"/>
  <c r="C924" l="1"/>
  <c r="D924"/>
  <c r="C925" l="1"/>
  <c r="D925"/>
  <c r="C926" l="1"/>
  <c r="D926"/>
  <c r="C927" l="1"/>
  <c r="D927"/>
  <c r="C928" l="1"/>
  <c r="D928"/>
  <c r="C929" l="1"/>
  <c r="D929"/>
  <c r="C930" l="1"/>
  <c r="D930"/>
  <c r="C931" l="1"/>
  <c r="D931"/>
  <c r="C932" l="1"/>
  <c r="D932"/>
  <c r="C933" l="1"/>
  <c r="D933"/>
  <c r="C934" l="1"/>
  <c r="D934"/>
  <c r="C935" l="1"/>
  <c r="D935"/>
  <c r="C936" l="1"/>
  <c r="D936"/>
  <c r="C937" l="1"/>
  <c r="D937"/>
  <c r="C938" l="1"/>
  <c r="D938"/>
  <c r="C939" l="1"/>
  <c r="D939"/>
  <c r="C940" l="1"/>
  <c r="D940"/>
  <c r="C941" l="1"/>
  <c r="D941"/>
  <c r="C942" l="1"/>
  <c r="D942"/>
  <c r="C943" l="1"/>
  <c r="D943"/>
  <c r="C944" l="1"/>
  <c r="D944"/>
  <c r="C945" l="1"/>
  <c r="D945"/>
  <c r="C946" l="1"/>
  <c r="D946"/>
  <c r="C947" l="1"/>
  <c r="D947"/>
  <c r="C948" l="1"/>
  <c r="D948"/>
  <c r="C949" l="1"/>
  <c r="D949"/>
  <c r="C950" l="1"/>
  <c r="D950"/>
  <c r="C951" l="1"/>
  <c r="D951"/>
  <c r="C952" l="1"/>
  <c r="D952"/>
  <c r="C953" l="1"/>
  <c r="D953"/>
  <c r="C954" l="1"/>
  <c r="D954"/>
  <c r="C955" l="1"/>
  <c r="D955"/>
  <c r="C956" l="1"/>
  <c r="D956"/>
  <c r="C957" l="1"/>
  <c r="D957"/>
  <c r="C958" l="1"/>
  <c r="D958"/>
  <c r="C959" l="1"/>
  <c r="D959"/>
  <c r="C960" l="1"/>
  <c r="D960"/>
  <c r="C961" l="1"/>
  <c r="D961"/>
  <c r="C962" l="1"/>
  <c r="D962"/>
  <c r="C963" l="1"/>
  <c r="D963"/>
  <c r="C964" l="1"/>
  <c r="D964"/>
  <c r="C965" l="1"/>
  <c r="D965"/>
  <c r="C966" l="1"/>
  <c r="D966"/>
  <c r="C967" l="1"/>
  <c r="D967"/>
  <c r="C968" l="1"/>
  <c r="D968"/>
  <c r="C969" l="1"/>
  <c r="D969"/>
  <c r="C970" l="1"/>
  <c r="D970"/>
  <c r="C971" l="1"/>
  <c r="D971"/>
  <c r="C972" l="1"/>
  <c r="D972"/>
  <c r="C973" l="1"/>
  <c r="D973"/>
  <c r="C974" l="1"/>
  <c r="D974"/>
  <c r="C975" l="1"/>
  <c r="D975"/>
  <c r="C976" l="1"/>
  <c r="D976"/>
  <c r="C977" l="1"/>
  <c r="D977"/>
  <c r="C978" l="1"/>
  <c r="D978"/>
  <c r="C979" l="1"/>
  <c r="D979"/>
  <c r="C980" l="1"/>
  <c r="D980"/>
  <c r="C981" l="1"/>
  <c r="D981"/>
  <c r="C982" l="1"/>
  <c r="D982"/>
  <c r="C983" l="1"/>
  <c r="D983"/>
  <c r="C984" l="1"/>
  <c r="D984"/>
  <c r="C985" l="1"/>
  <c r="D985"/>
  <c r="C986" l="1"/>
  <c r="D986"/>
  <c r="C987" l="1"/>
  <c r="D987"/>
  <c r="C988" l="1"/>
  <c r="D988"/>
  <c r="C989" l="1"/>
  <c r="D989"/>
  <c r="C990" l="1"/>
  <c r="D990"/>
  <c r="C991" l="1"/>
  <c r="D991"/>
  <c r="C992" l="1"/>
  <c r="D992"/>
  <c r="C993" l="1"/>
  <c r="D993"/>
  <c r="C994" l="1"/>
  <c r="D994"/>
  <c r="C995" l="1"/>
  <c r="D995"/>
  <c r="C996" l="1"/>
  <c r="D996"/>
  <c r="C997" l="1"/>
  <c r="D997"/>
  <c r="C998" l="1"/>
  <c r="D998"/>
  <c r="C999" l="1"/>
  <c r="D999"/>
  <c r="C1000" l="1"/>
  <c r="D1000"/>
  <c r="C1001" l="1"/>
  <c r="D1001"/>
  <c r="C1002" l="1"/>
  <c r="D1002"/>
  <c r="C1003" l="1"/>
  <c r="D1003"/>
  <c r="C1004" l="1"/>
  <c r="D1004"/>
  <c r="C1005" l="1"/>
  <c r="D1005"/>
  <c r="C1006" l="1"/>
  <c r="D1006"/>
  <c r="C1007" l="1"/>
  <c r="D1007"/>
  <c r="C1008" l="1"/>
  <c r="D1008"/>
  <c r="C1009" l="1"/>
  <c r="D1009"/>
  <c r="C1010" l="1"/>
  <c r="D1010"/>
  <c r="C1011" l="1"/>
  <c r="D1011"/>
  <c r="C1012" l="1"/>
  <c r="D1012"/>
  <c r="C1013" l="1"/>
  <c r="D1013"/>
  <c r="C1014" l="1"/>
  <c r="D1014"/>
  <c r="C1015" l="1"/>
  <c r="D1015"/>
  <c r="C1016" l="1"/>
  <c r="D1016"/>
  <c r="C1017" l="1"/>
  <c r="D1017"/>
  <c r="C1018" l="1"/>
  <c r="D1018"/>
  <c r="C1019" l="1"/>
  <c r="D1019"/>
  <c r="C1020" l="1"/>
  <c r="D1020"/>
  <c r="C1021" l="1"/>
  <c r="D1021"/>
  <c r="C1022" l="1"/>
  <c r="D1022"/>
  <c r="C1023" l="1"/>
  <c r="D1023"/>
  <c r="C1024" l="1"/>
  <c r="D1024"/>
  <c r="C1025" l="1"/>
  <c r="D1025"/>
  <c r="C1026" l="1"/>
  <c r="D1026"/>
  <c r="C1027" l="1"/>
  <c r="D1027"/>
  <c r="C1028" l="1"/>
  <c r="D1028"/>
  <c r="C1029" l="1"/>
  <c r="D1029"/>
  <c r="C1030" l="1"/>
  <c r="D1030"/>
  <c r="C1031" l="1"/>
  <c r="D1031"/>
  <c r="C1032" l="1"/>
  <c r="D1032"/>
  <c r="C1033" l="1"/>
  <c r="D1033"/>
  <c r="C1034" l="1"/>
  <c r="D1034"/>
  <c r="C1035" l="1"/>
  <c r="D1035"/>
  <c r="C1036" l="1"/>
  <c r="D1036"/>
  <c r="C1037" l="1"/>
  <c r="D1037"/>
  <c r="C1038" l="1"/>
  <c r="D1038"/>
  <c r="C1039" l="1"/>
  <c r="D1039"/>
  <c r="C1040" l="1"/>
  <c r="D1040"/>
  <c r="C1041" l="1"/>
  <c r="D1041"/>
  <c r="C1042" l="1"/>
  <c r="D1042"/>
  <c r="C1043" l="1"/>
  <c r="D1043"/>
  <c r="C1044" l="1"/>
  <c r="D1044"/>
  <c r="C1045" l="1"/>
  <c r="D1045"/>
  <c r="C1046" l="1"/>
  <c r="D1046"/>
  <c r="C1047" l="1"/>
  <c r="D1047"/>
  <c r="C1048" l="1"/>
  <c r="D1049" s="1"/>
  <c r="B34" s="1"/>
  <c r="B35" s="1"/>
  <c r="D1048"/>
</calcChain>
</file>

<file path=xl/sharedStrings.xml><?xml version="1.0" encoding="utf-8"?>
<sst xmlns="http://schemas.openxmlformats.org/spreadsheetml/2006/main" count="32" uniqueCount="21">
  <si>
    <t>Angle Rads</t>
  </si>
  <si>
    <t>Volume (in3)</t>
  </si>
  <si>
    <t>Volume (mL)</t>
  </si>
  <si>
    <t>Volume (L)</t>
  </si>
  <si>
    <t>Length (in)</t>
  </si>
  <si>
    <t>Width (in)</t>
  </si>
  <si>
    <t>Angle Deg</t>
  </si>
  <si>
    <t>Height Platform (in)</t>
  </si>
  <si>
    <t>Dimensions and Volume of Platform</t>
  </si>
  <si>
    <t>Dimensions and Volume of Wedge</t>
  </si>
  <si>
    <t>Extra Height (in)</t>
  </si>
  <si>
    <t>Volume of Liquid Necessary for Total Filling of Bath</t>
  </si>
  <si>
    <t>Volume (ft3)</t>
  </si>
  <si>
    <t>Volume (gallon)</t>
  </si>
  <si>
    <t>Opening Radius (in)</t>
  </si>
  <si>
    <t>Opening Area (in^2)</t>
  </si>
  <si>
    <t>Drain Time Top (s)</t>
  </si>
  <si>
    <t>Drain Time Bottom (s)</t>
  </si>
  <si>
    <t>Drain Time Total (s)</t>
  </si>
  <si>
    <t>Coefficient of Discharge</t>
  </si>
  <si>
    <t>Area Open</t>
  </si>
</sst>
</file>

<file path=xl/styles.xml><?xml version="1.0" encoding="utf-8"?>
<styleSheet xmlns="http://schemas.openxmlformats.org/spreadsheetml/2006/main">
  <numFmts count="2">
    <numFmt numFmtId="164" formatCode="0.000000000000"/>
    <numFmt numFmtId="165" formatCode="0.000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8576"/>
  <sheetViews>
    <sheetView tabSelected="1" workbookViewId="0">
      <selection activeCell="B8" sqref="B8"/>
    </sheetView>
  </sheetViews>
  <sheetFormatPr defaultRowHeight="15"/>
  <cols>
    <col min="1" max="1" width="22.5703125" style="3" bestFit="1" customWidth="1"/>
    <col min="2" max="2" width="25.28515625" style="17" customWidth="1"/>
    <col min="3" max="4" width="12" style="3" bestFit="1" customWidth="1"/>
    <col min="5" max="5" width="21.5703125" style="14" customWidth="1"/>
    <col min="6" max="6" width="25.28515625" style="3" customWidth="1"/>
    <col min="7" max="7" width="12" style="3" bestFit="1" customWidth="1"/>
    <col min="8" max="8" width="9.140625" style="3"/>
    <col min="9" max="9" width="12" style="3" bestFit="1" customWidth="1"/>
    <col min="10" max="12" width="9.140625" style="3"/>
    <col min="13" max="13" width="9.140625" style="9"/>
    <col min="14" max="16" width="9.140625" style="3"/>
  </cols>
  <sheetData>
    <row r="1" spans="1:18">
      <c r="A1" s="20" t="s">
        <v>8</v>
      </c>
      <c r="B1" s="20"/>
      <c r="C1" s="21"/>
      <c r="D1" s="21"/>
      <c r="E1" s="21"/>
      <c r="F1" s="21"/>
      <c r="G1" s="21"/>
      <c r="H1" s="21"/>
      <c r="I1" s="20"/>
      <c r="J1" s="20"/>
      <c r="K1" s="20"/>
      <c r="L1" s="20"/>
      <c r="M1" s="20"/>
      <c r="N1" s="20"/>
      <c r="O1" s="20"/>
      <c r="P1" s="20"/>
    </row>
    <row r="2" spans="1:18">
      <c r="A2" s="3" t="s">
        <v>4</v>
      </c>
      <c r="B2" s="17">
        <v>12</v>
      </c>
      <c r="C2" s="4"/>
      <c r="D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>
      <c r="A3" s="3" t="s">
        <v>5</v>
      </c>
      <c r="B3" s="17">
        <v>7.5</v>
      </c>
      <c r="C3" s="4"/>
      <c r="D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1" customFormat="1">
      <c r="A4" s="5" t="s">
        <v>6</v>
      </c>
      <c r="B4" s="18">
        <v>10</v>
      </c>
      <c r="C4" s="6"/>
      <c r="D4" s="6"/>
      <c r="E4" s="1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s="2" customFormat="1">
      <c r="A5" s="7" t="s">
        <v>0</v>
      </c>
      <c r="B5" s="19">
        <f>B4/57.2957795</f>
        <v>0.17453292523928399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>
      <c r="A6" s="3" t="s">
        <v>7</v>
      </c>
      <c r="B6" s="17">
        <f>TAN(B5)*B2</f>
        <v>2.1159237689946604</v>
      </c>
      <c r="C6" s="4"/>
      <c r="D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1" customFormat="1">
      <c r="A7" s="5" t="s">
        <v>10</v>
      </c>
      <c r="B7" s="18">
        <v>0.75</v>
      </c>
      <c r="C7" s="6"/>
      <c r="D7" s="6"/>
      <c r="E7" s="1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>
      <c r="A8" s="3" t="s">
        <v>1</v>
      </c>
      <c r="B8" s="17">
        <f t="shared" ref="B8:I8" si="0">B2*B3*(B6+B7)-B2*B3*B6*0.5</f>
        <v>162.71656960475971</v>
      </c>
      <c r="C8" s="4"/>
      <c r="D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>
      <c r="A9" s="3" t="s">
        <v>2</v>
      </c>
      <c r="B9" s="17">
        <f t="shared" ref="B9:P9" si="1">B8*16.387</f>
        <v>2666.4364261131973</v>
      </c>
      <c r="C9" s="4"/>
      <c r="D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>
      <c r="A10" s="3" t="s">
        <v>3</v>
      </c>
      <c r="B10" s="17">
        <f t="shared" ref="B10:P10" si="2">B9/1000</f>
        <v>2.6664364261131972</v>
      </c>
      <c r="C10" s="4"/>
      <c r="D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2" spans="1:18">
      <c r="A12" s="20" t="s">
        <v>9</v>
      </c>
      <c r="B12" s="20"/>
      <c r="C12" s="21"/>
      <c r="D12" s="21"/>
      <c r="E12" s="21"/>
      <c r="F12" s="21"/>
      <c r="G12" s="21"/>
      <c r="H12" s="21"/>
      <c r="I12" s="20"/>
      <c r="J12" s="20"/>
      <c r="K12" s="20"/>
      <c r="L12" s="20"/>
      <c r="M12" s="20"/>
      <c r="N12" s="20"/>
      <c r="O12" s="20"/>
      <c r="P12" s="20"/>
    </row>
    <row r="13" spans="1:18">
      <c r="A13" s="3" t="s">
        <v>4</v>
      </c>
      <c r="B13" s="17">
        <v>11.5</v>
      </c>
      <c r="I13" s="9"/>
      <c r="Q13" s="9"/>
      <c r="R13" s="9"/>
    </row>
    <row r="14" spans="1:18">
      <c r="A14" s="3" t="s">
        <v>5</v>
      </c>
      <c r="B14" s="17">
        <v>7</v>
      </c>
      <c r="I14" s="9"/>
      <c r="Q14" s="9"/>
      <c r="R14" s="9"/>
    </row>
    <row r="15" spans="1:18" s="1" customFormat="1">
      <c r="A15" s="5" t="s">
        <v>6</v>
      </c>
      <c r="B15" s="18">
        <f>B4</f>
        <v>10</v>
      </c>
      <c r="C15" s="6"/>
      <c r="D15" s="6"/>
      <c r="E15" s="1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>
      <c r="A16" s="7" t="s">
        <v>0</v>
      </c>
      <c r="B16" s="19">
        <f t="shared" ref="B16" si="3">B15/57.3</f>
        <v>0.17452006980802792</v>
      </c>
      <c r="C16" s="8"/>
      <c r="D16" s="8"/>
      <c r="E16" s="1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22">
      <c r="A17" s="3" t="s">
        <v>7</v>
      </c>
      <c r="B17" s="17">
        <f t="shared" ref="B17" si="4">SIN(B16)*B13</f>
        <v>1.9968084519797713</v>
      </c>
      <c r="C17" s="4"/>
      <c r="D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2">
      <c r="A18" s="3" t="s">
        <v>1</v>
      </c>
      <c r="B18" s="17">
        <f t="shared" ref="B18:I18" si="5">B13*B14*B17*0.5</f>
        <v>80.37154019218579</v>
      </c>
      <c r="I18" s="9"/>
      <c r="Q18" s="9"/>
      <c r="R18" s="9"/>
    </row>
    <row r="19" spans="1:22">
      <c r="A19" s="3" t="s">
        <v>2</v>
      </c>
      <c r="B19" s="17">
        <f>B18*16.387</f>
        <v>1317.0484291293485</v>
      </c>
      <c r="I19" s="9"/>
      <c r="Q19" s="9"/>
      <c r="R19" s="9"/>
    </row>
    <row r="20" spans="1:22">
      <c r="A20" s="3" t="s">
        <v>3</v>
      </c>
      <c r="B20" s="17">
        <f>B19/1000</f>
        <v>1.3170484291293485</v>
      </c>
      <c r="I20" s="9"/>
      <c r="Q20" s="9"/>
      <c r="R20" s="9"/>
    </row>
    <row r="22" spans="1:22">
      <c r="A22" s="20" t="s">
        <v>11</v>
      </c>
      <c r="B22" s="20"/>
      <c r="C22" s="21"/>
      <c r="D22" s="21"/>
      <c r="E22" s="21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</row>
    <row r="23" spans="1:22">
      <c r="A23" s="3" t="s">
        <v>1</v>
      </c>
      <c r="B23" s="17">
        <f>B8-B18</f>
        <v>82.345029412573922</v>
      </c>
      <c r="C23" s="4"/>
      <c r="D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2">
      <c r="A24" s="3" t="s">
        <v>2</v>
      </c>
      <c r="B24" s="17">
        <f>B23*16.387</f>
        <v>1349.387996983849</v>
      </c>
      <c r="I24" s="9"/>
      <c r="J24" s="9"/>
      <c r="K24" s="9"/>
      <c r="L24" s="9"/>
      <c r="N24" s="9"/>
      <c r="O24" s="9"/>
      <c r="P24" s="9"/>
      <c r="Q24" s="9"/>
      <c r="R24" s="9"/>
    </row>
    <row r="25" spans="1:22">
      <c r="A25" s="3" t="s">
        <v>3</v>
      </c>
      <c r="B25" s="17">
        <f>B24/1000</f>
        <v>1.3493879969838489</v>
      </c>
      <c r="I25" s="9"/>
      <c r="J25" s="9"/>
      <c r="K25" s="9"/>
      <c r="L25" s="9"/>
      <c r="N25" s="9"/>
      <c r="O25" s="9"/>
      <c r="P25" s="9"/>
      <c r="Q25" s="9"/>
      <c r="R25" s="9"/>
    </row>
    <row r="26" spans="1:22">
      <c r="A26" s="9" t="s">
        <v>12</v>
      </c>
      <c r="B26" s="17">
        <f t="shared" ref="B26:R26" si="6">B23*0.000578703704</f>
        <v>4.7653373527045469E-2</v>
      </c>
      <c r="C26" s="9"/>
      <c r="D26" s="9"/>
      <c r="F26" s="9"/>
      <c r="G26" s="9"/>
      <c r="H26" s="9"/>
      <c r="I26" s="9"/>
      <c r="J26" s="9"/>
      <c r="K26" s="9"/>
      <c r="L26" s="9"/>
      <c r="N26" s="9"/>
      <c r="O26" s="9"/>
      <c r="P26" s="9"/>
      <c r="Q26" s="9"/>
      <c r="R26" s="9"/>
    </row>
    <row r="27" spans="1:22">
      <c r="A27" s="9" t="s">
        <v>13</v>
      </c>
      <c r="B27" s="17">
        <f t="shared" ref="B27:R27" si="7">B25*0.264172052</f>
        <v>0.35647059610739318</v>
      </c>
      <c r="C27" s="9"/>
      <c r="D27" s="9"/>
      <c r="F27" s="9"/>
      <c r="G27" s="9"/>
      <c r="H27" s="9"/>
      <c r="I27" s="9"/>
      <c r="J27" s="9"/>
      <c r="K27" s="9"/>
      <c r="L27" s="9"/>
      <c r="N27" s="9"/>
      <c r="O27" s="9"/>
      <c r="P27" s="9"/>
      <c r="Q27" s="9"/>
      <c r="R27" s="9"/>
    </row>
    <row r="28" spans="1:22">
      <c r="A28" s="12" t="s">
        <v>20</v>
      </c>
    </row>
    <row r="29" spans="1:22">
      <c r="A29" s="10" t="s">
        <v>14</v>
      </c>
      <c r="B29" s="17">
        <v>0.5</v>
      </c>
    </row>
    <row r="30" spans="1:22">
      <c r="A30" s="10" t="s">
        <v>15</v>
      </c>
      <c r="B30" s="17">
        <f>PI()*(B29^2)</f>
        <v>0.78539816339744828</v>
      </c>
      <c r="T30" s="3"/>
      <c r="U30" s="3"/>
      <c r="V30" s="10"/>
    </row>
    <row r="31" spans="1:22">
      <c r="A31" s="10" t="s">
        <v>19</v>
      </c>
      <c r="B31" s="17">
        <v>0.81120000000000003</v>
      </c>
      <c r="T31" s="3"/>
      <c r="U31" s="3"/>
      <c r="V31" s="3"/>
    </row>
    <row r="32" spans="1:22">
      <c r="A32" s="10"/>
      <c r="C32" s="10"/>
      <c r="G32" s="4"/>
      <c r="I32" s="10"/>
      <c r="T32" s="3"/>
      <c r="U32" s="10"/>
      <c r="V32" s="3"/>
    </row>
    <row r="33" spans="1:22">
      <c r="A33" s="10" t="s">
        <v>16</v>
      </c>
      <c r="B33" s="17">
        <f>((2*B2*B3*SQRT(B7))/(B31*B30*SQRT(2*32.174*12)))</f>
        <v>8.8049554685946667</v>
      </c>
      <c r="F33" s="11"/>
      <c r="G33" s="4"/>
      <c r="H33" s="4"/>
      <c r="I33" s="4"/>
      <c r="J33" s="10"/>
      <c r="K33" s="10"/>
      <c r="T33" s="3"/>
      <c r="U33" s="10"/>
      <c r="V33" s="3"/>
    </row>
    <row r="34" spans="1:22">
      <c r="A34" s="10" t="s">
        <v>17</v>
      </c>
      <c r="B34" s="17">
        <f>SUM(D40:D1258)</f>
        <v>4.9645530230586994</v>
      </c>
      <c r="F34" s="11"/>
      <c r="G34" s="4"/>
      <c r="H34" s="4"/>
      <c r="I34" s="4"/>
      <c r="J34" s="10"/>
      <c r="K34" s="10"/>
      <c r="T34" s="3"/>
      <c r="U34" s="3"/>
      <c r="V34" s="3"/>
    </row>
    <row r="35" spans="1:22">
      <c r="A35" s="10" t="s">
        <v>18</v>
      </c>
      <c r="B35" s="17">
        <f>B33+B34</f>
        <v>13.769508491653365</v>
      </c>
      <c r="F35" s="11"/>
      <c r="G35" s="4"/>
      <c r="H35" s="4"/>
      <c r="I35" s="4"/>
      <c r="J35" s="10"/>
      <c r="K35" s="10"/>
      <c r="T35" s="3"/>
      <c r="U35" s="3"/>
      <c r="V35" s="3"/>
    </row>
    <row r="36" spans="1:22">
      <c r="A36" s="10"/>
      <c r="F36" s="11"/>
      <c r="G36" s="4"/>
      <c r="H36" s="4"/>
      <c r="I36" s="4"/>
      <c r="J36" s="10"/>
      <c r="K36" s="10"/>
      <c r="T36" s="3"/>
      <c r="U36" s="3"/>
      <c r="V36" s="3"/>
    </row>
    <row r="37" spans="1:22">
      <c r="F37" s="11"/>
      <c r="G37" s="4"/>
      <c r="H37" s="4"/>
      <c r="I37" s="4"/>
      <c r="J37" s="10"/>
      <c r="K37" s="10"/>
      <c r="T37" s="3"/>
      <c r="U37" s="3"/>
      <c r="V37" s="3"/>
    </row>
    <row r="38" spans="1:22">
      <c r="A38" s="10"/>
      <c r="G38" s="4"/>
      <c r="H38" s="4"/>
      <c r="I38" s="4"/>
      <c r="J38" s="10"/>
      <c r="K38" s="10"/>
    </row>
    <row r="39" spans="1:22">
      <c r="A39" s="12"/>
      <c r="G39" s="4"/>
      <c r="H39" s="10"/>
      <c r="I39" s="10"/>
      <c r="J39" s="10"/>
      <c r="K39" s="10"/>
    </row>
    <row r="40" spans="1:22">
      <c r="A40" s="12"/>
      <c r="B40" s="17">
        <f>IF($B$6&lt;0,0,$B$6)</f>
        <v>2.1159237689946604</v>
      </c>
      <c r="C40" s="3">
        <f t="shared" ref="C40" si="8">B40/TAN($B$5)</f>
        <v>12</v>
      </c>
      <c r="D40" s="13"/>
      <c r="G40" s="4"/>
      <c r="H40" s="10"/>
      <c r="I40" s="10"/>
      <c r="J40" s="10"/>
      <c r="K40" s="10"/>
    </row>
    <row r="41" spans="1:22">
      <c r="A41" s="13"/>
      <c r="B41" s="17">
        <f t="shared" ref="B41:B49" si="9">IF((B40-0.01)&lt;0,0,B40-0.01)</f>
        <v>2.1059237689946606</v>
      </c>
      <c r="C41" s="11">
        <f>IF(B41/TAN($B$5)&lt;0,0,(B41/TAN($B$5)))</f>
        <v>11.943287181817041</v>
      </c>
      <c r="D41" s="13">
        <f>IF(B41&lt;0,0,((2*C40*$B$3*(SQRT(B40)-SQRT(B41)))/($B$31*$B$30*SQRT(2*32.174*12))))</f>
        <v>3.4988922309223118E-2</v>
      </c>
      <c r="G41" s="4"/>
      <c r="H41" s="10"/>
      <c r="I41" s="10"/>
      <c r="J41" s="10"/>
      <c r="K41" s="10"/>
    </row>
    <row r="42" spans="1:22">
      <c r="A42" s="13"/>
      <c r="B42" s="17">
        <f t="shared" si="9"/>
        <v>2.0959237689946608</v>
      </c>
      <c r="C42" s="13">
        <f t="shared" ref="C42:C105" si="10">IF(B42/TAN($B$5)&lt;0,0,(B42/TAN($B$5)))</f>
        <v>11.886574363634081</v>
      </c>
      <c r="D42" s="13">
        <f t="shared" ref="D42:D105" si="11">IF(B42&lt;0,0,((2*C41*$B$3*(SQRT(B41)-SQRT(B42)))/($B$31*$B$30*SQRT(2*32.174*12))))</f>
        <v>3.4906340911767954E-2</v>
      </c>
      <c r="G42" s="4"/>
    </row>
    <row r="43" spans="1:22">
      <c r="A43" s="13"/>
      <c r="B43" s="17">
        <f t="shared" si="9"/>
        <v>2.085923768994661</v>
      </c>
      <c r="C43" s="13">
        <f t="shared" si="10"/>
        <v>11.82986154545112</v>
      </c>
      <c r="D43" s="13">
        <f t="shared" si="11"/>
        <v>3.4823563685046716E-2</v>
      </c>
      <c r="G43" s="4"/>
    </row>
    <row r="44" spans="1:22">
      <c r="A44" s="13"/>
      <c r="B44" s="17">
        <f t="shared" si="9"/>
        <v>2.0759237689946612</v>
      </c>
      <c r="C44" s="13">
        <f t="shared" si="10"/>
        <v>11.773148727268161</v>
      </c>
      <c r="D44" s="13">
        <f t="shared" si="11"/>
        <v>3.4740589229317061E-2</v>
      </c>
      <c r="G44" s="4"/>
    </row>
    <row r="45" spans="1:22">
      <c r="A45" s="13"/>
      <c r="B45" s="17">
        <f t="shared" si="9"/>
        <v>2.0659237689946615</v>
      </c>
      <c r="C45" s="13">
        <f t="shared" si="10"/>
        <v>11.716435909085201</v>
      </c>
      <c r="D45" s="13">
        <f t="shared" si="11"/>
        <v>3.4657416128088397E-2</v>
      </c>
      <c r="G45" s="4"/>
    </row>
    <row r="46" spans="1:22">
      <c r="A46" s="13"/>
      <c r="B46" s="17">
        <f t="shared" si="9"/>
        <v>2.0559237689946617</v>
      </c>
      <c r="C46" s="13">
        <f t="shared" si="10"/>
        <v>11.659723090902242</v>
      </c>
      <c r="D46" s="13">
        <f t="shared" si="11"/>
        <v>3.4574042947823812E-2</v>
      </c>
      <c r="G46" s="4"/>
    </row>
    <row r="47" spans="1:22">
      <c r="A47" s="13"/>
      <c r="B47" s="17">
        <f t="shared" si="9"/>
        <v>2.0459237689946619</v>
      </c>
      <c r="C47" s="13">
        <f t="shared" si="10"/>
        <v>11.603010272719281</v>
      </c>
      <c r="D47" s="13">
        <f t="shared" si="11"/>
        <v>3.4490468237673204E-2</v>
      </c>
      <c r="G47" s="4"/>
    </row>
    <row r="48" spans="1:22">
      <c r="A48" s="13"/>
      <c r="B48" s="17">
        <f t="shared" si="9"/>
        <v>2.0359237689946621</v>
      </c>
      <c r="C48" s="13">
        <f t="shared" si="10"/>
        <v>11.546297454536321</v>
      </c>
      <c r="D48" s="13">
        <f t="shared" si="11"/>
        <v>3.4406690529159546E-2</v>
      </c>
      <c r="G48" s="4"/>
    </row>
    <row r="49" spans="1:11">
      <c r="A49" s="13"/>
      <c r="B49" s="17">
        <f t="shared" si="9"/>
        <v>2.0259237689946623</v>
      </c>
      <c r="C49" s="13">
        <f t="shared" si="10"/>
        <v>11.489584636353362</v>
      </c>
      <c r="D49" s="13">
        <f t="shared" si="11"/>
        <v>3.4322708335884869E-2</v>
      </c>
      <c r="G49" s="4"/>
    </row>
    <row r="50" spans="1:11">
      <c r="A50" s="13"/>
      <c r="B50" s="17">
        <f t="shared" ref="B50:B113" si="12">IF((B49-0.01)&lt;0,0,B49-0.01)</f>
        <v>2.0159237689946625</v>
      </c>
      <c r="C50" s="13">
        <f t="shared" si="10"/>
        <v>11.432871818170401</v>
      </c>
      <c r="D50" s="13">
        <f t="shared" si="11"/>
        <v>3.4238520153232969E-2</v>
      </c>
      <c r="F50" s="10"/>
      <c r="G50" s="4"/>
    </row>
    <row r="51" spans="1:11">
      <c r="A51" s="13"/>
      <c r="B51" s="17">
        <f t="shared" si="12"/>
        <v>2.0059237689946627</v>
      </c>
      <c r="C51" s="13">
        <f t="shared" si="10"/>
        <v>11.376158999987442</v>
      </c>
      <c r="D51" s="13">
        <f t="shared" si="11"/>
        <v>3.4154124458027409E-2</v>
      </c>
      <c r="G51" s="4"/>
    </row>
    <row r="52" spans="1:11">
      <c r="A52" s="13"/>
      <c r="B52" s="17">
        <f t="shared" si="12"/>
        <v>1.9959237689946627</v>
      </c>
      <c r="C52" s="13">
        <f t="shared" si="10"/>
        <v>11.31944618180448</v>
      </c>
      <c r="D52" s="13">
        <f t="shared" si="11"/>
        <v>3.4069519708250735E-2</v>
      </c>
      <c r="G52" s="4"/>
      <c r="H52" s="10"/>
      <c r="I52" s="10"/>
      <c r="J52" s="10"/>
      <c r="K52" s="10"/>
    </row>
    <row r="53" spans="1:11">
      <c r="A53" s="13"/>
      <c r="B53" s="17">
        <f t="shared" si="12"/>
        <v>1.9859237689946627</v>
      </c>
      <c r="C53" s="13">
        <f t="shared" si="10"/>
        <v>11.262733363621519</v>
      </c>
      <c r="D53" s="13">
        <f t="shared" si="11"/>
        <v>3.3984704342672437E-2</v>
      </c>
      <c r="F53" s="10"/>
      <c r="G53" s="4"/>
      <c r="H53" s="10"/>
      <c r="I53" s="10"/>
      <c r="J53" s="10"/>
      <c r="K53" s="10"/>
    </row>
    <row r="54" spans="1:11">
      <c r="A54" s="13"/>
      <c r="B54" s="17">
        <f t="shared" si="12"/>
        <v>1.9759237689946627</v>
      </c>
      <c r="C54" s="13">
        <f t="shared" si="10"/>
        <v>11.206020545438559</v>
      </c>
      <c r="D54" s="13">
        <f t="shared" si="11"/>
        <v>3.3899676780545257E-2</v>
      </c>
      <c r="F54" s="10"/>
      <c r="G54" s="4"/>
      <c r="H54" s="10"/>
      <c r="I54" s="10"/>
      <c r="J54" s="10"/>
      <c r="K54" s="10"/>
    </row>
    <row r="55" spans="1:11">
      <c r="A55" s="13"/>
      <c r="B55" s="17">
        <f t="shared" si="12"/>
        <v>1.9659237689946627</v>
      </c>
      <c r="C55" s="13">
        <f t="shared" si="10"/>
        <v>11.149307727255596</v>
      </c>
      <c r="D55" s="13">
        <f t="shared" si="11"/>
        <v>3.3814435421243454E-2</v>
      </c>
      <c r="F55" s="10"/>
      <c r="G55" s="4"/>
      <c r="H55" s="10"/>
      <c r="I55" s="10"/>
      <c r="J55" s="10"/>
      <c r="K55" s="10"/>
    </row>
    <row r="56" spans="1:11">
      <c r="A56" s="13"/>
      <c r="B56" s="17">
        <f t="shared" si="12"/>
        <v>1.9559237689946627</v>
      </c>
      <c r="C56" s="13">
        <f t="shared" si="10"/>
        <v>11.092594909072636</v>
      </c>
      <c r="D56" s="13">
        <f t="shared" si="11"/>
        <v>3.3728978643919966E-2</v>
      </c>
      <c r="F56" s="12"/>
      <c r="G56" s="4"/>
      <c r="H56" s="10"/>
      <c r="I56" s="10"/>
      <c r="J56" s="10"/>
      <c r="K56" s="10"/>
    </row>
    <row r="57" spans="1:11">
      <c r="A57" s="13"/>
      <c r="B57" s="17">
        <f t="shared" si="12"/>
        <v>1.9459237689946627</v>
      </c>
      <c r="C57" s="13">
        <f t="shared" si="10"/>
        <v>11.035882090889675</v>
      </c>
      <c r="D57" s="13">
        <f t="shared" si="11"/>
        <v>3.3643304807148923E-2</v>
      </c>
      <c r="F57" s="10"/>
      <c r="G57" s="4"/>
      <c r="H57" s="10"/>
      <c r="I57" s="10"/>
      <c r="J57" s="10"/>
      <c r="K57" s="10"/>
    </row>
    <row r="58" spans="1:11">
      <c r="A58" s="13"/>
      <c r="B58" s="17">
        <f t="shared" si="12"/>
        <v>1.9359237689946627</v>
      </c>
      <c r="C58" s="13">
        <f t="shared" si="10"/>
        <v>10.979169272706713</v>
      </c>
      <c r="D58" s="13">
        <f t="shared" si="11"/>
        <v>3.3557412248544242E-2</v>
      </c>
      <c r="F58" s="10"/>
      <c r="G58" s="4"/>
      <c r="H58" s="10"/>
      <c r="I58" s="10"/>
      <c r="J58" s="10"/>
      <c r="K58" s="10"/>
    </row>
    <row r="59" spans="1:11">
      <c r="A59" s="13"/>
      <c r="B59" s="17">
        <f t="shared" si="12"/>
        <v>1.9259237689946627</v>
      </c>
      <c r="C59" s="13">
        <f t="shared" si="10"/>
        <v>10.922456454523752</v>
      </c>
      <c r="D59" s="13">
        <f t="shared" si="11"/>
        <v>3.3471299284395128E-2</v>
      </c>
      <c r="F59" s="10"/>
      <c r="G59" s="4"/>
      <c r="H59" s="10"/>
      <c r="I59" s="10"/>
      <c r="J59" s="10"/>
      <c r="K59" s="10"/>
    </row>
    <row r="60" spans="1:11">
      <c r="A60" s="13"/>
      <c r="B60" s="17">
        <f t="shared" si="12"/>
        <v>1.9159237689946627</v>
      </c>
      <c r="C60" s="13">
        <f t="shared" si="10"/>
        <v>10.865743636340792</v>
      </c>
      <c r="D60" s="13">
        <f t="shared" si="11"/>
        <v>3.3384964209283219E-2</v>
      </c>
      <c r="F60" s="10"/>
      <c r="G60" s="4"/>
      <c r="H60" s="10"/>
      <c r="I60" s="10"/>
      <c r="J60" s="10"/>
      <c r="K60" s="10"/>
    </row>
    <row r="61" spans="1:11">
      <c r="A61" s="13"/>
      <c r="B61" s="17">
        <f t="shared" si="12"/>
        <v>1.9059237689946626</v>
      </c>
      <c r="C61" s="13">
        <f t="shared" si="10"/>
        <v>10.809030818157829</v>
      </c>
      <c r="D61" s="13">
        <f t="shared" si="11"/>
        <v>3.3298405295678055E-2</v>
      </c>
      <c r="F61" s="10"/>
      <c r="G61" s="4"/>
      <c r="H61" s="10"/>
      <c r="I61" s="10"/>
      <c r="J61" s="10"/>
      <c r="K61" s="10"/>
    </row>
    <row r="62" spans="1:11">
      <c r="A62" s="13"/>
      <c r="B62" s="17">
        <f t="shared" si="12"/>
        <v>1.8959237689946626</v>
      </c>
      <c r="C62" s="13">
        <f t="shared" si="10"/>
        <v>10.752317999974869</v>
      </c>
      <c r="D62" s="13">
        <f t="shared" si="11"/>
        <v>3.3211620793542472E-2</v>
      </c>
      <c r="F62" s="10"/>
      <c r="G62" s="4"/>
      <c r="H62" s="10"/>
      <c r="I62" s="10"/>
      <c r="J62" s="10"/>
      <c r="K62" s="10"/>
    </row>
    <row r="63" spans="1:11">
      <c r="A63" s="13"/>
      <c r="B63" s="17">
        <f t="shared" si="12"/>
        <v>1.8859237689946626</v>
      </c>
      <c r="C63" s="13">
        <f t="shared" si="10"/>
        <v>10.695605181791908</v>
      </c>
      <c r="D63" s="13">
        <f t="shared" si="11"/>
        <v>3.3124608929912869E-2</v>
      </c>
      <c r="F63" s="10"/>
      <c r="G63" s="4"/>
      <c r="H63" s="10"/>
      <c r="I63" s="10"/>
      <c r="J63" s="10"/>
      <c r="K63" s="10"/>
    </row>
    <row r="64" spans="1:11">
      <c r="A64" s="13"/>
      <c r="B64" s="17">
        <f t="shared" si="12"/>
        <v>1.8759237689946626</v>
      </c>
      <c r="C64" s="13">
        <f t="shared" si="10"/>
        <v>10.638892363608946</v>
      </c>
      <c r="D64" s="13">
        <f t="shared" si="11"/>
        <v>3.303736790848532E-2</v>
      </c>
      <c r="F64" s="10"/>
      <c r="G64" s="4"/>
      <c r="H64" s="10"/>
      <c r="I64" s="10"/>
      <c r="J64" s="10"/>
      <c r="K64" s="10"/>
    </row>
    <row r="65" spans="1:11">
      <c r="A65" s="13"/>
      <c r="B65" s="17">
        <f t="shared" si="12"/>
        <v>1.8659237689946626</v>
      </c>
      <c r="C65" s="13">
        <f t="shared" si="10"/>
        <v>10.582179545425985</v>
      </c>
      <c r="D65" s="13">
        <f t="shared" si="11"/>
        <v>3.2949895909172834E-2</v>
      </c>
      <c r="F65" s="10"/>
      <c r="G65" s="4"/>
      <c r="H65" s="10"/>
      <c r="I65" s="10"/>
      <c r="J65" s="10"/>
      <c r="K65" s="10"/>
    </row>
    <row r="66" spans="1:11">
      <c r="A66" s="13"/>
      <c r="B66" s="17">
        <f t="shared" si="12"/>
        <v>1.8559237689946626</v>
      </c>
      <c r="C66" s="13">
        <f t="shared" si="10"/>
        <v>10.525466727243025</v>
      </c>
      <c r="D66" s="13">
        <f t="shared" si="11"/>
        <v>3.2862191087676101E-2</v>
      </c>
      <c r="F66" s="10"/>
      <c r="G66" s="4"/>
      <c r="H66" s="10"/>
      <c r="I66" s="10"/>
      <c r="J66" s="10"/>
      <c r="K66" s="10"/>
    </row>
    <row r="67" spans="1:11">
      <c r="A67" s="13"/>
      <c r="B67" s="17">
        <f t="shared" si="12"/>
        <v>1.8459237689946626</v>
      </c>
      <c r="C67" s="13">
        <f t="shared" si="10"/>
        <v>10.468753909060062</v>
      </c>
      <c r="D67" s="13">
        <f t="shared" si="11"/>
        <v>3.2774251575006921E-2</v>
      </c>
      <c r="F67" s="10"/>
      <c r="G67" s="4"/>
      <c r="H67" s="10"/>
      <c r="I67" s="10"/>
      <c r="J67" s="10"/>
      <c r="K67" s="10"/>
    </row>
    <row r="68" spans="1:11">
      <c r="A68" s="13"/>
      <c r="B68" s="17">
        <f t="shared" si="12"/>
        <v>1.8359237689946626</v>
      </c>
      <c r="C68" s="13">
        <f t="shared" si="10"/>
        <v>10.412041090877102</v>
      </c>
      <c r="D68" s="13">
        <f t="shared" si="11"/>
        <v>3.2686075477055827E-2</v>
      </c>
      <c r="F68" s="10"/>
      <c r="G68" s="4"/>
      <c r="H68" s="10"/>
      <c r="I68" s="10"/>
      <c r="J68" s="10"/>
      <c r="K68" s="10"/>
    </row>
    <row r="69" spans="1:11">
      <c r="A69" s="13"/>
      <c r="B69" s="17">
        <f t="shared" si="12"/>
        <v>1.8259237689946626</v>
      </c>
      <c r="C69" s="13">
        <f t="shared" si="10"/>
        <v>10.355328272694141</v>
      </c>
      <c r="D69" s="13">
        <f t="shared" si="11"/>
        <v>3.2597660874083619E-2</v>
      </c>
      <c r="F69" s="10"/>
      <c r="G69" s="4"/>
      <c r="H69" s="10"/>
      <c r="I69" s="10"/>
      <c r="J69" s="10"/>
      <c r="K69" s="10"/>
    </row>
    <row r="70" spans="1:11">
      <c r="A70" s="13"/>
      <c r="B70" s="17">
        <f t="shared" si="12"/>
        <v>1.8159237689946626</v>
      </c>
      <c r="C70" s="13">
        <f t="shared" si="10"/>
        <v>10.298615454511179</v>
      </c>
      <c r="D70" s="13">
        <f t="shared" si="11"/>
        <v>3.2509005820256918E-2</v>
      </c>
      <c r="F70" s="10"/>
      <c r="G70" s="4"/>
      <c r="H70" s="10"/>
      <c r="I70" s="10"/>
      <c r="J70" s="10"/>
      <c r="K70" s="10"/>
    </row>
    <row r="71" spans="1:11">
      <c r="A71" s="13"/>
      <c r="B71" s="17">
        <f t="shared" si="12"/>
        <v>1.8059237689946626</v>
      </c>
      <c r="C71" s="13">
        <f t="shared" si="10"/>
        <v>10.241902636328218</v>
      </c>
      <c r="D71" s="13">
        <f t="shared" si="11"/>
        <v>3.242010834313766E-2</v>
      </c>
      <c r="F71" s="10"/>
      <c r="G71" s="4"/>
      <c r="H71" s="10"/>
      <c r="I71" s="10"/>
      <c r="J71" s="10"/>
      <c r="K71" s="10"/>
    </row>
    <row r="72" spans="1:11">
      <c r="A72" s="13"/>
      <c r="B72" s="17">
        <f t="shared" si="12"/>
        <v>1.7959237689946626</v>
      </c>
      <c r="C72" s="13">
        <f t="shared" si="10"/>
        <v>10.185189818145258</v>
      </c>
      <c r="D72" s="13">
        <f t="shared" si="11"/>
        <v>3.2330966443170482E-2</v>
      </c>
      <c r="F72" s="10"/>
      <c r="G72" s="4"/>
      <c r="H72" s="10"/>
      <c r="I72" s="10"/>
      <c r="J72" s="10"/>
      <c r="K72" s="10"/>
    </row>
    <row r="73" spans="1:11">
      <c r="A73" s="13"/>
      <c r="B73" s="17">
        <f t="shared" si="12"/>
        <v>1.7859237689946625</v>
      </c>
      <c r="C73" s="13">
        <f t="shared" si="10"/>
        <v>10.128476999962295</v>
      </c>
      <c r="D73" s="13">
        <f t="shared" si="11"/>
        <v>3.2241578093166363E-2</v>
      </c>
      <c r="F73" s="10"/>
      <c r="G73" s="4"/>
      <c r="H73" s="10"/>
      <c r="I73" s="10"/>
      <c r="J73" s="10"/>
      <c r="K73" s="10"/>
    </row>
    <row r="74" spans="1:11">
      <c r="A74" s="13"/>
      <c r="B74" s="17">
        <f t="shared" si="12"/>
        <v>1.7759237689946625</v>
      </c>
      <c r="C74" s="13">
        <f t="shared" si="10"/>
        <v>10.071764181779335</v>
      </c>
      <c r="D74" s="13">
        <f t="shared" si="11"/>
        <v>3.2151941237761224E-2</v>
      </c>
      <c r="F74" s="10"/>
      <c r="G74" s="4"/>
      <c r="H74" s="10"/>
      <c r="I74" s="10"/>
      <c r="J74" s="10"/>
      <c r="K74" s="10"/>
    </row>
    <row r="75" spans="1:11">
      <c r="A75" s="13"/>
      <c r="B75" s="17">
        <f t="shared" si="12"/>
        <v>1.7659237689946625</v>
      </c>
      <c r="C75" s="13">
        <f t="shared" si="10"/>
        <v>10.015051363596374</v>
      </c>
      <c r="D75" s="13">
        <f t="shared" si="11"/>
        <v>3.206205379285363E-2</v>
      </c>
      <c r="F75" s="10"/>
      <c r="G75" s="4"/>
      <c r="H75" s="10"/>
      <c r="I75" s="10"/>
      <c r="J75" s="10"/>
      <c r="K75" s="10"/>
    </row>
    <row r="76" spans="1:11">
      <c r="A76" s="13"/>
      <c r="B76" s="17">
        <f t="shared" si="12"/>
        <v>1.7559237689946625</v>
      </c>
      <c r="C76" s="13">
        <f t="shared" si="10"/>
        <v>9.9583385454134117</v>
      </c>
      <c r="D76" s="13">
        <f t="shared" si="11"/>
        <v>3.1971913645059406E-2</v>
      </c>
      <c r="F76" s="10"/>
      <c r="G76" s="4"/>
      <c r="H76" s="10"/>
      <c r="I76" s="10"/>
      <c r="J76" s="10"/>
      <c r="K76" s="10"/>
    </row>
    <row r="77" spans="1:11">
      <c r="A77" s="13"/>
      <c r="B77" s="17">
        <f t="shared" si="12"/>
        <v>1.7459237689946625</v>
      </c>
      <c r="C77" s="13">
        <f t="shared" si="10"/>
        <v>9.9016257272304511</v>
      </c>
      <c r="D77" s="13">
        <f t="shared" si="11"/>
        <v>3.1881518651111926E-2</v>
      </c>
      <c r="F77" s="10"/>
      <c r="G77" s="4"/>
      <c r="H77" s="10"/>
      <c r="I77" s="10"/>
      <c r="J77" s="10"/>
      <c r="K77" s="10"/>
    </row>
    <row r="78" spans="1:11">
      <c r="A78" s="13"/>
      <c r="B78" s="17">
        <f t="shared" si="12"/>
        <v>1.7359237689946625</v>
      </c>
      <c r="C78" s="13">
        <f t="shared" si="10"/>
        <v>9.8449129090474905</v>
      </c>
      <c r="D78" s="13">
        <f t="shared" si="11"/>
        <v>3.1790866637289007E-2</v>
      </c>
      <c r="F78" s="10"/>
      <c r="G78" s="4"/>
      <c r="H78" s="10"/>
      <c r="I78" s="10"/>
      <c r="J78" s="10"/>
      <c r="K78" s="10"/>
    </row>
    <row r="79" spans="1:11">
      <c r="A79" s="13"/>
      <c r="B79" s="17">
        <f t="shared" si="12"/>
        <v>1.7259237689946625</v>
      </c>
      <c r="C79" s="13">
        <f t="shared" si="10"/>
        <v>9.7882000908645281</v>
      </c>
      <c r="D79" s="13">
        <f t="shared" si="11"/>
        <v>3.1699955398778352E-2</v>
      </c>
      <c r="F79" s="10"/>
      <c r="G79" s="4"/>
      <c r="H79" s="10"/>
      <c r="I79" s="10"/>
      <c r="K79" s="10"/>
    </row>
    <row r="80" spans="1:11">
      <c r="A80" s="13"/>
      <c r="B80" s="17">
        <f t="shared" si="12"/>
        <v>1.7159237689946625</v>
      </c>
      <c r="C80" s="13">
        <f t="shared" si="10"/>
        <v>9.7314872726815675</v>
      </c>
      <c r="D80" s="13">
        <f t="shared" si="11"/>
        <v>3.1608782699074259E-2</v>
      </c>
      <c r="F80" s="10"/>
      <c r="G80" s="4"/>
      <c r="H80" s="10"/>
      <c r="I80" s="10">
        <f>PI()*(0.3^2)</f>
        <v>0.28274333882308139</v>
      </c>
      <c r="J80" s="10">
        <f>PI()*(1.5^2)</f>
        <v>7.0685834705770345</v>
      </c>
      <c r="K80" s="10"/>
    </row>
    <row r="81" spans="1:11">
      <c r="A81" s="13"/>
      <c r="B81" s="17">
        <f t="shared" si="12"/>
        <v>1.7059237689946625</v>
      </c>
      <c r="C81" s="13">
        <f t="shared" si="10"/>
        <v>9.674774454498607</v>
      </c>
      <c r="D81" s="13">
        <f t="shared" si="11"/>
        <v>3.1517346269321317E-2</v>
      </c>
      <c r="F81" s="10"/>
      <c r="G81" s="4"/>
      <c r="H81" s="10"/>
      <c r="I81" s="10">
        <f>(PI()*(1.5^2)/(B31*PI()*(0.6^2))*(1.225/8*32.174*12)^2)</f>
        <v>26928.792869172408</v>
      </c>
      <c r="K81" s="10"/>
    </row>
    <row r="82" spans="1:11">
      <c r="A82" s="13"/>
      <c r="B82" s="17">
        <f t="shared" si="12"/>
        <v>1.6959237689946625</v>
      </c>
      <c r="C82" s="13">
        <f t="shared" si="10"/>
        <v>9.6180616363156446</v>
      </c>
      <c r="D82" s="13">
        <f t="shared" si="11"/>
        <v>3.1425643807668317E-2</v>
      </c>
      <c r="F82" s="10"/>
      <c r="G82" s="4"/>
      <c r="H82" s="10"/>
      <c r="I82" s="13">
        <f>(2/3)*(0.5*C40/($B$31*$B$30*SQRT(2*32.174*12)))*(B40^(3/2))</f>
        <v>0.69539897172262244</v>
      </c>
      <c r="J82" s="12"/>
      <c r="K82" s="10"/>
    </row>
    <row r="83" spans="1:11">
      <c r="A83" s="13"/>
      <c r="B83" s="17">
        <f t="shared" si="12"/>
        <v>1.6859237689946625</v>
      </c>
      <c r="C83" s="13">
        <f t="shared" si="10"/>
        <v>9.561348818132684</v>
      </c>
      <c r="D83" s="13">
        <f t="shared" si="11"/>
        <v>3.1333672978569399E-2</v>
      </c>
      <c r="F83" s="10"/>
      <c r="G83" s="4"/>
      <c r="H83" s="10"/>
      <c r="I83" s="13">
        <f>((2*C40*$B$3*SQRT(0.01))/($B$31*$B$30*SQRT(2*32.174*12)))</f>
        <v>1.0167086819991598</v>
      </c>
      <c r="J83" s="12">
        <f>((2*A40*SQRT(0.5*$B$7))/($B$31*$B$30*SQRT(2*32.174*12)))</f>
        <v>0</v>
      </c>
      <c r="K83" s="10"/>
    </row>
    <row r="84" spans="1:11">
      <c r="A84" s="13"/>
      <c r="B84" s="17">
        <f t="shared" si="12"/>
        <v>1.6759237689946624</v>
      </c>
      <c r="C84" s="13">
        <f t="shared" si="10"/>
        <v>9.5046359999497234</v>
      </c>
      <c r="D84" s="13">
        <f t="shared" si="11"/>
        <v>3.1241431412126389E-2</v>
      </c>
      <c r="F84" s="10"/>
      <c r="G84" s="4"/>
      <c r="H84" s="10"/>
      <c r="I84" s="13">
        <f>(2/3)*(0.5*C40/($B$31*$B$30*SQRT(2*32.174*12)))*(B40^(3/2))</f>
        <v>0.69539897172262244</v>
      </c>
      <c r="K84" s="10"/>
    </row>
    <row r="85" spans="1:11">
      <c r="A85" s="13"/>
      <c r="B85" s="17">
        <f t="shared" si="12"/>
        <v>1.6659237689946624</v>
      </c>
      <c r="C85" s="13">
        <f t="shared" si="10"/>
        <v>9.447923181766761</v>
      </c>
      <c r="D85" s="13">
        <f t="shared" si="11"/>
        <v>3.1148916703336613E-2</v>
      </c>
      <c r="F85" s="10"/>
      <c r="G85" s="4"/>
      <c r="H85" s="10"/>
      <c r="I85" s="12">
        <f>((2*C40*$B$3*SQRT(0.5*$B$7))/($B$31*$B$30*SQRT(2*32.174*12)))</f>
        <v>6.2260437198888638</v>
      </c>
      <c r="J85" s="11"/>
      <c r="K85" s="10"/>
    </row>
    <row r="86" spans="1:11">
      <c r="A86" s="13"/>
      <c r="B86" s="17">
        <f t="shared" si="12"/>
        <v>1.6559237689946624</v>
      </c>
      <c r="C86" s="13">
        <f t="shared" si="10"/>
        <v>9.3912103635838005</v>
      </c>
      <c r="D86" s="13">
        <f t="shared" si="11"/>
        <v>3.1056126411393409E-2</v>
      </c>
      <c r="F86" s="10"/>
      <c r="G86" s="4"/>
      <c r="H86" s="10"/>
      <c r="I86" s="10"/>
      <c r="J86" s="10"/>
      <c r="K86" s="10"/>
    </row>
    <row r="87" spans="1:11">
      <c r="A87" s="13"/>
      <c r="B87" s="17">
        <f t="shared" si="12"/>
        <v>1.6459237689946624</v>
      </c>
      <c r="C87" s="13">
        <f t="shared" si="10"/>
        <v>9.3344975454008399</v>
      </c>
      <c r="D87" s="13">
        <f t="shared" si="11"/>
        <v>3.0963058058912495E-2</v>
      </c>
      <c r="F87" s="10"/>
      <c r="G87" s="4"/>
      <c r="H87" s="10"/>
      <c r="I87" s="10"/>
      <c r="J87" s="10"/>
      <c r="K87" s="10"/>
    </row>
    <row r="88" spans="1:11">
      <c r="A88" s="13"/>
      <c r="B88" s="17">
        <f t="shared" si="12"/>
        <v>1.6359237689946624</v>
      </c>
      <c r="C88" s="13">
        <f t="shared" si="10"/>
        <v>9.2777847272178775</v>
      </c>
      <c r="D88" s="13">
        <f t="shared" si="11"/>
        <v>3.0869709131177356E-2</v>
      </c>
      <c r="F88" s="10"/>
      <c r="G88" s="4"/>
      <c r="H88" s="10"/>
      <c r="I88" s="10"/>
      <c r="J88" s="10"/>
      <c r="K88" s="10"/>
    </row>
    <row r="89" spans="1:11">
      <c r="A89" s="13"/>
      <c r="B89" s="17">
        <f t="shared" si="12"/>
        <v>1.6259237689946624</v>
      </c>
      <c r="C89" s="13">
        <f t="shared" si="10"/>
        <v>9.2210719090349169</v>
      </c>
      <c r="D89" s="13">
        <f t="shared" si="11"/>
        <v>3.0776077075334547E-2</v>
      </c>
      <c r="F89" s="10"/>
      <c r="G89" s="4"/>
      <c r="H89" s="10"/>
      <c r="I89" s="10"/>
      <c r="J89" s="10"/>
      <c r="K89" s="10"/>
    </row>
    <row r="90" spans="1:11">
      <c r="A90" s="13"/>
      <c r="B90" s="17">
        <f t="shared" si="12"/>
        <v>1.6159237689946624</v>
      </c>
      <c r="C90" s="13">
        <f t="shared" si="10"/>
        <v>9.1643590908519563</v>
      </c>
      <c r="D90" s="13">
        <f t="shared" si="11"/>
        <v>3.068215929958391E-2</v>
      </c>
      <c r="F90" s="10"/>
      <c r="G90" s="4"/>
      <c r="H90" s="10"/>
      <c r="I90" s="10"/>
      <c r="J90" s="10"/>
      <c r="K90" s="10"/>
    </row>
    <row r="91" spans="1:11">
      <c r="A91" s="13"/>
      <c r="B91" s="17">
        <f t="shared" si="12"/>
        <v>1.6059237689946624</v>
      </c>
      <c r="C91" s="13">
        <f t="shared" si="10"/>
        <v>9.107646272668994</v>
      </c>
      <c r="D91" s="13">
        <f t="shared" si="11"/>
        <v>3.0587953172342051E-2</v>
      </c>
      <c r="F91" s="10"/>
      <c r="G91" s="4"/>
      <c r="H91" s="10"/>
      <c r="I91" s="10"/>
      <c r="J91" s="10"/>
      <c r="K91" s="10"/>
    </row>
    <row r="92" spans="1:11">
      <c r="A92" s="13"/>
      <c r="B92" s="17">
        <f t="shared" si="12"/>
        <v>1.5959237689946624</v>
      </c>
      <c r="C92" s="13">
        <f t="shared" si="10"/>
        <v>9.0509334544860334</v>
      </c>
      <c r="D92" s="13">
        <f t="shared" si="11"/>
        <v>3.0493456021382127E-2</v>
      </c>
      <c r="F92" s="10"/>
      <c r="G92" s="4"/>
      <c r="H92" s="10"/>
      <c r="I92" s="10"/>
      <c r="J92" s="10"/>
      <c r="K92" s="10"/>
    </row>
    <row r="93" spans="1:11">
      <c r="A93" s="13"/>
      <c r="B93" s="17">
        <f t="shared" si="12"/>
        <v>1.5859237689946624</v>
      </c>
      <c r="C93" s="13">
        <f t="shared" si="10"/>
        <v>8.9942206363030728</v>
      </c>
      <c r="D93" s="13">
        <f t="shared" si="11"/>
        <v>3.039866513294882E-2</v>
      </c>
      <c r="F93" s="10"/>
      <c r="G93" s="4"/>
      <c r="H93" s="10"/>
      <c r="I93" s="10"/>
      <c r="J93" s="10"/>
      <c r="K93" s="10"/>
    </row>
    <row r="94" spans="1:11">
      <c r="A94" s="13"/>
      <c r="B94" s="17">
        <f t="shared" si="12"/>
        <v>1.5759237689946624</v>
      </c>
      <c r="C94" s="13">
        <f t="shared" si="10"/>
        <v>8.9375078181201104</v>
      </c>
      <c r="D94" s="13">
        <f t="shared" si="11"/>
        <v>3.0303577750846643E-2</v>
      </c>
      <c r="F94" s="10"/>
      <c r="G94" s="4"/>
      <c r="H94" s="10"/>
      <c r="I94" s="10"/>
      <c r="J94" s="10"/>
      <c r="K94" s="10"/>
    </row>
    <row r="95" spans="1:11">
      <c r="A95" s="13"/>
      <c r="B95" s="17">
        <f t="shared" si="12"/>
        <v>1.5659237689946623</v>
      </c>
      <c r="C95" s="13">
        <f t="shared" si="10"/>
        <v>8.8807949999371498</v>
      </c>
      <c r="D95" s="13">
        <f t="shared" si="11"/>
        <v>3.0208191075513209E-2</v>
      </c>
      <c r="F95" s="10"/>
      <c r="G95" s="4"/>
      <c r="H95" s="10"/>
      <c r="I95" s="10"/>
      <c r="J95" s="10"/>
      <c r="K95" s="10"/>
    </row>
    <row r="96" spans="1:11">
      <c r="A96" s="13"/>
      <c r="B96" s="17">
        <f t="shared" si="12"/>
        <v>1.5559237689946623</v>
      </c>
      <c r="C96" s="13">
        <f t="shared" si="10"/>
        <v>8.8240821817541892</v>
      </c>
      <c r="D96" s="13">
        <f t="shared" si="11"/>
        <v>3.0112502263045505E-2</v>
      </c>
      <c r="F96" s="10"/>
      <c r="G96" s="4"/>
      <c r="H96" s="10"/>
      <c r="I96" s="10"/>
      <c r="J96" s="10"/>
      <c r="K96" s="10"/>
    </row>
    <row r="97" spans="1:11">
      <c r="A97" s="13"/>
      <c r="B97" s="17">
        <f t="shared" si="12"/>
        <v>1.5459237689946623</v>
      </c>
      <c r="C97" s="13">
        <f t="shared" si="10"/>
        <v>8.7673693635712269</v>
      </c>
      <c r="D97" s="13">
        <f t="shared" si="11"/>
        <v>3.0016508424223227E-2</v>
      </c>
      <c r="F97" s="10"/>
      <c r="G97" s="4"/>
      <c r="H97" s="10"/>
      <c r="I97" s="10"/>
      <c r="J97" s="10"/>
      <c r="K97" s="10"/>
    </row>
    <row r="98" spans="1:11">
      <c r="A98" s="13"/>
      <c r="B98" s="17">
        <f t="shared" si="12"/>
        <v>1.5359237689946623</v>
      </c>
      <c r="C98" s="13">
        <f t="shared" si="10"/>
        <v>8.7106565453882663</v>
      </c>
      <c r="D98" s="13">
        <f t="shared" si="11"/>
        <v>2.9920206623479623E-2</v>
      </c>
      <c r="F98" s="10"/>
      <c r="G98" s="4"/>
      <c r="H98" s="10"/>
      <c r="I98" s="10"/>
      <c r="J98" s="10"/>
      <c r="K98" s="10"/>
    </row>
    <row r="99" spans="1:11">
      <c r="A99" s="13"/>
      <c r="B99" s="17">
        <f t="shared" si="12"/>
        <v>1.5259237689946623</v>
      </c>
      <c r="C99" s="13">
        <f t="shared" si="10"/>
        <v>8.6539437272053057</v>
      </c>
      <c r="D99" s="13">
        <f t="shared" si="11"/>
        <v>2.9823593877866886E-2</v>
      </c>
      <c r="F99" s="10"/>
      <c r="G99" s="4"/>
      <c r="H99" s="10"/>
      <c r="I99" s="10"/>
      <c r="J99" s="10"/>
      <c r="K99" s="10"/>
    </row>
    <row r="100" spans="1:11">
      <c r="A100" s="13"/>
      <c r="B100" s="17">
        <f t="shared" si="12"/>
        <v>1.5159237689946623</v>
      </c>
      <c r="C100" s="13">
        <f t="shared" si="10"/>
        <v>8.5972309090223433</v>
      </c>
      <c r="D100" s="13">
        <f t="shared" si="11"/>
        <v>2.9726667155965822E-2</v>
      </c>
      <c r="F100" s="10"/>
      <c r="G100" s="4"/>
      <c r="H100" s="10"/>
      <c r="I100" s="10"/>
      <c r="J100" s="10"/>
      <c r="K100" s="10"/>
    </row>
    <row r="101" spans="1:11">
      <c r="A101" s="13"/>
      <c r="B101" s="17">
        <f t="shared" si="12"/>
        <v>1.5059237689946623</v>
      </c>
      <c r="C101" s="13">
        <f t="shared" si="10"/>
        <v>8.5405180908393827</v>
      </c>
      <c r="D101" s="13">
        <f t="shared" si="11"/>
        <v>2.9629423376784841E-2</v>
      </c>
      <c r="F101" s="10"/>
      <c r="G101" s="4"/>
      <c r="H101" s="10"/>
      <c r="I101" s="10"/>
      <c r="J101" s="10"/>
      <c r="K101" s="10"/>
    </row>
    <row r="102" spans="1:11">
      <c r="A102" s="13"/>
      <c r="B102" s="17">
        <f t="shared" si="12"/>
        <v>1.4959237689946623</v>
      </c>
      <c r="C102" s="13">
        <f t="shared" si="10"/>
        <v>8.4838052726564221</v>
      </c>
      <c r="D102" s="13">
        <f t="shared" si="11"/>
        <v>2.9531859408610292E-2</v>
      </c>
      <c r="F102" s="10"/>
      <c r="G102" s="4"/>
      <c r="H102" s="10"/>
      <c r="I102" s="10"/>
      <c r="J102" s="10"/>
      <c r="K102" s="10"/>
    </row>
    <row r="103" spans="1:11">
      <c r="A103" s="13"/>
      <c r="B103" s="17">
        <f t="shared" si="12"/>
        <v>1.4859237689946623</v>
      </c>
      <c r="C103" s="13">
        <f t="shared" si="10"/>
        <v>8.4270924544734598</v>
      </c>
      <c r="D103" s="13">
        <f t="shared" si="11"/>
        <v>2.9433972067842304E-2</v>
      </c>
      <c r="F103" s="10"/>
      <c r="G103" s="4"/>
      <c r="H103" s="10"/>
      <c r="I103" s="10"/>
      <c r="J103" s="10"/>
      <c r="K103" s="10"/>
    </row>
    <row r="104" spans="1:11">
      <c r="A104" s="13"/>
      <c r="B104" s="17">
        <f t="shared" si="12"/>
        <v>1.4759237689946623</v>
      </c>
      <c r="C104" s="13">
        <f t="shared" si="10"/>
        <v>8.3703796362904992</v>
      </c>
      <c r="D104" s="13">
        <f t="shared" si="11"/>
        <v>2.9335758117764513E-2</v>
      </c>
      <c r="F104" s="10"/>
      <c r="G104" s="4"/>
      <c r="H104" s="10"/>
      <c r="I104" s="10"/>
      <c r="J104" s="10"/>
      <c r="K104" s="10"/>
    </row>
    <row r="105" spans="1:11">
      <c r="A105" s="13"/>
      <c r="B105" s="17">
        <f t="shared" si="12"/>
        <v>1.4659237689946623</v>
      </c>
      <c r="C105" s="13">
        <f t="shared" si="10"/>
        <v>8.3136668181075386</v>
      </c>
      <c r="D105" s="13">
        <f t="shared" si="11"/>
        <v>2.9237214267315192E-2</v>
      </c>
      <c r="F105" s="10"/>
      <c r="G105" s="4"/>
      <c r="H105" s="10"/>
      <c r="I105" s="10"/>
      <c r="J105" s="10"/>
      <c r="K105" s="10"/>
    </row>
    <row r="106" spans="1:11">
      <c r="A106" s="13"/>
      <c r="B106" s="17">
        <f t="shared" si="12"/>
        <v>1.4559237689946622</v>
      </c>
      <c r="C106" s="13">
        <f t="shared" ref="C106:C169" si="13">IF(B106/TAN($B$5)&lt;0,0,(B106/TAN($B$5)))</f>
        <v>8.2569539999245762</v>
      </c>
      <c r="D106" s="13">
        <f t="shared" ref="D106:D169" si="14">IF(B106&lt;0,0,((2*C105*$B$3*(SQRT(B105)-SQRT(B106)))/($B$31*$B$30*SQRT(2*32.174*12))))</f>
        <v>2.9138337169783677E-2</v>
      </c>
      <c r="F106" s="10"/>
      <c r="G106" s="4"/>
      <c r="H106" s="10"/>
      <c r="I106" s="10"/>
      <c r="J106" s="10"/>
      <c r="K106" s="10"/>
    </row>
    <row r="107" spans="1:11">
      <c r="A107" s="13"/>
      <c r="B107" s="17">
        <f t="shared" si="12"/>
        <v>1.4459237689946622</v>
      </c>
      <c r="C107" s="13">
        <f t="shared" si="13"/>
        <v>8.2002411817416156</v>
      </c>
      <c r="D107" s="13">
        <f t="shared" si="14"/>
        <v>2.9039123421494523E-2</v>
      </c>
      <c r="F107" s="10"/>
      <c r="G107" s="4"/>
      <c r="H107" s="10"/>
      <c r="I107" s="10"/>
      <c r="J107" s="10"/>
      <c r="K107" s="10"/>
    </row>
    <row r="108" spans="1:11">
      <c r="A108" s="13"/>
      <c r="B108" s="17">
        <f t="shared" si="12"/>
        <v>1.4359237689946622</v>
      </c>
      <c r="C108" s="13">
        <f t="shared" si="13"/>
        <v>8.1435283635586551</v>
      </c>
      <c r="D108" s="13">
        <f t="shared" si="14"/>
        <v>2.8939569560445657E-2</v>
      </c>
      <c r="F108" s="10"/>
      <c r="G108" s="4"/>
      <c r="H108" s="10"/>
      <c r="I108" s="10"/>
      <c r="J108" s="10"/>
      <c r="K108" s="10"/>
    </row>
    <row r="109" spans="1:11">
      <c r="A109" s="13"/>
      <c r="B109" s="17">
        <f t="shared" si="12"/>
        <v>1.4259237689946622</v>
      </c>
      <c r="C109" s="13">
        <f t="shared" si="13"/>
        <v>8.0868155453756927</v>
      </c>
      <c r="D109" s="13">
        <f t="shared" si="14"/>
        <v>2.8839672064878773E-2</v>
      </c>
      <c r="F109" s="10"/>
      <c r="G109" s="4"/>
      <c r="H109" s="10"/>
      <c r="I109" s="10"/>
      <c r="J109" s="10"/>
      <c r="K109" s="10"/>
    </row>
    <row r="110" spans="1:11">
      <c r="A110" s="13"/>
      <c r="B110" s="17">
        <f t="shared" si="12"/>
        <v>1.4159237689946622</v>
      </c>
      <c r="C110" s="13">
        <f t="shared" si="13"/>
        <v>8.0301027271927321</v>
      </c>
      <c r="D110" s="13">
        <f t="shared" si="14"/>
        <v>2.8739427351849527E-2</v>
      </c>
      <c r="F110" s="10"/>
      <c r="G110" s="4"/>
      <c r="H110" s="10"/>
      <c r="I110" s="10"/>
      <c r="J110" s="10"/>
      <c r="K110" s="10"/>
    </row>
    <row r="111" spans="1:11">
      <c r="A111" s="13"/>
      <c r="B111" s="17">
        <f t="shared" si="12"/>
        <v>1.4059237689946622</v>
      </c>
      <c r="C111" s="13">
        <f t="shared" si="13"/>
        <v>7.9733899090097715</v>
      </c>
      <c r="D111" s="13">
        <f t="shared" si="14"/>
        <v>2.8638831775710832E-2</v>
      </c>
      <c r="F111" s="10"/>
      <c r="G111" s="4"/>
      <c r="H111" s="10"/>
      <c r="I111" s="10"/>
      <c r="J111" s="10"/>
      <c r="K111" s="10"/>
    </row>
    <row r="112" spans="1:11">
      <c r="A112" s="13"/>
      <c r="B112" s="17">
        <f t="shared" si="12"/>
        <v>1.3959237689946622</v>
      </c>
      <c r="C112" s="13">
        <f t="shared" si="13"/>
        <v>7.91667709082681</v>
      </c>
      <c r="D112" s="13">
        <f t="shared" si="14"/>
        <v>2.8537881626583085E-2</v>
      </c>
      <c r="F112" s="10"/>
      <c r="G112" s="4"/>
      <c r="H112" s="10"/>
      <c r="I112" s="10"/>
      <c r="J112" s="10"/>
      <c r="K112" s="10"/>
    </row>
    <row r="113" spans="1:11">
      <c r="A113" s="13"/>
      <c r="B113" s="17">
        <f t="shared" si="12"/>
        <v>1.3859237689946622</v>
      </c>
      <c r="C113" s="13">
        <f t="shared" si="13"/>
        <v>7.8599642726438486</v>
      </c>
      <c r="D113" s="13">
        <f t="shared" si="14"/>
        <v>2.8436573128737055E-2</v>
      </c>
      <c r="F113" s="10"/>
      <c r="G113" s="4"/>
      <c r="H113" s="10"/>
      <c r="I113" s="10"/>
      <c r="J113" s="10"/>
      <c r="K113" s="10"/>
    </row>
    <row r="114" spans="1:11">
      <c r="A114" s="13"/>
      <c r="B114" s="17">
        <f t="shared" ref="B114:B177" si="15">IF((B113-0.01)&lt;0,0,B113-0.01)</f>
        <v>1.3759237689946622</v>
      </c>
      <c r="C114" s="13">
        <f t="shared" si="13"/>
        <v>7.803251454460888</v>
      </c>
      <c r="D114" s="13">
        <f t="shared" si="14"/>
        <v>2.8334902438963912E-2</v>
      </c>
      <c r="F114" s="10"/>
      <c r="G114" s="4"/>
      <c r="H114" s="10"/>
      <c r="I114" s="10"/>
      <c r="J114" s="10"/>
      <c r="K114" s="10"/>
    </row>
    <row r="115" spans="1:11">
      <c r="A115" s="13"/>
      <c r="B115" s="17">
        <f t="shared" si="15"/>
        <v>1.3659237689946622</v>
      </c>
      <c r="C115" s="13">
        <f t="shared" si="13"/>
        <v>7.7465386362779265</v>
      </c>
      <c r="D115" s="13">
        <f t="shared" si="14"/>
        <v>2.8232865644868949E-2</v>
      </c>
      <c r="F115" s="10"/>
      <c r="G115" s="4"/>
      <c r="H115" s="10"/>
      <c r="I115" s="10"/>
      <c r="J115" s="10"/>
      <c r="K115" s="10"/>
    </row>
    <row r="116" spans="1:11">
      <c r="A116" s="13"/>
      <c r="B116" s="17">
        <f t="shared" si="15"/>
        <v>1.3559237689946622</v>
      </c>
      <c r="C116" s="13">
        <f t="shared" si="13"/>
        <v>7.689825818094965</v>
      </c>
      <c r="D116" s="13">
        <f t="shared" si="14"/>
        <v>2.8130458763113649E-2</v>
      </c>
      <c r="F116" s="10"/>
      <c r="G116" s="4"/>
      <c r="H116" s="10"/>
      <c r="I116" s="10"/>
      <c r="J116" s="10"/>
      <c r="K116" s="10"/>
    </row>
    <row r="117" spans="1:11">
      <c r="A117" s="13"/>
      <c r="B117" s="17">
        <f t="shared" si="15"/>
        <v>1.3459237689946622</v>
      </c>
      <c r="C117" s="13">
        <f t="shared" si="13"/>
        <v>7.6331129999120044</v>
      </c>
      <c r="D117" s="13">
        <f t="shared" si="14"/>
        <v>2.8027677737601311E-2</v>
      </c>
      <c r="F117" s="10"/>
      <c r="G117" s="4"/>
      <c r="H117" s="10"/>
      <c r="I117" s="10"/>
      <c r="J117" s="10"/>
      <c r="K117" s="10"/>
    </row>
    <row r="118" spans="1:11">
      <c r="A118" s="13"/>
      <c r="B118" s="17">
        <f t="shared" si="15"/>
        <v>1.3359237689946621</v>
      </c>
      <c r="C118" s="13">
        <f t="shared" si="13"/>
        <v>7.5764001817290429</v>
      </c>
      <c r="D118" s="13">
        <f t="shared" si="14"/>
        <v>2.7924518437611342E-2</v>
      </c>
      <c r="F118" s="10"/>
      <c r="G118" s="4"/>
      <c r="H118" s="10"/>
      <c r="I118" s="10"/>
      <c r="J118" s="10"/>
      <c r="K118" s="10"/>
    </row>
    <row r="119" spans="1:11">
      <c r="A119" s="13"/>
      <c r="B119" s="17">
        <f t="shared" si="15"/>
        <v>1.3259237689946621</v>
      </c>
      <c r="C119" s="13">
        <f t="shared" si="13"/>
        <v>7.5196873635460815</v>
      </c>
      <c r="D119" s="13">
        <f t="shared" si="14"/>
        <v>2.7820976655843883E-2</v>
      </c>
      <c r="F119" s="10"/>
      <c r="G119" s="4"/>
      <c r="H119" s="10"/>
      <c r="I119" s="10"/>
      <c r="J119" s="10"/>
      <c r="K119" s="10"/>
    </row>
    <row r="120" spans="1:11">
      <c r="A120" s="13"/>
      <c r="B120" s="17">
        <f t="shared" si="15"/>
        <v>1.3159237689946621</v>
      </c>
      <c r="C120" s="13">
        <f t="shared" si="13"/>
        <v>7.4629745453631209</v>
      </c>
      <c r="D120" s="13">
        <f t="shared" si="14"/>
        <v>2.7717048106443848E-2</v>
      </c>
      <c r="F120" s="10"/>
      <c r="G120" s="4"/>
      <c r="H120" s="10"/>
      <c r="I120" s="10"/>
      <c r="J120" s="10"/>
      <c r="K120" s="10"/>
    </row>
    <row r="121" spans="1:11">
      <c r="A121" s="13"/>
      <c r="B121" s="17">
        <f t="shared" si="15"/>
        <v>1.3059237689946621</v>
      </c>
      <c r="C121" s="13">
        <f t="shared" si="13"/>
        <v>7.4062617271801594</v>
      </c>
      <c r="D121" s="13">
        <f t="shared" si="14"/>
        <v>2.7612728422905884E-2</v>
      </c>
      <c r="F121" s="10"/>
      <c r="G121" s="4"/>
      <c r="H121" s="10"/>
      <c r="I121" s="10"/>
      <c r="J121" s="10"/>
      <c r="K121" s="10"/>
    </row>
    <row r="122" spans="1:11">
      <c r="A122" s="13"/>
      <c r="B122" s="17">
        <f t="shared" si="15"/>
        <v>1.2959237689946621</v>
      </c>
      <c r="C122" s="13">
        <f t="shared" si="13"/>
        <v>7.3495489089971979</v>
      </c>
      <c r="D122" s="13">
        <f t="shared" si="14"/>
        <v>2.7508013155957411E-2</v>
      </c>
      <c r="F122" s="10"/>
      <c r="G122" s="4"/>
      <c r="H122" s="10"/>
      <c r="I122" s="10"/>
      <c r="J122" s="10"/>
      <c r="K122" s="10"/>
    </row>
    <row r="123" spans="1:11">
      <c r="A123" s="13"/>
      <c r="B123" s="17">
        <f t="shared" si="15"/>
        <v>1.2859237689946621</v>
      </c>
      <c r="C123" s="13">
        <f t="shared" si="13"/>
        <v>7.2928360908142373</v>
      </c>
      <c r="D123" s="13">
        <f t="shared" si="14"/>
        <v>2.7402897771324864E-2</v>
      </c>
      <c r="F123" s="10"/>
      <c r="G123" s="4"/>
      <c r="H123" s="10"/>
      <c r="I123" s="10"/>
      <c r="J123" s="10"/>
      <c r="K123" s="10"/>
    </row>
    <row r="124" spans="1:11">
      <c r="A124" s="13"/>
      <c r="B124" s="17">
        <f t="shared" si="15"/>
        <v>1.2759237689946621</v>
      </c>
      <c r="C124" s="13">
        <f t="shared" si="13"/>
        <v>7.2361232726312759</v>
      </c>
      <c r="D124" s="13">
        <f t="shared" si="14"/>
        <v>2.7297377647455788E-2</v>
      </c>
      <c r="F124" s="10"/>
      <c r="G124" s="4"/>
      <c r="H124" s="10"/>
      <c r="I124" s="10"/>
      <c r="J124" s="10"/>
      <c r="K124" s="10"/>
    </row>
    <row r="125" spans="1:11">
      <c r="A125" s="13"/>
      <c r="B125" s="17">
        <f t="shared" si="15"/>
        <v>1.2659237689946621</v>
      </c>
      <c r="C125" s="13">
        <f t="shared" si="13"/>
        <v>7.1794104544483144</v>
      </c>
      <c r="D125" s="13">
        <f t="shared" si="14"/>
        <v>2.7191448073149434E-2</v>
      </c>
      <c r="F125" s="10"/>
      <c r="G125" s="4"/>
      <c r="H125" s="10"/>
      <c r="I125" s="10"/>
      <c r="J125" s="10"/>
      <c r="K125" s="10"/>
    </row>
    <row r="126" spans="1:11">
      <c r="A126" s="13"/>
      <c r="B126" s="17">
        <f t="shared" si="15"/>
        <v>1.2559237689946621</v>
      </c>
      <c r="C126" s="13">
        <f t="shared" si="13"/>
        <v>7.1226976362653538</v>
      </c>
      <c r="D126" s="13">
        <f t="shared" si="14"/>
        <v>2.7085104245091623E-2</v>
      </c>
      <c r="F126" s="10"/>
      <c r="G126" s="4"/>
      <c r="H126" s="10"/>
      <c r="I126" s="10"/>
      <c r="J126" s="10"/>
      <c r="K126" s="10"/>
    </row>
    <row r="127" spans="1:11">
      <c r="A127" s="13"/>
      <c r="B127" s="17">
        <f t="shared" si="15"/>
        <v>1.2459237689946621</v>
      </c>
      <c r="C127" s="13">
        <f t="shared" si="13"/>
        <v>7.0659848180823923</v>
      </c>
      <c r="D127" s="13">
        <f t="shared" si="14"/>
        <v>2.6978341265325549E-2</v>
      </c>
      <c r="F127" s="10"/>
      <c r="G127" s="4"/>
      <c r="H127" s="10"/>
      <c r="I127" s="10"/>
      <c r="J127" s="10"/>
      <c r="K127" s="10"/>
    </row>
    <row r="128" spans="1:11">
      <c r="A128" s="13"/>
      <c r="B128" s="17">
        <f t="shared" si="15"/>
        <v>1.2359237689946621</v>
      </c>
      <c r="C128" s="13">
        <f t="shared" si="13"/>
        <v>7.0092719998994308</v>
      </c>
      <c r="D128" s="13">
        <f t="shared" si="14"/>
        <v>2.6871154138615919E-2</v>
      </c>
      <c r="F128" s="10"/>
      <c r="G128" s="4"/>
      <c r="H128" s="10"/>
      <c r="I128" s="10"/>
      <c r="J128" s="10"/>
      <c r="K128" s="10"/>
    </row>
    <row r="129" spans="1:11">
      <c r="A129" s="13"/>
      <c r="B129" s="17">
        <f t="shared" si="15"/>
        <v>1.225923768994662</v>
      </c>
      <c r="C129" s="13">
        <f t="shared" si="13"/>
        <v>6.9525591817164702</v>
      </c>
      <c r="D129" s="13">
        <f t="shared" si="14"/>
        <v>2.6763537769721027E-2</v>
      </c>
      <c r="F129" s="10"/>
      <c r="G129" s="4"/>
      <c r="H129" s="10"/>
      <c r="I129" s="10"/>
      <c r="J129" s="10"/>
      <c r="K129" s="10"/>
    </row>
    <row r="130" spans="1:11">
      <c r="A130" s="13"/>
      <c r="B130" s="17">
        <f t="shared" si="15"/>
        <v>1.215923768994662</v>
      </c>
      <c r="C130" s="13">
        <f t="shared" si="13"/>
        <v>6.8958463635335088</v>
      </c>
      <c r="D130" s="13">
        <f t="shared" si="14"/>
        <v>2.6655486960574692E-2</v>
      </c>
      <c r="F130" s="10"/>
      <c r="G130" s="4"/>
      <c r="H130" s="10"/>
      <c r="I130" s="10"/>
      <c r="J130" s="10"/>
      <c r="K130" s="10"/>
    </row>
    <row r="131" spans="1:11">
      <c r="A131" s="13"/>
      <c r="B131" s="17">
        <f t="shared" si="15"/>
        <v>1.205923768994662</v>
      </c>
      <c r="C131" s="13">
        <f t="shared" si="13"/>
        <v>6.8391335453505473</v>
      </c>
      <c r="D131" s="13">
        <f t="shared" si="14"/>
        <v>2.6546996407341088E-2</v>
      </c>
      <c r="F131" s="10"/>
      <c r="G131" s="4"/>
      <c r="H131" s="10"/>
      <c r="I131" s="10"/>
      <c r="J131" s="10"/>
      <c r="K131" s="10"/>
    </row>
    <row r="132" spans="1:11">
      <c r="A132" s="13"/>
      <c r="B132" s="17">
        <f t="shared" si="15"/>
        <v>1.195923768994662</v>
      </c>
      <c r="C132" s="13">
        <f t="shared" si="13"/>
        <v>6.7824207271675867</v>
      </c>
      <c r="D132" s="13">
        <f t="shared" si="14"/>
        <v>2.643806069740267E-2</v>
      </c>
      <c r="F132" s="10"/>
      <c r="G132" s="4"/>
      <c r="H132" s="10"/>
      <c r="I132" s="10"/>
      <c r="J132" s="10"/>
      <c r="K132" s="10"/>
    </row>
    <row r="133" spans="1:11">
      <c r="A133" s="13"/>
      <c r="B133" s="17">
        <f t="shared" si="15"/>
        <v>1.185923768994662</v>
      </c>
      <c r="C133" s="13">
        <f t="shared" si="13"/>
        <v>6.7257079089846252</v>
      </c>
      <c r="D133" s="13">
        <f t="shared" si="14"/>
        <v>2.6328674306185025E-2</v>
      </c>
      <c r="F133" s="10"/>
      <c r="G133" s="4"/>
      <c r="H133" s="10"/>
      <c r="I133" s="10"/>
      <c r="J133" s="10"/>
      <c r="K133" s="10"/>
    </row>
    <row r="134" spans="1:11">
      <c r="A134" s="13"/>
      <c r="B134" s="17">
        <f t="shared" si="15"/>
        <v>1.175923768994662</v>
      </c>
      <c r="C134" s="13">
        <f t="shared" si="13"/>
        <v>6.6689950908016646</v>
      </c>
      <c r="D134" s="13">
        <f t="shared" si="14"/>
        <v>2.6218831593904951E-2</v>
      </c>
      <c r="F134" s="10"/>
      <c r="G134" s="4"/>
      <c r="H134" s="10"/>
      <c r="I134" s="10"/>
      <c r="J134" s="10"/>
      <c r="K134" s="10"/>
    </row>
    <row r="135" spans="1:11">
      <c r="A135" s="13"/>
      <c r="B135" s="17">
        <f t="shared" si="15"/>
        <v>1.165923768994662</v>
      </c>
      <c r="C135" s="13">
        <f t="shared" si="13"/>
        <v>6.6122822726187032</v>
      </c>
      <c r="D135" s="13">
        <f t="shared" si="14"/>
        <v>2.6108526802173172E-2</v>
      </c>
      <c r="F135" s="10"/>
      <c r="G135" s="4"/>
      <c r="H135" s="10"/>
      <c r="I135" s="10"/>
      <c r="J135" s="10"/>
      <c r="K135" s="10"/>
    </row>
    <row r="136" spans="1:11">
      <c r="A136" s="13"/>
      <c r="B136" s="17">
        <f t="shared" si="15"/>
        <v>1.155923768994662</v>
      </c>
      <c r="C136" s="13">
        <f t="shared" si="13"/>
        <v>6.5555694544357417</v>
      </c>
      <c r="D136" s="13">
        <f t="shared" si="14"/>
        <v>2.5997754050475424E-2</v>
      </c>
      <c r="F136" s="10"/>
      <c r="G136" s="4"/>
      <c r="H136" s="10"/>
      <c r="I136" s="10"/>
      <c r="J136" s="10"/>
      <c r="K136" s="10"/>
    </row>
    <row r="137" spans="1:11">
      <c r="A137" s="13"/>
      <c r="B137" s="17">
        <f t="shared" si="15"/>
        <v>1.145923768994662</v>
      </c>
      <c r="C137" s="13">
        <f t="shared" si="13"/>
        <v>6.4988566362527811</v>
      </c>
      <c r="D137" s="13">
        <f t="shared" si="14"/>
        <v>2.5886507332507868E-2</v>
      </c>
      <c r="F137" s="10"/>
      <c r="G137" s="4"/>
      <c r="H137" s="10"/>
      <c r="I137" s="10"/>
      <c r="J137" s="10"/>
      <c r="K137" s="10"/>
    </row>
    <row r="138" spans="1:11">
      <c r="A138" s="13"/>
      <c r="B138" s="17">
        <f t="shared" si="15"/>
        <v>1.135923768994662</v>
      </c>
      <c r="C138" s="13">
        <f t="shared" si="13"/>
        <v>6.4421438180698196</v>
      </c>
      <c r="D138" s="13">
        <f t="shared" si="14"/>
        <v>2.5774780512390721E-2</v>
      </c>
      <c r="F138" s="10"/>
      <c r="G138" s="4"/>
      <c r="H138" s="10"/>
      <c r="I138" s="10"/>
      <c r="J138" s="10"/>
      <c r="K138" s="10"/>
    </row>
    <row r="139" spans="1:11">
      <c r="A139" s="13"/>
      <c r="B139" s="17">
        <f t="shared" si="15"/>
        <v>1.125923768994662</v>
      </c>
      <c r="C139" s="13">
        <f t="shared" si="13"/>
        <v>6.3854309998868581</v>
      </c>
      <c r="D139" s="13">
        <f t="shared" si="14"/>
        <v>2.5662567320710549E-2</v>
      </c>
      <c r="F139" s="10"/>
      <c r="G139" s="4"/>
      <c r="H139" s="10"/>
      <c r="I139" s="10"/>
      <c r="J139" s="10"/>
      <c r="K139" s="10"/>
    </row>
    <row r="140" spans="1:11">
      <c r="A140" s="13"/>
      <c r="B140" s="17">
        <f t="shared" si="15"/>
        <v>1.1159237689946619</v>
      </c>
      <c r="C140" s="13">
        <f t="shared" si="13"/>
        <v>6.3287181817038975</v>
      </c>
      <c r="D140" s="13">
        <f t="shared" si="14"/>
        <v>2.5549861350419947E-2</v>
      </c>
      <c r="F140" s="10"/>
      <c r="G140" s="4"/>
      <c r="H140" s="10"/>
      <c r="I140" s="10"/>
      <c r="J140" s="10"/>
      <c r="K140" s="10"/>
    </row>
    <row r="141" spans="1:11">
      <c r="A141" s="13"/>
      <c r="B141" s="17">
        <f t="shared" si="15"/>
        <v>1.1059237689946619</v>
      </c>
      <c r="C141" s="13">
        <f t="shared" si="13"/>
        <v>6.2720053635209361</v>
      </c>
      <c r="D141" s="13">
        <f t="shared" si="14"/>
        <v>2.5436656052570915E-2</v>
      </c>
      <c r="F141" s="10"/>
      <c r="G141" s="4"/>
      <c r="H141" s="10"/>
      <c r="I141" s="10"/>
      <c r="J141" s="10"/>
      <c r="K141" s="10"/>
    </row>
    <row r="142" spans="1:11">
      <c r="A142" s="13"/>
      <c r="B142" s="17">
        <f t="shared" si="15"/>
        <v>1.0959237689946619</v>
      </c>
      <c r="C142" s="13">
        <f t="shared" si="13"/>
        <v>6.2152925453379746</v>
      </c>
      <c r="D142" s="13">
        <f t="shared" si="14"/>
        <v>2.5322944731877003E-2</v>
      </c>
      <c r="F142" s="10"/>
      <c r="G142" s="4"/>
      <c r="H142" s="10"/>
      <c r="I142" s="10"/>
      <c r="J142" s="10"/>
      <c r="K142" s="10"/>
    </row>
    <row r="143" spans="1:11">
      <c r="A143" s="13"/>
      <c r="B143" s="17">
        <f t="shared" si="15"/>
        <v>1.0859237689946619</v>
      </c>
      <c r="C143" s="13">
        <f t="shared" si="13"/>
        <v>6.158579727155014</v>
      </c>
      <c r="D143" s="13">
        <f t="shared" si="14"/>
        <v>2.5208720542091289E-2</v>
      </c>
      <c r="F143" s="10"/>
      <c r="G143" s="4"/>
      <c r="H143" s="10"/>
      <c r="I143" s="10"/>
      <c r="J143" s="10"/>
      <c r="K143" s="10"/>
    </row>
    <row r="144" spans="1:11">
      <c r="A144" s="13"/>
      <c r="B144" s="17">
        <f t="shared" si="15"/>
        <v>1.0759237689946619</v>
      </c>
      <c r="C144" s="13">
        <f t="shared" si="13"/>
        <v>6.1018669089720525</v>
      </c>
      <c r="D144" s="13">
        <f t="shared" si="14"/>
        <v>2.509397648119981E-2</v>
      </c>
      <c r="F144" s="10"/>
      <c r="G144" s="4"/>
      <c r="H144" s="10"/>
      <c r="I144" s="10"/>
      <c r="J144" s="10"/>
      <c r="K144" s="10"/>
    </row>
    <row r="145" spans="1:11">
      <c r="A145" s="13"/>
      <c r="B145" s="17">
        <f t="shared" si="15"/>
        <v>1.0659237689946619</v>
      </c>
      <c r="C145" s="13">
        <f t="shared" si="13"/>
        <v>6.0451540907890911</v>
      </c>
      <c r="D145" s="13">
        <f t="shared" si="14"/>
        <v>2.4978705386418557E-2</v>
      </c>
      <c r="F145" s="10"/>
      <c r="G145" s="4"/>
      <c r="H145" s="10"/>
      <c r="I145" s="10"/>
      <c r="J145" s="10"/>
      <c r="K145" s="10"/>
    </row>
    <row r="146" spans="1:11">
      <c r="A146" s="13"/>
      <c r="B146" s="17">
        <f t="shared" si="15"/>
        <v>1.0559237689946619</v>
      </c>
      <c r="C146" s="13">
        <f t="shared" si="13"/>
        <v>5.9884412726061305</v>
      </c>
      <c r="D146" s="13">
        <f t="shared" si="14"/>
        <v>2.4862899928971442E-2</v>
      </c>
      <c r="F146" s="10"/>
      <c r="G146" s="4"/>
      <c r="H146" s="10"/>
      <c r="I146" s="10"/>
      <c r="J146" s="10"/>
      <c r="K146" s="10"/>
    </row>
    <row r="147" spans="1:11">
      <c r="A147" s="13"/>
      <c r="B147" s="17">
        <f t="shared" si="15"/>
        <v>1.0459237689946619</v>
      </c>
      <c r="C147" s="13">
        <f t="shared" si="13"/>
        <v>5.931728454423169</v>
      </c>
      <c r="D147" s="13">
        <f t="shared" si="14"/>
        <v>2.4746552608658975E-2</v>
      </c>
      <c r="F147" s="10"/>
      <c r="G147" s="4"/>
      <c r="H147" s="10"/>
      <c r="I147" s="10"/>
      <c r="J147" s="10"/>
      <c r="K147" s="10"/>
    </row>
    <row r="148" spans="1:11">
      <c r="A148" s="13"/>
      <c r="B148" s="17">
        <f t="shared" si="15"/>
        <v>1.0359237689946619</v>
      </c>
      <c r="C148" s="13">
        <f t="shared" si="13"/>
        <v>5.8750156362402075</v>
      </c>
      <c r="D148" s="13">
        <f t="shared" si="14"/>
        <v>2.462965574819163E-2</v>
      </c>
      <c r="F148" s="10"/>
      <c r="G148" s="4"/>
      <c r="H148" s="10"/>
      <c r="I148" s="10"/>
      <c r="J148" s="10"/>
      <c r="K148" s="10"/>
    </row>
    <row r="149" spans="1:11">
      <c r="A149" s="13"/>
      <c r="B149" s="17">
        <f t="shared" si="15"/>
        <v>1.0259237689946619</v>
      </c>
      <c r="C149" s="13">
        <f t="shared" si="13"/>
        <v>5.8183028180572469</v>
      </c>
      <c r="D149" s="13">
        <f t="shared" si="14"/>
        <v>2.4512201487285404E-2</v>
      </c>
      <c r="F149" s="10"/>
      <c r="G149" s="4"/>
      <c r="H149" s="10"/>
      <c r="I149" s="10"/>
      <c r="J149" s="10"/>
      <c r="K149" s="10"/>
    </row>
    <row r="150" spans="1:11">
      <c r="A150" s="13"/>
      <c r="B150" s="17">
        <f t="shared" si="15"/>
        <v>1.0159237689946619</v>
      </c>
      <c r="C150" s="13">
        <f t="shared" si="13"/>
        <v>5.7615899998742854</v>
      </c>
      <c r="D150" s="13">
        <f t="shared" si="14"/>
        <v>2.4394181776486213E-2</v>
      </c>
      <c r="F150" s="10"/>
      <c r="G150" s="4"/>
      <c r="H150" s="10"/>
      <c r="I150" s="10"/>
      <c r="J150" s="10"/>
      <c r="K150" s="10"/>
    </row>
    <row r="151" spans="1:11">
      <c r="A151" s="13"/>
      <c r="B151" s="17">
        <f t="shared" si="15"/>
        <v>1.0059237689946618</v>
      </c>
      <c r="C151" s="13">
        <f t="shared" si="13"/>
        <v>5.704877181691324</v>
      </c>
      <c r="D151" s="13">
        <f t="shared" si="14"/>
        <v>2.4275588370745074E-2</v>
      </c>
      <c r="F151" s="10"/>
      <c r="G151" s="4"/>
      <c r="H151" s="10"/>
      <c r="I151" s="10"/>
      <c r="J151" s="10"/>
      <c r="K151" s="10"/>
    </row>
    <row r="152" spans="1:11">
      <c r="A152" s="13"/>
      <c r="B152" s="17">
        <f t="shared" si="15"/>
        <v>0.99592376899466184</v>
      </c>
      <c r="C152" s="13">
        <f t="shared" si="13"/>
        <v>5.6481643635083634</v>
      </c>
      <c r="D152" s="13">
        <f t="shared" si="14"/>
        <v>2.4156412822697287E-2</v>
      </c>
      <c r="F152" s="10"/>
      <c r="G152" s="4"/>
      <c r="H152" s="10"/>
      <c r="I152" s="10"/>
      <c r="J152" s="10"/>
      <c r="K152" s="10"/>
    </row>
    <row r="153" spans="1:11">
      <c r="A153" s="13"/>
      <c r="B153" s="17">
        <f t="shared" si="15"/>
        <v>0.98592376899466183</v>
      </c>
      <c r="C153" s="13">
        <f t="shared" si="13"/>
        <v>5.5914515453254019</v>
      </c>
      <c r="D153" s="13">
        <f t="shared" si="14"/>
        <v>2.4036646475641885E-2</v>
      </c>
      <c r="F153" s="10"/>
      <c r="G153" s="4"/>
      <c r="H153" s="10"/>
      <c r="I153" s="10"/>
      <c r="J153" s="10"/>
      <c r="K153" s="10"/>
    </row>
    <row r="154" spans="1:11">
      <c r="A154" s="13"/>
      <c r="B154" s="17">
        <f t="shared" si="15"/>
        <v>0.97592376899466182</v>
      </c>
      <c r="C154" s="13">
        <f t="shared" si="13"/>
        <v>5.5347387271424404</v>
      </c>
      <c r="D154" s="13">
        <f t="shared" si="14"/>
        <v>2.3916280456207445E-2</v>
      </c>
      <c r="F154" s="10"/>
      <c r="G154" s="4"/>
      <c r="H154" s="10"/>
      <c r="I154" s="10"/>
      <c r="J154" s="10"/>
      <c r="K154" s="10"/>
    </row>
    <row r="155" spans="1:11">
      <c r="A155" s="13"/>
      <c r="B155" s="17">
        <f t="shared" si="15"/>
        <v>0.96592376899466181</v>
      </c>
      <c r="C155" s="13">
        <f t="shared" si="13"/>
        <v>5.4780259089594798</v>
      </c>
      <c r="D155" s="13">
        <f t="shared" si="14"/>
        <v>2.3795305666687177E-2</v>
      </c>
      <c r="F155" s="10"/>
      <c r="G155" s="4"/>
      <c r="H155" s="10"/>
      <c r="I155" s="10"/>
      <c r="J155" s="10"/>
      <c r="K155" s="10"/>
    </row>
    <row r="156" spans="1:11">
      <c r="A156" s="13"/>
      <c r="B156" s="17">
        <f t="shared" si="15"/>
        <v>0.9559237689946618</v>
      </c>
      <c r="C156" s="13">
        <f t="shared" si="13"/>
        <v>5.4213130907765184</v>
      </c>
      <c r="D156" s="13">
        <f t="shared" si="14"/>
        <v>2.3673712777015292E-2</v>
      </c>
      <c r="F156" s="10"/>
      <c r="G156" s="4"/>
      <c r="H156" s="10"/>
      <c r="I156" s="10"/>
      <c r="J156" s="10"/>
      <c r="K156" s="10"/>
    </row>
    <row r="157" spans="1:11">
      <c r="A157" s="13"/>
      <c r="B157" s="17">
        <f t="shared" si="15"/>
        <v>0.9459237689946618</v>
      </c>
      <c r="C157" s="13">
        <f t="shared" si="13"/>
        <v>5.3646002725935569</v>
      </c>
      <c r="D157" s="13">
        <f t="shared" si="14"/>
        <v>2.3551492216374946E-2</v>
      </c>
      <c r="F157" s="10"/>
      <c r="G157" s="4"/>
      <c r="H157" s="10"/>
      <c r="I157" s="10"/>
      <c r="J157" s="10"/>
      <c r="K157" s="10"/>
    </row>
    <row r="158" spans="1:11">
      <c r="A158" s="13"/>
      <c r="B158" s="17">
        <f t="shared" si="15"/>
        <v>0.93592376899466179</v>
      </c>
      <c r="C158" s="13">
        <f t="shared" si="13"/>
        <v>5.3078874544105963</v>
      </c>
      <c r="D158" s="13">
        <f t="shared" si="14"/>
        <v>2.3428634164412942E-2</v>
      </c>
      <c r="F158" s="10"/>
      <c r="G158" s="4"/>
      <c r="H158" s="10"/>
      <c r="I158" s="10"/>
      <c r="J158" s="10"/>
      <c r="K158" s="10"/>
    </row>
    <row r="159" spans="1:11">
      <c r="A159" s="13"/>
      <c r="B159" s="17">
        <f t="shared" si="15"/>
        <v>0.92592376899466178</v>
      </c>
      <c r="C159" s="13">
        <f t="shared" si="13"/>
        <v>5.2511746362276348</v>
      </c>
      <c r="D159" s="13">
        <f t="shared" si="14"/>
        <v>2.3305128542035376E-2</v>
      </c>
      <c r="F159" s="10"/>
      <c r="G159" s="4"/>
      <c r="H159" s="10"/>
      <c r="I159" s="10"/>
      <c r="J159" s="10"/>
      <c r="K159" s="10"/>
    </row>
    <row r="160" spans="1:11">
      <c r="A160" s="13"/>
      <c r="B160" s="17">
        <f t="shared" si="15"/>
        <v>0.91592376899466177</v>
      </c>
      <c r="C160" s="13">
        <f t="shared" si="13"/>
        <v>5.1944618180446733</v>
      </c>
      <c r="D160" s="13">
        <f t="shared" si="14"/>
        <v>2.3180965001762758E-2</v>
      </c>
      <c r="F160" s="10"/>
      <c r="G160" s="4"/>
      <c r="H160" s="10"/>
      <c r="I160" s="10"/>
      <c r="J160" s="10"/>
      <c r="K160" s="10"/>
    </row>
    <row r="161" spans="1:11">
      <c r="A161" s="13"/>
      <c r="B161" s="17">
        <f t="shared" si="15"/>
        <v>0.90592376899466176</v>
      </c>
      <c r="C161" s="13">
        <f t="shared" si="13"/>
        <v>5.1377489998617127</v>
      </c>
      <c r="D161" s="13">
        <f t="shared" si="14"/>
        <v>2.3056132917619022E-2</v>
      </c>
      <c r="F161" s="10"/>
      <c r="G161" s="4"/>
      <c r="H161" s="10"/>
      <c r="I161" s="10"/>
      <c r="J161" s="10"/>
      <c r="K161" s="10"/>
    </row>
    <row r="162" spans="1:11">
      <c r="A162" s="13"/>
      <c r="B162" s="17">
        <f t="shared" si="15"/>
        <v>0.89592376899466175</v>
      </c>
      <c r="C162" s="13">
        <f t="shared" si="13"/>
        <v>5.0810361816787513</v>
      </c>
      <c r="D162" s="13">
        <f t="shared" si="14"/>
        <v>2.2930621374526176E-2</v>
      </c>
      <c r="F162" s="10"/>
      <c r="G162" s="4"/>
      <c r="H162" s="10"/>
      <c r="I162" s="10"/>
      <c r="J162" s="10"/>
      <c r="K162" s="10"/>
    </row>
    <row r="163" spans="1:11">
      <c r="A163" s="13"/>
      <c r="B163" s="17">
        <f t="shared" si="15"/>
        <v>0.88592376899466174</v>
      </c>
      <c r="C163" s="13">
        <f t="shared" si="13"/>
        <v>5.0243233634957898</v>
      </c>
      <c r="D163" s="13">
        <f t="shared" si="14"/>
        <v>2.2804419157173232E-2</v>
      </c>
      <c r="F163" s="10"/>
      <c r="G163" s="4"/>
      <c r="H163" s="10"/>
      <c r="I163" s="10"/>
      <c r="J163" s="10"/>
      <c r="K163" s="10"/>
    </row>
    <row r="164" spans="1:11">
      <c r="A164" s="13"/>
      <c r="B164" s="17">
        <f t="shared" si="15"/>
        <v>0.87592376899466173</v>
      </c>
      <c r="C164" s="13">
        <f t="shared" si="13"/>
        <v>4.9676105453128292</v>
      </c>
      <c r="D164" s="13">
        <f t="shared" si="14"/>
        <v>2.2677514738324144E-2</v>
      </c>
      <c r="F164" s="10"/>
      <c r="G164" s="4"/>
      <c r="H164" s="10"/>
      <c r="I164" s="10"/>
      <c r="J164" s="10"/>
      <c r="K164" s="10"/>
    </row>
    <row r="165" spans="1:11">
      <c r="A165" s="13"/>
      <c r="B165" s="17">
        <f t="shared" si="15"/>
        <v>0.86592376899466172</v>
      </c>
      <c r="C165" s="13">
        <f t="shared" si="13"/>
        <v>4.9108977271298677</v>
      </c>
      <c r="D165" s="13">
        <f t="shared" si="14"/>
        <v>2.254989626654344E-2</v>
      </c>
      <c r="F165" s="10"/>
      <c r="G165" s="4"/>
      <c r="H165" s="10"/>
      <c r="I165" s="10"/>
      <c r="J165" s="10"/>
      <c r="K165" s="10"/>
    </row>
    <row r="166" spans="1:11">
      <c r="A166" s="13"/>
      <c r="B166" s="17">
        <f t="shared" si="15"/>
        <v>0.85592376899466172</v>
      </c>
      <c r="C166" s="13">
        <f t="shared" si="13"/>
        <v>4.8541849089469062</v>
      </c>
      <c r="D166" s="13">
        <f t="shared" si="14"/>
        <v>2.2421551553282574E-2</v>
      </c>
      <c r="F166" s="10"/>
      <c r="G166" s="4"/>
      <c r="H166" s="10"/>
      <c r="I166" s="10"/>
      <c r="J166" s="10"/>
      <c r="K166" s="10"/>
    </row>
    <row r="167" spans="1:11">
      <c r="A167" s="13"/>
      <c r="B167" s="17">
        <f t="shared" si="15"/>
        <v>0.84592376899466171</v>
      </c>
      <c r="C167" s="13">
        <f t="shared" si="13"/>
        <v>4.7974720907639457</v>
      </c>
      <c r="D167" s="13">
        <f t="shared" si="14"/>
        <v>2.2292468059305591E-2</v>
      </c>
      <c r="F167" s="10"/>
      <c r="G167" s="4"/>
      <c r="H167" s="10"/>
      <c r="I167" s="10"/>
      <c r="J167" s="10"/>
      <c r="K167" s="10"/>
    </row>
    <row r="168" spans="1:11">
      <c r="A168" s="13"/>
      <c r="B168" s="17">
        <f t="shared" si="15"/>
        <v>0.8359237689946617</v>
      </c>
      <c r="C168" s="13">
        <f t="shared" si="13"/>
        <v>4.7407592725809842</v>
      </c>
      <c r="D168" s="13">
        <f t="shared" si="14"/>
        <v>2.2162632880402711E-2</v>
      </c>
      <c r="F168" s="10"/>
      <c r="G168" s="4"/>
      <c r="H168" s="10"/>
      <c r="I168" s="10"/>
      <c r="J168" s="10"/>
      <c r="K168" s="10"/>
    </row>
    <row r="169" spans="1:11">
      <c r="A169" s="13"/>
      <c r="B169" s="17">
        <f t="shared" si="15"/>
        <v>0.82592376899466169</v>
      </c>
      <c r="C169" s="13">
        <f t="shared" si="13"/>
        <v>4.6840464543980236</v>
      </c>
      <c r="D169" s="13">
        <f t="shared" si="14"/>
        <v>2.203203273234108E-2</v>
      </c>
      <c r="F169" s="10"/>
      <c r="G169" s="4"/>
      <c r="H169" s="10"/>
      <c r="I169" s="10"/>
      <c r="J169" s="10"/>
      <c r="K169" s="10"/>
    </row>
    <row r="170" spans="1:11">
      <c r="A170" s="13"/>
      <c r="B170" s="17">
        <f t="shared" si="15"/>
        <v>0.81592376899466168</v>
      </c>
      <c r="C170" s="13">
        <f t="shared" ref="C170:C233" si="16">IF(B170/TAN($B$5)&lt;0,0,(B170/TAN($B$5)))</f>
        <v>4.6273336362150621</v>
      </c>
      <c r="D170" s="13">
        <f t="shared" ref="D170:D233" si="17">IF(B170&lt;0,0,((2*C169*$B$3*(SQRT(B169)-SQRT(B170)))/($B$31*$B$30*SQRT(2*32.174*12))))</f>
        <v>2.1900653935016695E-2</v>
      </c>
      <c r="F170" s="10"/>
      <c r="G170" s="4"/>
      <c r="H170" s="10"/>
      <c r="I170" s="10"/>
      <c r="J170" s="10"/>
      <c r="K170" s="10"/>
    </row>
    <row r="171" spans="1:11">
      <c r="A171" s="13"/>
      <c r="B171" s="17">
        <f t="shared" si="15"/>
        <v>0.80592376899466167</v>
      </c>
      <c r="C171" s="13">
        <f t="shared" si="16"/>
        <v>4.5706208180321006</v>
      </c>
      <c r="D171" s="13">
        <f t="shared" si="17"/>
        <v>2.1768482395741993E-2</v>
      </c>
      <c r="F171" s="10"/>
      <c r="G171" s="4"/>
      <c r="H171" s="10"/>
      <c r="I171" s="10"/>
      <c r="J171" s="10"/>
      <c r="K171" s="10"/>
    </row>
    <row r="172" spans="1:11">
      <c r="A172" s="13"/>
      <c r="B172" s="17">
        <f t="shared" si="15"/>
        <v>0.79592376899466166</v>
      </c>
      <c r="C172" s="13">
        <f t="shared" si="16"/>
        <v>4.51390799984914</v>
      </c>
      <c r="D172" s="13">
        <f t="shared" si="17"/>
        <v>2.163550359161397E-2</v>
      </c>
      <c r="F172" s="10"/>
      <c r="G172" s="4"/>
      <c r="H172" s="10"/>
      <c r="I172" s="10"/>
      <c r="J172" s="10"/>
      <c r="K172" s="10"/>
    </row>
    <row r="173" spans="1:11">
      <c r="A173" s="13"/>
      <c r="B173" s="17">
        <f t="shared" si="15"/>
        <v>0.78592376899466165</v>
      </c>
      <c r="C173" s="13">
        <f t="shared" si="16"/>
        <v>4.4571951816661786</v>
      </c>
      <c r="D173" s="13">
        <f t="shared" si="17"/>
        <v>2.1501702550905378E-2</v>
      </c>
      <c r="F173" s="10"/>
      <c r="G173" s="4"/>
      <c r="H173" s="10"/>
      <c r="I173" s="10"/>
      <c r="J173" s="10"/>
      <c r="K173" s="10"/>
    </row>
    <row r="174" spans="1:11">
      <c r="A174" s="13"/>
      <c r="B174" s="17">
        <f t="shared" si="15"/>
        <v>0.77592376899466164</v>
      </c>
      <c r="C174" s="13">
        <f t="shared" si="16"/>
        <v>4.4004823634832171</v>
      </c>
      <c r="D174" s="13">
        <f t="shared" si="17"/>
        <v>2.1367063833406353E-2</v>
      </c>
      <c r="F174" s="10"/>
      <c r="G174" s="4"/>
      <c r="H174" s="10"/>
      <c r="I174" s="10"/>
      <c r="J174" s="10"/>
      <c r="K174" s="10"/>
    </row>
    <row r="175" spans="1:11">
      <c r="A175" s="13"/>
      <c r="B175" s="17">
        <f t="shared" si="15"/>
        <v>0.76592376899466164</v>
      </c>
      <c r="C175" s="13">
        <f t="shared" si="16"/>
        <v>4.3437695453002565</v>
      </c>
      <c r="D175" s="13">
        <f t="shared" si="17"/>
        <v>2.1231571509646528E-2</v>
      </c>
      <c r="F175" s="10"/>
      <c r="G175" s="4"/>
      <c r="H175" s="10"/>
      <c r="I175" s="10"/>
      <c r="J175" s="10"/>
      <c r="K175" s="10"/>
    </row>
    <row r="176" spans="1:11">
      <c r="A176" s="13"/>
      <c r="B176" s="17">
        <f t="shared" si="15"/>
        <v>0.75592376899466163</v>
      </c>
      <c r="C176" s="13">
        <f t="shared" si="16"/>
        <v>4.287056727117295</v>
      </c>
      <c r="D176" s="13">
        <f t="shared" si="17"/>
        <v>2.109520913891362E-2</v>
      </c>
      <c r="F176" s="10"/>
      <c r="G176" s="4"/>
      <c r="H176" s="10"/>
      <c r="I176" s="10"/>
      <c r="J176" s="10"/>
      <c r="K176" s="10"/>
    </row>
    <row r="177" spans="1:11">
      <c r="A177" s="13"/>
      <c r="B177" s="17">
        <f t="shared" si="15"/>
        <v>0.74592376899466162</v>
      </c>
      <c r="C177" s="13">
        <f t="shared" si="16"/>
        <v>4.2303439089343335</v>
      </c>
      <c r="D177" s="13">
        <f t="shared" si="17"/>
        <v>2.0957959745992828E-2</v>
      </c>
      <c r="F177" s="10"/>
      <c r="G177" s="4"/>
      <c r="H177" s="10"/>
      <c r="I177" s="10"/>
      <c r="J177" s="10"/>
      <c r="K177" s="10"/>
    </row>
    <row r="178" spans="1:11">
      <c r="A178" s="13"/>
      <c r="B178" s="17">
        <f t="shared" ref="B178:B241" si="18">IF((B177-0.01)&lt;0,0,B177-0.01)</f>
        <v>0.73592376899466161</v>
      </c>
      <c r="C178" s="13">
        <f t="shared" si="16"/>
        <v>4.173631090751373</v>
      </c>
      <c r="D178" s="13">
        <f t="shared" si="17"/>
        <v>2.0819805796519854E-2</v>
      </c>
      <c r="F178" s="10"/>
      <c r="G178" s="4"/>
      <c r="H178" s="10"/>
      <c r="I178" s="10"/>
      <c r="J178" s="10"/>
      <c r="K178" s="10"/>
    </row>
    <row r="179" spans="1:11">
      <c r="A179" s="13"/>
      <c r="B179" s="17">
        <f t="shared" si="18"/>
        <v>0.7259237689946616</v>
      </c>
      <c r="C179" s="13">
        <f t="shared" si="16"/>
        <v>4.1169182725684115</v>
      </c>
      <c r="D179" s="13">
        <f t="shared" si="17"/>
        <v>2.0680729170861605E-2</v>
      </c>
      <c r="F179" s="10"/>
      <c r="G179" s="4"/>
      <c r="H179" s="10"/>
      <c r="I179" s="10"/>
      <c r="J179" s="10"/>
      <c r="K179" s="10"/>
    </row>
    <row r="180" spans="1:11">
      <c r="A180" s="13"/>
      <c r="B180" s="17">
        <f t="shared" si="18"/>
        <v>0.71592376899466159</v>
      </c>
      <c r="C180" s="13">
        <f t="shared" si="16"/>
        <v>4.06020545438545</v>
      </c>
      <c r="D180" s="13">
        <f t="shared" si="17"/>
        <v>2.0540711136399777E-2</v>
      </c>
      <c r="F180" s="10"/>
      <c r="G180" s="4"/>
      <c r="H180" s="10"/>
      <c r="I180" s="10"/>
      <c r="J180" s="10"/>
      <c r="K180" s="10"/>
    </row>
    <row r="181" spans="1:11">
      <c r="A181" s="13"/>
      <c r="B181" s="17">
        <f t="shared" si="18"/>
        <v>0.70592376899466158</v>
      </c>
      <c r="C181" s="13">
        <f t="shared" si="16"/>
        <v>4.0034926362024894</v>
      </c>
      <c r="D181" s="13">
        <f t="shared" si="17"/>
        <v>2.039973231811017E-2</v>
      </c>
      <c r="F181" s="10"/>
      <c r="G181" s="4"/>
      <c r="H181" s="10"/>
      <c r="I181" s="10"/>
      <c r="J181" s="10"/>
      <c r="K181" s="10"/>
    </row>
    <row r="182" spans="1:11">
      <c r="A182" s="13"/>
      <c r="B182" s="17">
        <f t="shared" si="18"/>
        <v>0.69592376899466157</v>
      </c>
      <c r="C182" s="13">
        <f t="shared" si="16"/>
        <v>3.9467798180195279</v>
      </c>
      <c r="D182" s="13">
        <f t="shared" si="17"/>
        <v>2.0257772667299341E-2</v>
      </c>
      <c r="F182" s="10"/>
      <c r="G182" s="4"/>
      <c r="H182" s="10"/>
      <c r="I182" s="10"/>
      <c r="J182" s="10"/>
      <c r="K182" s="10"/>
    </row>
    <row r="183" spans="1:11">
      <c r="A183" s="13"/>
      <c r="B183" s="17">
        <f t="shared" si="18"/>
        <v>0.68592376899466156</v>
      </c>
      <c r="C183" s="13">
        <f t="shared" si="16"/>
        <v>3.8900669998365669</v>
      </c>
      <c r="D183" s="13">
        <f t="shared" si="17"/>
        <v>2.0114811428356642E-2</v>
      </c>
      <c r="F183" s="10"/>
      <c r="G183" s="4"/>
      <c r="H183" s="10"/>
      <c r="I183" s="10"/>
      <c r="J183" s="10"/>
      <c r="K183" s="10"/>
    </row>
    <row r="184" spans="1:11">
      <c r="A184" s="13"/>
      <c r="B184" s="17">
        <f t="shared" si="18"/>
        <v>0.67592376899466156</v>
      </c>
      <c r="C184" s="13">
        <f t="shared" si="16"/>
        <v>3.8333541816536054</v>
      </c>
      <c r="D184" s="13">
        <f t="shared" si="17"/>
        <v>1.9970827103369487E-2</v>
      </c>
      <c r="F184" s="10"/>
      <c r="G184" s="4"/>
      <c r="H184" s="10"/>
      <c r="I184" s="10"/>
      <c r="J184" s="10"/>
      <c r="K184" s="10"/>
    </row>
    <row r="185" spans="1:11">
      <c r="A185" s="13"/>
      <c r="B185" s="17">
        <f t="shared" si="18"/>
        <v>0.66592376899466155</v>
      </c>
      <c r="C185" s="13">
        <f t="shared" si="16"/>
        <v>3.7766413634706444</v>
      </c>
      <c r="D185" s="13">
        <f t="shared" si="17"/>
        <v>1.9825797414427356E-2</v>
      </c>
      <c r="F185" s="10"/>
      <c r="G185" s="4"/>
      <c r="H185" s="10"/>
      <c r="I185" s="10"/>
      <c r="J185" s="10"/>
      <c r="K185" s="10"/>
    </row>
    <row r="186" spans="1:11">
      <c r="A186" s="13"/>
      <c r="B186" s="17">
        <f t="shared" si="18"/>
        <v>0.65592376899466154</v>
      </c>
      <c r="C186" s="13">
        <f t="shared" si="16"/>
        <v>3.7199285452876834</v>
      </c>
      <c r="D186" s="13">
        <f t="shared" si="17"/>
        <v>1.9679699263431358E-2</v>
      </c>
      <c r="F186" s="10"/>
      <c r="G186" s="4"/>
      <c r="H186" s="10"/>
      <c r="I186" s="10"/>
      <c r="J186" s="10"/>
      <c r="K186" s="10"/>
    </row>
    <row r="187" spans="1:11">
      <c r="A187" s="13"/>
      <c r="B187" s="17">
        <f t="shared" si="18"/>
        <v>0.64592376899466153</v>
      </c>
      <c r="C187" s="13">
        <f t="shared" si="16"/>
        <v>3.6632157271047219</v>
      </c>
      <c r="D187" s="13">
        <f t="shared" si="17"/>
        <v>1.9532508689196825E-2</v>
      </c>
      <c r="F187" s="10"/>
      <c r="G187" s="4"/>
      <c r="H187" s="10"/>
      <c r="I187" s="10"/>
      <c r="J187" s="10"/>
      <c r="K187" s="10"/>
    </row>
    <row r="188" spans="1:11">
      <c r="A188" s="13"/>
      <c r="B188" s="17">
        <f t="shared" si="18"/>
        <v>0.63592376899466152</v>
      </c>
      <c r="C188" s="13">
        <f t="shared" si="16"/>
        <v>3.6065029089217608</v>
      </c>
      <c r="D188" s="13">
        <f t="shared" si="17"/>
        <v>1.9384200821637759E-2</v>
      </c>
      <c r="F188" s="10"/>
      <c r="G188" s="4"/>
      <c r="H188" s="10"/>
      <c r="I188" s="10"/>
      <c r="J188" s="10"/>
      <c r="K188" s="10"/>
    </row>
    <row r="189" spans="1:11">
      <c r="A189" s="13"/>
      <c r="B189" s="17">
        <f t="shared" si="18"/>
        <v>0.62592376899466151</v>
      </c>
      <c r="C189" s="13">
        <f t="shared" si="16"/>
        <v>3.5497900907387998</v>
      </c>
      <c r="D189" s="13">
        <f t="shared" si="17"/>
        <v>1.923474983276632E-2</v>
      </c>
      <c r="F189" s="10"/>
      <c r="G189" s="4"/>
      <c r="H189" s="10"/>
      <c r="I189" s="10"/>
      <c r="J189" s="10"/>
      <c r="K189" s="10"/>
    </row>
    <row r="190" spans="1:11">
      <c r="A190" s="13"/>
      <c r="B190" s="17">
        <f t="shared" si="18"/>
        <v>0.6159237689946615</v>
      </c>
      <c r="C190" s="13">
        <f t="shared" si="16"/>
        <v>3.4930772725558383</v>
      </c>
      <c r="D190" s="13">
        <f t="shared" si="17"/>
        <v>1.9084128884252392E-2</v>
      </c>
      <c r="F190" s="10"/>
      <c r="G190" s="4"/>
      <c r="H190" s="10"/>
      <c r="I190" s="10"/>
      <c r="J190" s="10"/>
      <c r="K190" s="10"/>
    </row>
    <row r="191" spans="1:11">
      <c r="A191" s="13"/>
      <c r="B191" s="17">
        <f t="shared" si="18"/>
        <v>0.60592376899466149</v>
      </c>
      <c r="C191" s="13">
        <f t="shared" si="16"/>
        <v>3.4363644543728773</v>
      </c>
      <c r="D191" s="13">
        <f t="shared" si="17"/>
        <v>1.893231007123148E-2</v>
      </c>
      <c r="F191" s="10"/>
      <c r="G191" s="4"/>
      <c r="H191" s="10"/>
      <c r="I191" s="10"/>
      <c r="J191" s="10"/>
      <c r="K191" s="10"/>
    </row>
    <row r="192" spans="1:11">
      <c r="A192" s="13"/>
      <c r="B192" s="17">
        <f t="shared" si="18"/>
        <v>0.59592376899466148</v>
      </c>
      <c r="C192" s="13">
        <f t="shared" si="16"/>
        <v>3.3796516361899163</v>
      </c>
      <c r="D192" s="13">
        <f t="shared" si="17"/>
        <v>1.8779264362030666E-2</v>
      </c>
      <c r="F192" s="10"/>
      <c r="G192" s="4"/>
      <c r="H192" s="10"/>
      <c r="I192" s="10"/>
      <c r="J192" s="10"/>
      <c r="K192" s="10"/>
    </row>
    <row r="193" spans="1:11">
      <c r="A193" s="13"/>
      <c r="B193" s="17">
        <f t="shared" si="18"/>
        <v>0.58592376899466148</v>
      </c>
      <c r="C193" s="13">
        <f t="shared" si="16"/>
        <v>3.3229388180069548</v>
      </c>
      <c r="D193" s="13">
        <f t="shared" si="17"/>
        <v>1.8624961533445641E-2</v>
      </c>
      <c r="F193" s="10"/>
      <c r="G193" s="4"/>
      <c r="H193" s="10"/>
      <c r="I193" s="10"/>
      <c r="J193" s="10"/>
      <c r="K193" s="10"/>
    </row>
    <row r="194" spans="1:11">
      <c r="A194" s="13"/>
      <c r="B194" s="17">
        <f t="shared" si="18"/>
        <v>0.57592376899466147</v>
      </c>
      <c r="C194" s="13">
        <f t="shared" si="16"/>
        <v>3.2662259998239938</v>
      </c>
      <c r="D194" s="13">
        <f t="shared" si="17"/>
        <v>1.8469370101159645E-2</v>
      </c>
      <c r="F194" s="10"/>
      <c r="G194" s="4"/>
      <c r="H194" s="10"/>
      <c r="I194" s="10"/>
      <c r="J194" s="10"/>
      <c r="K194" s="10"/>
    </row>
    <row r="195" spans="1:11">
      <c r="A195" s="13"/>
      <c r="B195" s="17">
        <f t="shared" si="18"/>
        <v>0.56592376899466146</v>
      </c>
      <c r="C195" s="13">
        <f t="shared" si="16"/>
        <v>3.2095131816410327</v>
      </c>
      <c r="D195" s="13">
        <f t="shared" si="17"/>
        <v>1.8312457244853256E-2</v>
      </c>
      <c r="F195" s="10"/>
      <c r="G195" s="4"/>
      <c r="H195" s="10"/>
      <c r="I195" s="10"/>
      <c r="J195" s="10"/>
      <c r="K195" s="10"/>
    </row>
    <row r="196" spans="1:11">
      <c r="A196" s="13"/>
      <c r="B196" s="17">
        <f t="shared" si="18"/>
        <v>0.55592376899466145</v>
      </c>
      <c r="C196" s="13">
        <f t="shared" si="16"/>
        <v>3.1528003634580717</v>
      </c>
      <c r="D196" s="13">
        <f t="shared" si="17"/>
        <v>1.8154188727497713E-2</v>
      </c>
      <c r="F196" s="10"/>
      <c r="G196" s="4"/>
      <c r="H196" s="10"/>
      <c r="I196" s="10"/>
      <c r="J196" s="10"/>
      <c r="K196" s="10"/>
    </row>
    <row r="197" spans="1:11">
      <c r="A197" s="13"/>
      <c r="B197" s="17">
        <f t="shared" si="18"/>
        <v>0.54592376899466144</v>
      </c>
      <c r="C197" s="13">
        <f t="shared" si="16"/>
        <v>3.0960875452751102</v>
      </c>
      <c r="D197" s="13">
        <f t="shared" si="17"/>
        <v>1.7994528808274724E-2</v>
      </c>
      <c r="F197" s="10"/>
      <c r="G197" s="4"/>
      <c r="H197" s="10"/>
      <c r="I197" s="10"/>
      <c r="J197" s="10"/>
      <c r="K197" s="10"/>
    </row>
    <row r="198" spans="1:11">
      <c r="A198" s="13"/>
      <c r="B198" s="17">
        <f t="shared" si="18"/>
        <v>0.53592376899466143</v>
      </c>
      <c r="C198" s="13">
        <f t="shared" si="16"/>
        <v>3.0393747270921492</v>
      </c>
      <c r="D198" s="13">
        <f t="shared" si="17"/>
        <v>1.7833440148493009E-2</v>
      </c>
      <c r="F198" s="10"/>
      <c r="G198" s="4"/>
      <c r="H198" s="10"/>
      <c r="I198" s="10"/>
      <c r="J198" s="10"/>
      <c r="K198" s="10"/>
    </row>
    <row r="199" spans="1:11">
      <c r="A199" s="13"/>
      <c r="B199" s="17">
        <f t="shared" si="18"/>
        <v>0.52592376899466142</v>
      </c>
      <c r="C199" s="13">
        <f t="shared" si="16"/>
        <v>2.9826619089091881</v>
      </c>
      <c r="D199" s="13">
        <f t="shared" si="17"/>
        <v>1.7670883709804065E-2</v>
      </c>
      <c r="F199" s="10"/>
      <c r="G199" s="4"/>
      <c r="H199" s="10"/>
      <c r="I199" s="10"/>
      <c r="J199" s="10"/>
      <c r="K199" s="10"/>
    </row>
    <row r="200" spans="1:11">
      <c r="A200" s="13"/>
      <c r="B200" s="17">
        <f t="shared" si="18"/>
        <v>0.51592376899466141</v>
      </c>
      <c r="C200" s="13">
        <f t="shared" si="16"/>
        <v>2.9259490907262267</v>
      </c>
      <c r="D200" s="13">
        <f t="shared" si="17"/>
        <v>1.750681864393102E-2</v>
      </c>
      <c r="F200" s="10"/>
      <c r="G200" s="4"/>
      <c r="H200" s="10"/>
      <c r="I200" s="10"/>
      <c r="J200" s="10"/>
      <c r="K200" s="10"/>
    </row>
    <row r="201" spans="1:11">
      <c r="A201" s="13"/>
      <c r="B201" s="17">
        <f t="shared" si="18"/>
        <v>0.5059237689946614</v>
      </c>
      <c r="C201" s="13">
        <f t="shared" si="16"/>
        <v>2.8692362725432656</v>
      </c>
      <c r="D201" s="13">
        <f t="shared" si="17"/>
        <v>1.7341202173031995E-2</v>
      </c>
      <c r="F201" s="10"/>
      <c r="G201" s="4"/>
      <c r="H201" s="10"/>
      <c r="I201" s="10"/>
      <c r="J201" s="10"/>
      <c r="K201" s="10"/>
    </row>
    <row r="202" spans="1:11">
      <c r="A202" s="13"/>
      <c r="B202" s="17">
        <f t="shared" si="18"/>
        <v>0.4959237689946614</v>
      </c>
      <c r="C202" s="13">
        <f t="shared" si="16"/>
        <v>2.8125234543603046</v>
      </c>
      <c r="D202" s="13">
        <f t="shared" si="17"/>
        <v>1.7173989459702835E-2</v>
      </c>
      <c r="F202" s="10"/>
      <c r="G202" s="4"/>
      <c r="H202" s="10"/>
      <c r="I202" s="10"/>
      <c r="J202" s="10"/>
      <c r="K202" s="10"/>
    </row>
    <row r="203" spans="1:11">
      <c r="A203" s="13"/>
      <c r="B203" s="17">
        <f t="shared" si="18"/>
        <v>0.48592376899466139</v>
      </c>
      <c r="C203" s="13">
        <f t="shared" si="16"/>
        <v>2.7558106361773431</v>
      </c>
      <c r="D203" s="13">
        <f t="shared" si="17"/>
        <v>1.7005133465507062E-2</v>
      </c>
      <c r="F203" s="10"/>
      <c r="G203" s="4"/>
      <c r="H203" s="10"/>
      <c r="I203" s="10"/>
      <c r="J203" s="10"/>
      <c r="K203" s="10"/>
    </row>
    <row r="204" spans="1:11">
      <c r="A204" s="13"/>
      <c r="B204" s="17">
        <f t="shared" si="18"/>
        <v>0.47592376899466138</v>
      </c>
      <c r="C204" s="13">
        <f t="shared" si="16"/>
        <v>2.6990978179943821</v>
      </c>
      <c r="D204" s="13">
        <f t="shared" si="17"/>
        <v>1.6834584796772634E-2</v>
      </c>
      <c r="F204" s="10"/>
      <c r="G204" s="4"/>
      <c r="H204" s="10"/>
      <c r="I204" s="10"/>
      <c r="J204" s="10"/>
      <c r="K204" s="10"/>
    </row>
    <row r="205" spans="1:11">
      <c r="A205" s="13"/>
      <c r="B205" s="17">
        <f t="shared" si="18"/>
        <v>0.46592376899466137</v>
      </c>
      <c r="C205" s="13">
        <f t="shared" si="16"/>
        <v>2.6423849998114211</v>
      </c>
      <c r="D205" s="13">
        <f t="shared" si="17"/>
        <v>1.6662291536216615E-2</v>
      </c>
      <c r="F205" s="10"/>
      <c r="G205" s="4"/>
      <c r="H205" s="10"/>
      <c r="I205" s="10"/>
      <c r="J205" s="10"/>
      <c r="K205" s="10"/>
    </row>
    <row r="206" spans="1:11">
      <c r="A206" s="13"/>
      <c r="B206" s="17">
        <f t="shared" si="18"/>
        <v>0.45592376899466136</v>
      </c>
      <c r="C206" s="13">
        <f t="shared" si="16"/>
        <v>2.5856721816284596</v>
      </c>
      <c r="D206" s="13">
        <f t="shared" si="17"/>
        <v>1.648819905878883E-2</v>
      </c>
      <c r="F206" s="10"/>
      <c r="G206" s="4"/>
      <c r="H206" s="10"/>
      <c r="I206" s="10"/>
      <c r="J206" s="10"/>
      <c r="K206" s="10"/>
    </row>
    <row r="207" spans="1:11">
      <c r="A207" s="13"/>
      <c r="B207" s="17">
        <f t="shared" si="18"/>
        <v>0.44592376899466135</v>
      </c>
      <c r="C207" s="13">
        <f t="shared" si="16"/>
        <v>2.5289593634454985</v>
      </c>
      <c r="D207" s="13">
        <f t="shared" si="17"/>
        <v>1.6312249829877504E-2</v>
      </c>
      <c r="F207" s="10"/>
      <c r="G207" s="4"/>
    </row>
    <row r="208" spans="1:11">
      <c r="A208" s="13"/>
      <c r="B208" s="17">
        <f t="shared" si="18"/>
        <v>0.43592376899466134</v>
      </c>
      <c r="C208" s="13">
        <f t="shared" si="16"/>
        <v>2.4722465452625375</v>
      </c>
      <c r="D208" s="13">
        <f t="shared" si="17"/>
        <v>1.6134383183774297E-2</v>
      </c>
      <c r="F208" s="10"/>
      <c r="G208" s="4"/>
    </row>
    <row r="209" spans="1:7">
      <c r="A209" s="13"/>
      <c r="B209" s="17">
        <f t="shared" si="18"/>
        <v>0.42592376899466133</v>
      </c>
      <c r="C209" s="13">
        <f t="shared" si="16"/>
        <v>2.415533727079576</v>
      </c>
      <c r="D209" s="13">
        <f t="shared" si="17"/>
        <v>1.595453507998984E-2</v>
      </c>
      <c r="F209" s="10"/>
      <c r="G209" s="4"/>
    </row>
    <row r="210" spans="1:7">
      <c r="A210" s="13"/>
      <c r="B210" s="17">
        <f t="shared" si="18"/>
        <v>0.41592376899466132</v>
      </c>
      <c r="C210" s="13">
        <f t="shared" si="16"/>
        <v>2.358820908896615</v>
      </c>
      <c r="D210" s="13">
        <f t="shared" si="17"/>
        <v>1.577263783464675E-2</v>
      </c>
      <c r="F210" s="10"/>
    </row>
    <row r="211" spans="1:7">
      <c r="A211" s="13"/>
      <c r="B211" s="17">
        <f t="shared" si="18"/>
        <v>0.40592376899466132</v>
      </c>
      <c r="C211" s="13">
        <f t="shared" si="16"/>
        <v>2.302108090713654</v>
      </c>
      <c r="D211" s="13">
        <f t="shared" si="17"/>
        <v>1.5588619823773761E-2</v>
      </c>
      <c r="F211" s="10"/>
    </row>
    <row r="212" spans="1:7">
      <c r="A212" s="13"/>
      <c r="B212" s="17">
        <f t="shared" si="18"/>
        <v>0.39592376899466131</v>
      </c>
      <c r="C212" s="13">
        <f t="shared" si="16"/>
        <v>2.2453952725306925</v>
      </c>
      <c r="D212" s="13">
        <f t="shared" si="17"/>
        <v>1.5402405154821837E-2</v>
      </c>
      <c r="F212" s="10"/>
    </row>
    <row r="213" spans="1:7">
      <c r="A213" s="13"/>
      <c r="B213" s="17">
        <f t="shared" si="18"/>
        <v>0.3859237689946613</v>
      </c>
      <c r="C213" s="13">
        <f t="shared" si="16"/>
        <v>2.1886824543477315</v>
      </c>
      <c r="D213" s="13">
        <f t="shared" si="17"/>
        <v>1.5213913302142529E-2</v>
      </c>
      <c r="F213" s="10"/>
    </row>
    <row r="214" spans="1:7">
      <c r="A214" s="13"/>
      <c r="B214" s="17">
        <f t="shared" si="18"/>
        <v>0.37592376899466129</v>
      </c>
      <c r="C214" s="13">
        <f t="shared" si="16"/>
        <v>2.1319696361647704</v>
      </c>
      <c r="D214" s="13">
        <f t="shared" si="17"/>
        <v>1.5023058701491482E-2</v>
      </c>
      <c r="F214" s="10"/>
    </row>
    <row r="215" spans="1:7">
      <c r="A215" s="13"/>
      <c r="B215" s="17">
        <f t="shared" si="18"/>
        <v>0.36592376899466128</v>
      </c>
      <c r="C215" s="13">
        <f t="shared" si="16"/>
        <v>2.0752568179818094</v>
      </c>
      <c r="D215" s="13">
        <f t="shared" si="17"/>
        <v>1.4829750297776648E-2</v>
      </c>
      <c r="F215" s="10"/>
    </row>
    <row r="216" spans="1:7">
      <c r="A216" s="13"/>
      <c r="B216" s="17">
        <f t="shared" si="18"/>
        <v>0.35592376899466127</v>
      </c>
      <c r="C216" s="13">
        <f t="shared" si="16"/>
        <v>2.0185439997988479</v>
      </c>
      <c r="D216" s="13">
        <f t="shared" si="17"/>
        <v>1.4633891039307179E-2</v>
      </c>
      <c r="F216" s="10"/>
    </row>
    <row r="217" spans="1:7">
      <c r="A217" s="13"/>
      <c r="B217" s="17">
        <f t="shared" si="18"/>
        <v>0.34592376899466126</v>
      </c>
      <c r="C217" s="13">
        <f t="shared" si="16"/>
        <v>1.9618311816158869</v>
      </c>
      <c r="D217" s="13">
        <f t="shared" si="17"/>
        <v>1.4435377310607586E-2</v>
      </c>
      <c r="F217" s="10"/>
    </row>
    <row r="218" spans="1:7">
      <c r="A218" s="13"/>
      <c r="B218" s="17">
        <f t="shared" si="18"/>
        <v>0.33592376899466125</v>
      </c>
      <c r="C218" s="13">
        <f t="shared" si="16"/>
        <v>1.9051183634329256</v>
      </c>
      <c r="D218" s="13">
        <f t="shared" si="17"/>
        <v>1.4234098294430919E-2</v>
      </c>
      <c r="F218" s="10"/>
    </row>
    <row r="219" spans="1:7">
      <c r="A219" s="13"/>
      <c r="B219" s="17">
        <f t="shared" si="18"/>
        <v>0.32592376899466124</v>
      </c>
      <c r="C219" s="13">
        <f t="shared" si="16"/>
        <v>1.8484055452499646</v>
      </c>
      <c r="D219" s="13">
        <f t="shared" si="17"/>
        <v>1.4029935251889092E-2</v>
      </c>
      <c r="F219" s="10"/>
    </row>
    <row r="220" spans="1:7">
      <c r="A220" s="13"/>
      <c r="B220" s="17">
        <f t="shared" si="18"/>
        <v>0.31592376899466124</v>
      </c>
      <c r="C220" s="13">
        <f t="shared" si="16"/>
        <v>1.7916927270670033</v>
      </c>
      <c r="D220" s="13">
        <f t="shared" si="17"/>
        <v>1.3822760707486649E-2</v>
      </c>
      <c r="F220" s="10"/>
    </row>
    <row r="221" spans="1:7">
      <c r="A221" s="13"/>
      <c r="B221" s="17">
        <f t="shared" si="18"/>
        <v>0.30592376899466123</v>
      </c>
      <c r="C221" s="13">
        <f t="shared" si="16"/>
        <v>1.7349799088840421</v>
      </c>
      <c r="D221" s="13">
        <f t="shared" si="17"/>
        <v>1.3612437523280018E-2</v>
      </c>
      <c r="F221" s="10"/>
    </row>
    <row r="222" spans="1:7">
      <c r="A222" s="13"/>
      <c r="B222" s="17">
        <f t="shared" si="18"/>
        <v>0.29592376899466122</v>
      </c>
      <c r="C222" s="13">
        <f t="shared" si="16"/>
        <v>1.678267090701081</v>
      </c>
      <c r="D222" s="13">
        <f t="shared" si="17"/>
        <v>1.339881784317859E-2</v>
      </c>
      <c r="F222" s="10"/>
    </row>
    <row r="223" spans="1:7">
      <c r="A223" s="13"/>
      <c r="B223" s="17">
        <f t="shared" si="18"/>
        <v>0.28592376899466121</v>
      </c>
      <c r="C223" s="13">
        <f t="shared" si="16"/>
        <v>1.6215542725181198</v>
      </c>
      <c r="D223" s="13">
        <f t="shared" si="17"/>
        <v>1.3181741884465191E-2</v>
      </c>
      <c r="F223" s="10"/>
    </row>
    <row r="224" spans="1:7">
      <c r="A224" s="13"/>
      <c r="B224" s="17">
        <f t="shared" si="18"/>
        <v>0.2759237689946612</v>
      </c>
      <c r="C224" s="13">
        <f t="shared" si="16"/>
        <v>1.5648414543351585</v>
      </c>
      <c r="D224" s="13">
        <f t="shared" si="17"/>
        <v>1.2961036548671473E-2</v>
      </c>
      <c r="F224" s="10"/>
    </row>
    <row r="225" spans="1:6">
      <c r="A225" s="13"/>
      <c r="B225" s="17">
        <f t="shared" si="18"/>
        <v>0.26592376899466119</v>
      </c>
      <c r="C225" s="13">
        <f t="shared" si="16"/>
        <v>1.5081286361521975</v>
      </c>
      <c r="D225" s="13">
        <f t="shared" si="17"/>
        <v>1.2736513817762085E-2</v>
      </c>
      <c r="F225" s="10"/>
    </row>
    <row r="226" spans="1:6">
      <c r="A226" s="13"/>
      <c r="B226" s="17">
        <f t="shared" si="18"/>
        <v>0.25592376899466118</v>
      </c>
      <c r="C226" s="13">
        <f t="shared" si="16"/>
        <v>1.4514158179692362</v>
      </c>
      <c r="D226" s="13">
        <f t="shared" si="17"/>
        <v>1.2507968893739313E-2</v>
      </c>
    </row>
    <row r="227" spans="1:6">
      <c r="A227" s="13"/>
      <c r="B227" s="17">
        <f t="shared" si="18"/>
        <v>0.24592376899466117</v>
      </c>
      <c r="C227" s="13">
        <f t="shared" si="16"/>
        <v>1.3947029997862752</v>
      </c>
      <c r="D227" s="13">
        <f t="shared" si="17"/>
        <v>1.2275178029811221E-2</v>
      </c>
    </row>
    <row r="228" spans="1:6">
      <c r="A228" s="13"/>
      <c r="B228" s="17">
        <f t="shared" si="18"/>
        <v>0.23592376899466116</v>
      </c>
      <c r="C228" s="13">
        <f t="shared" si="16"/>
        <v>1.337990181603314</v>
      </c>
      <c r="D228" s="13">
        <f t="shared" si="17"/>
        <v>1.2037895988448118E-2</v>
      </c>
    </row>
    <row r="229" spans="1:6">
      <c r="A229" s="13"/>
      <c r="B229" s="17">
        <f t="shared" si="18"/>
        <v>0.22592376899466116</v>
      </c>
      <c r="C229" s="13">
        <f t="shared" si="16"/>
        <v>1.2812773634203527</v>
      </c>
      <c r="D229" s="13">
        <f t="shared" si="17"/>
        <v>1.1795853045060504E-2</v>
      </c>
    </row>
    <row r="230" spans="1:6">
      <c r="A230" s="13"/>
      <c r="B230" s="17">
        <f t="shared" si="18"/>
        <v>0.21592376899466115</v>
      </c>
      <c r="C230" s="13">
        <f t="shared" si="16"/>
        <v>1.2245645452373917</v>
      </c>
      <c r="D230" s="13">
        <f t="shared" si="17"/>
        <v>1.1548751434352899E-2</v>
      </c>
    </row>
    <row r="231" spans="1:6">
      <c r="A231" s="13"/>
      <c r="B231" s="17">
        <f t="shared" si="18"/>
        <v>0.20592376899466114</v>
      </c>
      <c r="C231" s="13">
        <f t="shared" si="16"/>
        <v>1.1678517270544304</v>
      </c>
      <c r="D231" s="13">
        <f t="shared" si="17"/>
        <v>1.1296261107811541E-2</v>
      </c>
    </row>
    <row r="232" spans="1:6">
      <c r="A232" s="13"/>
      <c r="B232" s="17">
        <f t="shared" si="18"/>
        <v>0.19592376899466113</v>
      </c>
      <c r="C232" s="13">
        <f t="shared" si="16"/>
        <v>1.1111389088714692</v>
      </c>
      <c r="D232" s="13">
        <f t="shared" si="17"/>
        <v>1.1038014632678337E-2</v>
      </c>
    </row>
    <row r="233" spans="1:6">
      <c r="A233" s="13"/>
      <c r="B233" s="17">
        <f t="shared" si="18"/>
        <v>0.18592376899466112</v>
      </c>
      <c r="C233" s="13">
        <f t="shared" si="16"/>
        <v>1.0544260906885081</v>
      </c>
      <c r="D233" s="13">
        <f t="shared" si="17"/>
        <v>1.0773601011435643E-2</v>
      </c>
    </row>
    <row r="234" spans="1:6">
      <c r="A234" s="13"/>
      <c r="B234" s="17">
        <f t="shared" si="18"/>
        <v>0.17592376899466111</v>
      </c>
      <c r="C234" s="13">
        <f t="shared" ref="C234:C297" si="19">IF(B234/TAN($B$5)&lt;0,0,(B234/TAN($B$5)))</f>
        <v>0.99771327250554687</v>
      </c>
      <c r="D234" s="13">
        <f t="shared" ref="D234:D297" si="20">IF(B234&lt;0,0,((2*C233*$B$3*(SQRT(B233)-SQRT(B234)))/($B$31*$B$30*SQRT(2*32.174*12))))</f>
        <v>1.0502558130878126E-2</v>
      </c>
    </row>
    <row r="235" spans="1:6">
      <c r="A235" s="13"/>
      <c r="B235" s="17">
        <f t="shared" si="18"/>
        <v>0.1659237689946611</v>
      </c>
      <c r="C235" s="13">
        <f t="shared" si="19"/>
        <v>0.94100045432258572</v>
      </c>
      <c r="D235" s="13">
        <f t="shared" si="20"/>
        <v>1.0224363453348696E-2</v>
      </c>
    </row>
    <row r="236" spans="1:6">
      <c r="A236" s="13"/>
      <c r="B236" s="17">
        <f t="shared" si="18"/>
        <v>0.15592376899466109</v>
      </c>
      <c r="C236" s="13">
        <f t="shared" si="19"/>
        <v>0.88428763613962458</v>
      </c>
      <c r="D236" s="13">
        <f t="shared" si="20"/>
        <v>9.9384224278157591E-3</v>
      </c>
    </row>
    <row r="237" spans="1:6">
      <c r="A237" s="13"/>
      <c r="B237" s="17">
        <f t="shared" si="18"/>
        <v>0.14592376899466108</v>
      </c>
      <c r="C237" s="13">
        <f t="shared" si="19"/>
        <v>0.82757481795666332</v>
      </c>
      <c r="D237" s="13">
        <f t="shared" si="20"/>
        <v>9.6440539072512807E-3</v>
      </c>
    </row>
    <row r="238" spans="1:6">
      <c r="A238" s="13"/>
      <c r="B238" s="17">
        <f t="shared" si="18"/>
        <v>0.13592376899466108</v>
      </c>
      <c r="C238" s="13">
        <f t="shared" si="19"/>
        <v>0.77086199977370218</v>
      </c>
      <c r="D238" s="13">
        <f t="shared" si="20"/>
        <v>9.3404715837253349E-3</v>
      </c>
    </row>
    <row r="239" spans="1:6">
      <c r="A239" s="13"/>
      <c r="B239" s="17">
        <f t="shared" si="18"/>
        <v>0.12592376899466107</v>
      </c>
      <c r="C239" s="13">
        <f t="shared" si="19"/>
        <v>0.71414918159074103</v>
      </c>
      <c r="D239" s="13">
        <f t="shared" si="20"/>
        <v>9.026760050994417E-3</v>
      </c>
    </row>
    <row r="240" spans="1:6">
      <c r="A240" s="13"/>
      <c r="B240" s="17">
        <f t="shared" si="18"/>
        <v>0.11592376899466107</v>
      </c>
      <c r="C240" s="13">
        <f t="shared" si="19"/>
        <v>0.65743636340777989</v>
      </c>
      <c r="D240" s="13">
        <f t="shared" si="20"/>
        <v>8.7018435089339548E-3</v>
      </c>
    </row>
    <row r="241" spans="1:4">
      <c r="A241" s="13"/>
      <c r="B241" s="17">
        <f t="shared" si="18"/>
        <v>0.10592376899466108</v>
      </c>
      <c r="C241" s="13">
        <f t="shared" si="19"/>
        <v>0.60072354522481886</v>
      </c>
      <c r="D241" s="13">
        <f t="shared" si="20"/>
        <v>8.3644442289217708E-3</v>
      </c>
    </row>
    <row r="242" spans="1:4">
      <c r="A242" s="13"/>
      <c r="B242" s="17">
        <f t="shared" ref="B242:B305" si="21">IF((B241-0.01)&lt;0,0,B241-0.01)</f>
        <v>9.5923768994661082E-2</v>
      </c>
      <c r="C242" s="13">
        <f t="shared" si="19"/>
        <v>0.54401072704185771</v>
      </c>
      <c r="D242" s="13">
        <f t="shared" si="20"/>
        <v>8.0130265385799058E-3</v>
      </c>
    </row>
    <row r="243" spans="1:4">
      <c r="A243" s="13"/>
      <c r="B243" s="17">
        <f t="shared" si="21"/>
        <v>8.5923768994661087E-2</v>
      </c>
      <c r="C243" s="13">
        <f t="shared" si="19"/>
        <v>0.48729790885889662</v>
      </c>
      <c r="D243" s="13">
        <f t="shared" si="20"/>
        <v>7.6457200107295847E-3</v>
      </c>
    </row>
    <row r="244" spans="1:4">
      <c r="A244" s="13"/>
      <c r="B244" s="17">
        <f t="shared" si="21"/>
        <v>7.5923768994661092E-2</v>
      </c>
      <c r="C244" s="13">
        <f t="shared" si="19"/>
        <v>0.43058509067593553</v>
      </c>
      <c r="D244" s="13">
        <f t="shared" si="20"/>
        <v>7.2602124397605858E-3</v>
      </c>
    </row>
    <row r="245" spans="1:4">
      <c r="A245" s="13"/>
      <c r="B245" s="17">
        <f t="shared" si="21"/>
        <v>6.5923768994661097E-2</v>
      </c>
      <c r="C245" s="13">
        <f t="shared" si="19"/>
        <v>0.37387227249297444</v>
      </c>
      <c r="D245" s="13">
        <f t="shared" si="20"/>
        <v>6.8535989099429056E-3</v>
      </c>
    </row>
    <row r="246" spans="1:4">
      <c r="A246" s="13"/>
      <c r="B246" s="17">
        <f t="shared" si="21"/>
        <v>5.5923768994661095E-2</v>
      </c>
      <c r="C246" s="13">
        <f t="shared" si="19"/>
        <v>0.3171594543100133</v>
      </c>
      <c r="D246" s="13">
        <f t="shared" si="20"/>
        <v>6.4221691469461004E-3</v>
      </c>
    </row>
    <row r="247" spans="1:4">
      <c r="A247" s="13"/>
      <c r="B247" s="17">
        <f t="shared" si="21"/>
        <v>4.5923768994661093E-2</v>
      </c>
      <c r="C247" s="13">
        <f t="shared" si="19"/>
        <v>0.26044663612705221</v>
      </c>
      <c r="D247" s="13">
        <f t="shared" si="20"/>
        <v>5.9611209839582294E-3</v>
      </c>
    </row>
    <row r="248" spans="1:4">
      <c r="A248" s="13"/>
      <c r="B248" s="17">
        <f t="shared" si="21"/>
        <v>3.5923768994661091E-2</v>
      </c>
      <c r="C248" s="13">
        <f t="shared" si="19"/>
        <v>0.20373381794409107</v>
      </c>
      <c r="D248" s="13">
        <f t="shared" si="20"/>
        <v>5.4642577202297085E-3</v>
      </c>
    </row>
    <row r="249" spans="1:4">
      <c r="A249" s="13"/>
      <c r="B249" s="17">
        <f t="shared" si="21"/>
        <v>2.5923768994661089E-2</v>
      </c>
      <c r="C249" s="13">
        <f t="shared" si="19"/>
        <v>0.14702099976112992</v>
      </c>
      <c r="D249" s="13">
        <f t="shared" si="20"/>
        <v>4.9241983976250304E-3</v>
      </c>
    </row>
    <row r="250" spans="1:4">
      <c r="A250" s="13"/>
      <c r="B250" s="17">
        <f t="shared" si="21"/>
        <v>1.5923768994661087E-2</v>
      </c>
      <c r="C250" s="13">
        <f t="shared" si="19"/>
        <v>9.0308181578168792E-2</v>
      </c>
      <c r="D250" s="13">
        <f t="shared" si="20"/>
        <v>4.3372376789732343E-3</v>
      </c>
    </row>
    <row r="251" spans="1:4">
      <c r="A251" s="13"/>
      <c r="B251" s="17">
        <f t="shared" si="21"/>
        <v>5.9237689946610873E-3</v>
      </c>
      <c r="C251" s="13">
        <f t="shared" si="19"/>
        <v>3.3595363395207661E-2</v>
      </c>
      <c r="D251" s="13">
        <f t="shared" si="20"/>
        <v>3.7662914389353279E-3</v>
      </c>
    </row>
    <row r="252" spans="1:4">
      <c r="A252" s="13"/>
      <c r="B252" s="17">
        <f t="shared" si="21"/>
        <v>0</v>
      </c>
      <c r="C252" s="13">
        <f t="shared" si="19"/>
        <v>0</v>
      </c>
      <c r="D252" s="13">
        <f t="shared" si="20"/>
        <v>2.1907543685401984E-3</v>
      </c>
    </row>
    <row r="253" spans="1:4">
      <c r="A253" s="13"/>
      <c r="B253" s="17">
        <f t="shared" si="21"/>
        <v>0</v>
      </c>
      <c r="C253" s="13">
        <f t="shared" si="19"/>
        <v>0</v>
      </c>
      <c r="D253" s="13">
        <f t="shared" si="20"/>
        <v>0</v>
      </c>
    </row>
    <row r="254" spans="1:4">
      <c r="A254" s="13"/>
      <c r="B254" s="17">
        <f t="shared" si="21"/>
        <v>0</v>
      </c>
      <c r="C254" s="13">
        <f t="shared" si="19"/>
        <v>0</v>
      </c>
      <c r="D254" s="13">
        <f t="shared" si="20"/>
        <v>0</v>
      </c>
    </row>
    <row r="255" spans="1:4">
      <c r="A255" s="13"/>
      <c r="B255" s="17">
        <f t="shared" si="21"/>
        <v>0</v>
      </c>
      <c r="C255" s="13">
        <f t="shared" si="19"/>
        <v>0</v>
      </c>
      <c r="D255" s="13">
        <f t="shared" si="20"/>
        <v>0</v>
      </c>
    </row>
    <row r="256" spans="1:4">
      <c r="A256" s="13"/>
      <c r="B256" s="17">
        <f t="shared" si="21"/>
        <v>0</v>
      </c>
      <c r="C256" s="13">
        <f t="shared" si="19"/>
        <v>0</v>
      </c>
      <c r="D256" s="13">
        <f t="shared" si="20"/>
        <v>0</v>
      </c>
    </row>
    <row r="257" spans="1:4">
      <c r="A257" s="13"/>
      <c r="B257" s="17">
        <f t="shared" si="21"/>
        <v>0</v>
      </c>
      <c r="C257" s="13">
        <f t="shared" si="19"/>
        <v>0</v>
      </c>
      <c r="D257" s="13">
        <f t="shared" si="20"/>
        <v>0</v>
      </c>
    </row>
    <row r="258" spans="1:4">
      <c r="A258" s="13"/>
      <c r="B258" s="17">
        <f t="shared" si="21"/>
        <v>0</v>
      </c>
      <c r="C258" s="13">
        <f t="shared" si="19"/>
        <v>0</v>
      </c>
      <c r="D258" s="13">
        <f t="shared" si="20"/>
        <v>0</v>
      </c>
    </row>
    <row r="259" spans="1:4">
      <c r="A259" s="13"/>
      <c r="B259" s="17">
        <f t="shared" si="21"/>
        <v>0</v>
      </c>
      <c r="C259" s="13">
        <f t="shared" si="19"/>
        <v>0</v>
      </c>
      <c r="D259" s="13">
        <f t="shared" si="20"/>
        <v>0</v>
      </c>
    </row>
    <row r="260" spans="1:4">
      <c r="A260" s="13"/>
      <c r="B260" s="17">
        <f t="shared" si="21"/>
        <v>0</v>
      </c>
      <c r="C260" s="13">
        <f t="shared" si="19"/>
        <v>0</v>
      </c>
      <c r="D260" s="13">
        <f t="shared" si="20"/>
        <v>0</v>
      </c>
    </row>
    <row r="261" spans="1:4">
      <c r="A261" s="13"/>
      <c r="B261" s="17">
        <f t="shared" si="21"/>
        <v>0</v>
      </c>
      <c r="C261" s="13">
        <f t="shared" si="19"/>
        <v>0</v>
      </c>
      <c r="D261" s="13">
        <f t="shared" si="20"/>
        <v>0</v>
      </c>
    </row>
    <row r="262" spans="1:4">
      <c r="A262" s="13"/>
      <c r="B262" s="17">
        <f t="shared" si="21"/>
        <v>0</v>
      </c>
      <c r="C262" s="13">
        <f t="shared" si="19"/>
        <v>0</v>
      </c>
      <c r="D262" s="13">
        <f t="shared" si="20"/>
        <v>0</v>
      </c>
    </row>
    <row r="263" spans="1:4">
      <c r="A263" s="13"/>
      <c r="B263" s="17">
        <f t="shared" si="21"/>
        <v>0</v>
      </c>
      <c r="C263" s="13">
        <f t="shared" si="19"/>
        <v>0</v>
      </c>
      <c r="D263" s="13">
        <f t="shared" si="20"/>
        <v>0</v>
      </c>
    </row>
    <row r="264" spans="1:4">
      <c r="A264" s="13"/>
      <c r="B264" s="17">
        <f t="shared" si="21"/>
        <v>0</v>
      </c>
      <c r="C264" s="13">
        <f t="shared" si="19"/>
        <v>0</v>
      </c>
      <c r="D264" s="13">
        <f t="shared" si="20"/>
        <v>0</v>
      </c>
    </row>
    <row r="265" spans="1:4">
      <c r="A265" s="13"/>
      <c r="B265" s="17">
        <f t="shared" si="21"/>
        <v>0</v>
      </c>
      <c r="C265" s="13">
        <f t="shared" si="19"/>
        <v>0</v>
      </c>
      <c r="D265" s="13">
        <f t="shared" si="20"/>
        <v>0</v>
      </c>
    </row>
    <row r="266" spans="1:4">
      <c r="A266" s="13"/>
      <c r="B266" s="17">
        <f t="shared" si="21"/>
        <v>0</v>
      </c>
      <c r="C266" s="13">
        <f t="shared" si="19"/>
        <v>0</v>
      </c>
      <c r="D266" s="13">
        <f t="shared" si="20"/>
        <v>0</v>
      </c>
    </row>
    <row r="267" spans="1:4">
      <c r="A267" s="13"/>
      <c r="B267" s="17">
        <f t="shared" si="21"/>
        <v>0</v>
      </c>
      <c r="C267" s="13">
        <f t="shared" si="19"/>
        <v>0</v>
      </c>
      <c r="D267" s="13">
        <f t="shared" si="20"/>
        <v>0</v>
      </c>
    </row>
    <row r="268" spans="1:4">
      <c r="A268" s="13"/>
      <c r="B268" s="17">
        <f t="shared" si="21"/>
        <v>0</v>
      </c>
      <c r="C268" s="13">
        <f t="shared" si="19"/>
        <v>0</v>
      </c>
      <c r="D268" s="13">
        <f t="shared" si="20"/>
        <v>0</v>
      </c>
    </row>
    <row r="269" spans="1:4">
      <c r="A269" s="13"/>
      <c r="B269" s="17">
        <f t="shared" si="21"/>
        <v>0</v>
      </c>
      <c r="C269" s="13">
        <f t="shared" si="19"/>
        <v>0</v>
      </c>
      <c r="D269" s="13">
        <f t="shared" si="20"/>
        <v>0</v>
      </c>
    </row>
    <row r="270" spans="1:4">
      <c r="A270" s="13"/>
      <c r="B270" s="17">
        <f t="shared" si="21"/>
        <v>0</v>
      </c>
      <c r="C270" s="13">
        <f t="shared" si="19"/>
        <v>0</v>
      </c>
      <c r="D270" s="13">
        <f t="shared" si="20"/>
        <v>0</v>
      </c>
    </row>
    <row r="271" spans="1:4">
      <c r="A271" s="13"/>
      <c r="B271" s="17">
        <f t="shared" si="21"/>
        <v>0</v>
      </c>
      <c r="C271" s="13">
        <f t="shared" si="19"/>
        <v>0</v>
      </c>
      <c r="D271" s="13">
        <f t="shared" si="20"/>
        <v>0</v>
      </c>
    </row>
    <row r="272" spans="1:4">
      <c r="A272" s="13"/>
      <c r="B272" s="17">
        <f t="shared" si="21"/>
        <v>0</v>
      </c>
      <c r="C272" s="13">
        <f t="shared" si="19"/>
        <v>0</v>
      </c>
      <c r="D272" s="13">
        <f t="shared" si="20"/>
        <v>0</v>
      </c>
    </row>
    <row r="273" spans="1:4">
      <c r="A273" s="13"/>
      <c r="B273" s="17">
        <f t="shared" si="21"/>
        <v>0</v>
      </c>
      <c r="C273" s="13">
        <f t="shared" si="19"/>
        <v>0</v>
      </c>
      <c r="D273" s="13">
        <f t="shared" si="20"/>
        <v>0</v>
      </c>
    </row>
    <row r="274" spans="1:4">
      <c r="A274" s="13"/>
      <c r="B274" s="17">
        <f t="shared" si="21"/>
        <v>0</v>
      </c>
      <c r="C274" s="13">
        <f t="shared" si="19"/>
        <v>0</v>
      </c>
      <c r="D274" s="13">
        <f t="shared" si="20"/>
        <v>0</v>
      </c>
    </row>
    <row r="275" spans="1:4">
      <c r="A275" s="13"/>
      <c r="B275" s="17">
        <f t="shared" si="21"/>
        <v>0</v>
      </c>
      <c r="C275" s="13">
        <f t="shared" si="19"/>
        <v>0</v>
      </c>
      <c r="D275" s="13">
        <f t="shared" si="20"/>
        <v>0</v>
      </c>
    </row>
    <row r="276" spans="1:4">
      <c r="A276" s="13"/>
      <c r="B276" s="17">
        <f t="shared" si="21"/>
        <v>0</v>
      </c>
      <c r="C276" s="13">
        <f t="shared" si="19"/>
        <v>0</v>
      </c>
      <c r="D276" s="13">
        <f t="shared" si="20"/>
        <v>0</v>
      </c>
    </row>
    <row r="277" spans="1:4">
      <c r="A277" s="13"/>
      <c r="B277" s="17">
        <f t="shared" si="21"/>
        <v>0</v>
      </c>
      <c r="C277" s="13">
        <f t="shared" si="19"/>
        <v>0</v>
      </c>
      <c r="D277" s="13">
        <f t="shared" si="20"/>
        <v>0</v>
      </c>
    </row>
    <row r="278" spans="1:4">
      <c r="A278" s="13"/>
      <c r="B278" s="17">
        <f t="shared" si="21"/>
        <v>0</v>
      </c>
      <c r="C278" s="13">
        <f t="shared" si="19"/>
        <v>0</v>
      </c>
      <c r="D278" s="13">
        <f t="shared" si="20"/>
        <v>0</v>
      </c>
    </row>
    <row r="279" spans="1:4">
      <c r="A279" s="13"/>
      <c r="B279" s="17">
        <f t="shared" si="21"/>
        <v>0</v>
      </c>
      <c r="C279" s="13">
        <f t="shared" si="19"/>
        <v>0</v>
      </c>
      <c r="D279" s="13">
        <f t="shared" si="20"/>
        <v>0</v>
      </c>
    </row>
    <row r="280" spans="1:4">
      <c r="A280" s="13"/>
      <c r="B280" s="17">
        <f t="shared" si="21"/>
        <v>0</v>
      </c>
      <c r="C280" s="13">
        <f t="shared" si="19"/>
        <v>0</v>
      </c>
      <c r="D280" s="13">
        <f t="shared" si="20"/>
        <v>0</v>
      </c>
    </row>
    <row r="281" spans="1:4">
      <c r="A281" s="13"/>
      <c r="B281" s="17">
        <f t="shared" si="21"/>
        <v>0</v>
      </c>
      <c r="C281" s="13">
        <f t="shared" si="19"/>
        <v>0</v>
      </c>
      <c r="D281" s="13">
        <f t="shared" si="20"/>
        <v>0</v>
      </c>
    </row>
    <row r="282" spans="1:4">
      <c r="A282" s="13"/>
      <c r="B282" s="17">
        <f t="shared" si="21"/>
        <v>0</v>
      </c>
      <c r="C282" s="13">
        <f t="shared" si="19"/>
        <v>0</v>
      </c>
      <c r="D282" s="13">
        <f t="shared" si="20"/>
        <v>0</v>
      </c>
    </row>
    <row r="283" spans="1:4">
      <c r="A283" s="13"/>
      <c r="B283" s="17">
        <f t="shared" si="21"/>
        <v>0</v>
      </c>
      <c r="C283" s="13">
        <f t="shared" si="19"/>
        <v>0</v>
      </c>
      <c r="D283" s="13">
        <f t="shared" si="20"/>
        <v>0</v>
      </c>
    </row>
    <row r="284" spans="1:4">
      <c r="A284" s="13"/>
      <c r="B284" s="17">
        <f t="shared" si="21"/>
        <v>0</v>
      </c>
      <c r="C284" s="13">
        <f t="shared" si="19"/>
        <v>0</v>
      </c>
      <c r="D284" s="13">
        <f t="shared" si="20"/>
        <v>0</v>
      </c>
    </row>
    <row r="285" spans="1:4">
      <c r="A285" s="13"/>
      <c r="B285" s="17">
        <f t="shared" si="21"/>
        <v>0</v>
      </c>
      <c r="C285" s="13">
        <f t="shared" si="19"/>
        <v>0</v>
      </c>
      <c r="D285" s="13">
        <f t="shared" si="20"/>
        <v>0</v>
      </c>
    </row>
    <row r="286" spans="1:4">
      <c r="A286" s="13"/>
      <c r="B286" s="17">
        <f t="shared" si="21"/>
        <v>0</v>
      </c>
      <c r="C286" s="13">
        <f t="shared" si="19"/>
        <v>0</v>
      </c>
      <c r="D286" s="13">
        <f t="shared" si="20"/>
        <v>0</v>
      </c>
    </row>
    <row r="287" spans="1:4">
      <c r="A287" s="13"/>
      <c r="B287" s="17">
        <f t="shared" si="21"/>
        <v>0</v>
      </c>
      <c r="C287" s="13">
        <f t="shared" si="19"/>
        <v>0</v>
      </c>
      <c r="D287" s="13">
        <f t="shared" si="20"/>
        <v>0</v>
      </c>
    </row>
    <row r="288" spans="1:4">
      <c r="A288" s="13"/>
      <c r="B288" s="17">
        <f t="shared" si="21"/>
        <v>0</v>
      </c>
      <c r="C288" s="13">
        <f t="shared" si="19"/>
        <v>0</v>
      </c>
      <c r="D288" s="13">
        <f t="shared" si="20"/>
        <v>0</v>
      </c>
    </row>
    <row r="289" spans="1:4">
      <c r="A289" s="13"/>
      <c r="B289" s="17">
        <f t="shared" si="21"/>
        <v>0</v>
      </c>
      <c r="C289" s="13">
        <f t="shared" si="19"/>
        <v>0</v>
      </c>
      <c r="D289" s="13">
        <f t="shared" si="20"/>
        <v>0</v>
      </c>
    </row>
    <row r="290" spans="1:4">
      <c r="A290" s="13"/>
      <c r="B290" s="17">
        <f t="shared" si="21"/>
        <v>0</v>
      </c>
      <c r="C290" s="13">
        <f t="shared" si="19"/>
        <v>0</v>
      </c>
      <c r="D290" s="13">
        <f t="shared" si="20"/>
        <v>0</v>
      </c>
    </row>
    <row r="291" spans="1:4">
      <c r="A291" s="13"/>
      <c r="B291" s="17">
        <f t="shared" si="21"/>
        <v>0</v>
      </c>
      <c r="C291" s="13">
        <f t="shared" si="19"/>
        <v>0</v>
      </c>
      <c r="D291" s="13">
        <f t="shared" si="20"/>
        <v>0</v>
      </c>
    </row>
    <row r="292" spans="1:4">
      <c r="A292" s="13"/>
      <c r="B292" s="17">
        <f t="shared" si="21"/>
        <v>0</v>
      </c>
      <c r="C292" s="13">
        <f t="shared" si="19"/>
        <v>0</v>
      </c>
      <c r="D292" s="13">
        <f t="shared" si="20"/>
        <v>0</v>
      </c>
    </row>
    <row r="293" spans="1:4">
      <c r="A293" s="13"/>
      <c r="B293" s="17">
        <f t="shared" si="21"/>
        <v>0</v>
      </c>
      <c r="C293" s="13">
        <f t="shared" si="19"/>
        <v>0</v>
      </c>
      <c r="D293" s="13">
        <f t="shared" si="20"/>
        <v>0</v>
      </c>
    </row>
    <row r="294" spans="1:4">
      <c r="A294" s="13"/>
      <c r="B294" s="17">
        <f t="shared" si="21"/>
        <v>0</v>
      </c>
      <c r="C294" s="13">
        <f t="shared" si="19"/>
        <v>0</v>
      </c>
      <c r="D294" s="13">
        <f t="shared" si="20"/>
        <v>0</v>
      </c>
    </row>
    <row r="295" spans="1:4">
      <c r="A295" s="13"/>
      <c r="B295" s="17">
        <f t="shared" si="21"/>
        <v>0</v>
      </c>
      <c r="C295" s="13">
        <f t="shared" si="19"/>
        <v>0</v>
      </c>
      <c r="D295" s="13">
        <f t="shared" si="20"/>
        <v>0</v>
      </c>
    </row>
    <row r="296" spans="1:4">
      <c r="A296" s="13"/>
      <c r="B296" s="17">
        <f t="shared" si="21"/>
        <v>0</v>
      </c>
      <c r="C296" s="13">
        <f t="shared" si="19"/>
        <v>0</v>
      </c>
      <c r="D296" s="13">
        <f t="shared" si="20"/>
        <v>0</v>
      </c>
    </row>
    <row r="297" spans="1:4">
      <c r="A297" s="13"/>
      <c r="B297" s="17">
        <f t="shared" si="21"/>
        <v>0</v>
      </c>
      <c r="C297" s="13">
        <f t="shared" si="19"/>
        <v>0</v>
      </c>
      <c r="D297" s="13">
        <f t="shared" si="20"/>
        <v>0</v>
      </c>
    </row>
    <row r="298" spans="1:4">
      <c r="A298" s="13"/>
      <c r="B298" s="17">
        <f t="shared" si="21"/>
        <v>0</v>
      </c>
      <c r="C298" s="13">
        <f t="shared" ref="C298:C361" si="22">IF(B298/TAN($B$5)&lt;0,0,(B298/TAN($B$5)))</f>
        <v>0</v>
      </c>
      <c r="D298" s="13">
        <f t="shared" ref="D298:D361" si="23">IF(B298&lt;0,0,((2*C297*$B$3*(SQRT(B297)-SQRT(B298)))/($B$31*$B$30*SQRT(2*32.174*12))))</f>
        <v>0</v>
      </c>
    </row>
    <row r="299" spans="1:4">
      <c r="A299" s="13"/>
      <c r="B299" s="17">
        <f t="shared" si="21"/>
        <v>0</v>
      </c>
      <c r="C299" s="13">
        <f t="shared" si="22"/>
        <v>0</v>
      </c>
      <c r="D299" s="13">
        <f t="shared" si="23"/>
        <v>0</v>
      </c>
    </row>
    <row r="300" spans="1:4">
      <c r="A300" s="13"/>
      <c r="B300" s="17">
        <f t="shared" si="21"/>
        <v>0</v>
      </c>
      <c r="C300" s="13">
        <f t="shared" si="22"/>
        <v>0</v>
      </c>
      <c r="D300" s="13">
        <f t="shared" si="23"/>
        <v>0</v>
      </c>
    </row>
    <row r="301" spans="1:4">
      <c r="A301" s="13"/>
      <c r="B301" s="17">
        <f t="shared" si="21"/>
        <v>0</v>
      </c>
      <c r="C301" s="13">
        <f t="shared" si="22"/>
        <v>0</v>
      </c>
      <c r="D301" s="13">
        <f t="shared" si="23"/>
        <v>0</v>
      </c>
    </row>
    <row r="302" spans="1:4">
      <c r="A302" s="13"/>
      <c r="B302" s="17">
        <f t="shared" si="21"/>
        <v>0</v>
      </c>
      <c r="C302" s="13">
        <f t="shared" si="22"/>
        <v>0</v>
      </c>
      <c r="D302" s="13">
        <f t="shared" si="23"/>
        <v>0</v>
      </c>
    </row>
    <row r="303" spans="1:4">
      <c r="A303" s="13"/>
      <c r="B303" s="17">
        <f t="shared" si="21"/>
        <v>0</v>
      </c>
      <c r="C303" s="13">
        <f t="shared" si="22"/>
        <v>0</v>
      </c>
      <c r="D303" s="13">
        <f t="shared" si="23"/>
        <v>0</v>
      </c>
    </row>
    <row r="304" spans="1:4">
      <c r="A304" s="13"/>
      <c r="B304" s="17">
        <f t="shared" si="21"/>
        <v>0</v>
      </c>
      <c r="C304" s="13">
        <f t="shared" si="22"/>
        <v>0</v>
      </c>
      <c r="D304" s="13">
        <f t="shared" si="23"/>
        <v>0</v>
      </c>
    </row>
    <row r="305" spans="1:4">
      <c r="A305" s="13"/>
      <c r="B305" s="17">
        <f t="shared" si="21"/>
        <v>0</v>
      </c>
      <c r="C305" s="13">
        <f t="shared" si="22"/>
        <v>0</v>
      </c>
      <c r="D305" s="13">
        <f t="shared" si="23"/>
        <v>0</v>
      </c>
    </row>
    <row r="306" spans="1:4">
      <c r="A306" s="13"/>
      <c r="B306" s="17">
        <f t="shared" ref="B306:B369" si="24">IF((B305-0.01)&lt;0,0,B305-0.01)</f>
        <v>0</v>
      </c>
      <c r="C306" s="13">
        <f t="shared" si="22"/>
        <v>0</v>
      </c>
      <c r="D306" s="13">
        <f t="shared" si="23"/>
        <v>0</v>
      </c>
    </row>
    <row r="307" spans="1:4">
      <c r="A307" s="13"/>
      <c r="B307" s="17">
        <f t="shared" si="24"/>
        <v>0</v>
      </c>
      <c r="C307" s="13">
        <f t="shared" si="22"/>
        <v>0</v>
      </c>
      <c r="D307" s="13">
        <f t="shared" si="23"/>
        <v>0</v>
      </c>
    </row>
    <row r="308" spans="1:4">
      <c r="A308" s="13"/>
      <c r="B308" s="17">
        <f t="shared" si="24"/>
        <v>0</v>
      </c>
      <c r="C308" s="13">
        <f t="shared" si="22"/>
        <v>0</v>
      </c>
      <c r="D308" s="13">
        <f t="shared" si="23"/>
        <v>0</v>
      </c>
    </row>
    <row r="309" spans="1:4">
      <c r="A309" s="13"/>
      <c r="B309" s="17">
        <f t="shared" si="24"/>
        <v>0</v>
      </c>
      <c r="C309" s="13">
        <f t="shared" si="22"/>
        <v>0</v>
      </c>
      <c r="D309" s="13">
        <f t="shared" si="23"/>
        <v>0</v>
      </c>
    </row>
    <row r="310" spans="1:4">
      <c r="A310" s="13"/>
      <c r="B310" s="17">
        <f t="shared" si="24"/>
        <v>0</v>
      </c>
      <c r="C310" s="13">
        <f t="shared" si="22"/>
        <v>0</v>
      </c>
      <c r="D310" s="13">
        <f t="shared" si="23"/>
        <v>0</v>
      </c>
    </row>
    <row r="311" spans="1:4">
      <c r="A311" s="13"/>
      <c r="B311" s="17">
        <f t="shared" si="24"/>
        <v>0</v>
      </c>
      <c r="C311" s="13">
        <f t="shared" si="22"/>
        <v>0</v>
      </c>
      <c r="D311" s="13">
        <f t="shared" si="23"/>
        <v>0</v>
      </c>
    </row>
    <row r="312" spans="1:4">
      <c r="A312" s="13"/>
      <c r="B312" s="17">
        <f t="shared" si="24"/>
        <v>0</v>
      </c>
      <c r="C312" s="13">
        <f t="shared" si="22"/>
        <v>0</v>
      </c>
      <c r="D312" s="13">
        <f t="shared" si="23"/>
        <v>0</v>
      </c>
    </row>
    <row r="313" spans="1:4">
      <c r="A313" s="13"/>
      <c r="B313" s="17">
        <f t="shared" si="24"/>
        <v>0</v>
      </c>
      <c r="C313" s="13">
        <f t="shared" si="22"/>
        <v>0</v>
      </c>
      <c r="D313" s="13">
        <f t="shared" si="23"/>
        <v>0</v>
      </c>
    </row>
    <row r="314" spans="1:4">
      <c r="A314" s="13"/>
      <c r="B314" s="17">
        <f t="shared" si="24"/>
        <v>0</v>
      </c>
      <c r="C314" s="13">
        <f t="shared" si="22"/>
        <v>0</v>
      </c>
      <c r="D314" s="13">
        <f t="shared" si="23"/>
        <v>0</v>
      </c>
    </row>
    <row r="315" spans="1:4">
      <c r="A315" s="13"/>
      <c r="B315" s="17">
        <f t="shared" si="24"/>
        <v>0</v>
      </c>
      <c r="C315" s="13">
        <f t="shared" si="22"/>
        <v>0</v>
      </c>
      <c r="D315" s="13">
        <f t="shared" si="23"/>
        <v>0</v>
      </c>
    </row>
    <row r="316" spans="1:4">
      <c r="A316" s="13"/>
      <c r="B316" s="17">
        <f t="shared" si="24"/>
        <v>0</v>
      </c>
      <c r="C316" s="13">
        <f t="shared" si="22"/>
        <v>0</v>
      </c>
      <c r="D316" s="13">
        <f t="shared" si="23"/>
        <v>0</v>
      </c>
    </row>
    <row r="317" spans="1:4">
      <c r="A317" s="13"/>
      <c r="B317" s="17">
        <f t="shared" si="24"/>
        <v>0</v>
      </c>
      <c r="C317" s="13">
        <f t="shared" si="22"/>
        <v>0</v>
      </c>
      <c r="D317" s="13">
        <f t="shared" si="23"/>
        <v>0</v>
      </c>
    </row>
    <row r="318" spans="1:4">
      <c r="A318" s="13"/>
      <c r="B318" s="17">
        <f t="shared" si="24"/>
        <v>0</v>
      </c>
      <c r="C318" s="13">
        <f t="shared" si="22"/>
        <v>0</v>
      </c>
      <c r="D318" s="13">
        <f t="shared" si="23"/>
        <v>0</v>
      </c>
    </row>
    <row r="319" spans="1:4">
      <c r="A319" s="13"/>
      <c r="B319" s="17">
        <f t="shared" si="24"/>
        <v>0</v>
      </c>
      <c r="C319" s="13">
        <f t="shared" si="22"/>
        <v>0</v>
      </c>
      <c r="D319" s="13">
        <f t="shared" si="23"/>
        <v>0</v>
      </c>
    </row>
    <row r="320" spans="1:4">
      <c r="A320" s="13"/>
      <c r="B320" s="17">
        <f t="shared" si="24"/>
        <v>0</v>
      </c>
      <c r="C320" s="13">
        <f t="shared" si="22"/>
        <v>0</v>
      </c>
      <c r="D320" s="13">
        <f t="shared" si="23"/>
        <v>0</v>
      </c>
    </row>
    <row r="321" spans="1:4">
      <c r="A321" s="13"/>
      <c r="B321" s="17">
        <f t="shared" si="24"/>
        <v>0</v>
      </c>
      <c r="C321" s="13">
        <f t="shared" si="22"/>
        <v>0</v>
      </c>
      <c r="D321" s="13">
        <f t="shared" si="23"/>
        <v>0</v>
      </c>
    </row>
    <row r="322" spans="1:4">
      <c r="A322" s="13"/>
      <c r="B322" s="17">
        <f t="shared" si="24"/>
        <v>0</v>
      </c>
      <c r="C322" s="13">
        <f t="shared" si="22"/>
        <v>0</v>
      </c>
      <c r="D322" s="13">
        <f t="shared" si="23"/>
        <v>0</v>
      </c>
    </row>
    <row r="323" spans="1:4">
      <c r="A323" s="13"/>
      <c r="B323" s="17">
        <f t="shared" si="24"/>
        <v>0</v>
      </c>
      <c r="C323" s="13">
        <f t="shared" si="22"/>
        <v>0</v>
      </c>
      <c r="D323" s="13">
        <f t="shared" si="23"/>
        <v>0</v>
      </c>
    </row>
    <row r="324" spans="1:4">
      <c r="A324" s="13"/>
      <c r="B324" s="17">
        <f t="shared" si="24"/>
        <v>0</v>
      </c>
      <c r="C324" s="13">
        <f t="shared" si="22"/>
        <v>0</v>
      </c>
      <c r="D324" s="13">
        <f t="shared" si="23"/>
        <v>0</v>
      </c>
    </row>
    <row r="325" spans="1:4">
      <c r="A325" s="13"/>
      <c r="B325" s="17">
        <f t="shared" si="24"/>
        <v>0</v>
      </c>
      <c r="C325" s="13">
        <f t="shared" si="22"/>
        <v>0</v>
      </c>
      <c r="D325" s="13">
        <f t="shared" si="23"/>
        <v>0</v>
      </c>
    </row>
    <row r="326" spans="1:4">
      <c r="A326" s="13"/>
      <c r="B326" s="17">
        <f t="shared" si="24"/>
        <v>0</v>
      </c>
      <c r="C326" s="13">
        <f t="shared" si="22"/>
        <v>0</v>
      </c>
      <c r="D326" s="13">
        <f t="shared" si="23"/>
        <v>0</v>
      </c>
    </row>
    <row r="327" spans="1:4">
      <c r="A327" s="13"/>
      <c r="B327" s="17">
        <f t="shared" si="24"/>
        <v>0</v>
      </c>
      <c r="C327" s="13">
        <f t="shared" si="22"/>
        <v>0</v>
      </c>
      <c r="D327" s="13">
        <f t="shared" si="23"/>
        <v>0</v>
      </c>
    </row>
    <row r="328" spans="1:4">
      <c r="A328" s="13"/>
      <c r="B328" s="17">
        <f t="shared" si="24"/>
        <v>0</v>
      </c>
      <c r="C328" s="13">
        <f t="shared" si="22"/>
        <v>0</v>
      </c>
      <c r="D328" s="13">
        <f t="shared" si="23"/>
        <v>0</v>
      </c>
    </row>
    <row r="329" spans="1:4">
      <c r="A329" s="13"/>
      <c r="B329" s="17">
        <f t="shared" si="24"/>
        <v>0</v>
      </c>
      <c r="C329" s="13">
        <f t="shared" si="22"/>
        <v>0</v>
      </c>
      <c r="D329" s="13">
        <f t="shared" si="23"/>
        <v>0</v>
      </c>
    </row>
    <row r="330" spans="1:4">
      <c r="A330" s="13"/>
      <c r="B330" s="17">
        <f t="shared" si="24"/>
        <v>0</v>
      </c>
      <c r="C330" s="13">
        <f t="shared" si="22"/>
        <v>0</v>
      </c>
      <c r="D330" s="13">
        <f t="shared" si="23"/>
        <v>0</v>
      </c>
    </row>
    <row r="331" spans="1:4">
      <c r="A331" s="13"/>
      <c r="B331" s="17">
        <f t="shared" si="24"/>
        <v>0</v>
      </c>
      <c r="C331" s="13">
        <f t="shared" si="22"/>
        <v>0</v>
      </c>
      <c r="D331" s="13">
        <f t="shared" si="23"/>
        <v>0</v>
      </c>
    </row>
    <row r="332" spans="1:4">
      <c r="A332" s="13"/>
      <c r="B332" s="17">
        <f t="shared" si="24"/>
        <v>0</v>
      </c>
      <c r="C332" s="13">
        <f t="shared" si="22"/>
        <v>0</v>
      </c>
      <c r="D332" s="13">
        <f t="shared" si="23"/>
        <v>0</v>
      </c>
    </row>
    <row r="333" spans="1:4">
      <c r="A333" s="13"/>
      <c r="B333" s="17">
        <f t="shared" si="24"/>
        <v>0</v>
      </c>
      <c r="C333" s="13">
        <f t="shared" si="22"/>
        <v>0</v>
      </c>
      <c r="D333" s="13">
        <f t="shared" si="23"/>
        <v>0</v>
      </c>
    </row>
    <row r="334" spans="1:4">
      <c r="A334" s="13"/>
      <c r="B334" s="17">
        <f t="shared" si="24"/>
        <v>0</v>
      </c>
      <c r="C334" s="13">
        <f t="shared" si="22"/>
        <v>0</v>
      </c>
      <c r="D334" s="13">
        <f t="shared" si="23"/>
        <v>0</v>
      </c>
    </row>
    <row r="335" spans="1:4">
      <c r="A335" s="13"/>
      <c r="B335" s="17">
        <f t="shared" si="24"/>
        <v>0</v>
      </c>
      <c r="C335" s="13">
        <f t="shared" si="22"/>
        <v>0</v>
      </c>
      <c r="D335" s="13">
        <f t="shared" si="23"/>
        <v>0</v>
      </c>
    </row>
    <row r="336" spans="1:4">
      <c r="A336" s="13"/>
      <c r="B336" s="17">
        <f t="shared" si="24"/>
        <v>0</v>
      </c>
      <c r="C336" s="13">
        <f t="shared" si="22"/>
        <v>0</v>
      </c>
      <c r="D336" s="13">
        <f t="shared" si="23"/>
        <v>0</v>
      </c>
    </row>
    <row r="337" spans="1:4">
      <c r="A337" s="13"/>
      <c r="B337" s="17">
        <f t="shared" si="24"/>
        <v>0</v>
      </c>
      <c r="C337" s="13">
        <f t="shared" si="22"/>
        <v>0</v>
      </c>
      <c r="D337" s="13">
        <f t="shared" si="23"/>
        <v>0</v>
      </c>
    </row>
    <row r="338" spans="1:4">
      <c r="A338" s="13"/>
      <c r="B338" s="17">
        <f t="shared" si="24"/>
        <v>0</v>
      </c>
      <c r="C338" s="13">
        <f t="shared" si="22"/>
        <v>0</v>
      </c>
      <c r="D338" s="13">
        <f t="shared" si="23"/>
        <v>0</v>
      </c>
    </row>
    <row r="339" spans="1:4">
      <c r="A339" s="13"/>
      <c r="B339" s="17">
        <f t="shared" si="24"/>
        <v>0</v>
      </c>
      <c r="C339" s="13">
        <f t="shared" si="22"/>
        <v>0</v>
      </c>
      <c r="D339" s="13">
        <f t="shared" si="23"/>
        <v>0</v>
      </c>
    </row>
    <row r="340" spans="1:4">
      <c r="A340" s="13"/>
      <c r="B340" s="17">
        <f t="shared" si="24"/>
        <v>0</v>
      </c>
      <c r="C340" s="13">
        <f t="shared" si="22"/>
        <v>0</v>
      </c>
      <c r="D340" s="13">
        <f t="shared" si="23"/>
        <v>0</v>
      </c>
    </row>
    <row r="341" spans="1:4">
      <c r="A341" s="13"/>
      <c r="B341" s="17">
        <f t="shared" si="24"/>
        <v>0</v>
      </c>
      <c r="C341" s="13">
        <f t="shared" si="22"/>
        <v>0</v>
      </c>
      <c r="D341" s="13">
        <f t="shared" si="23"/>
        <v>0</v>
      </c>
    </row>
    <row r="342" spans="1:4">
      <c r="A342" s="13"/>
      <c r="B342" s="17">
        <f t="shared" si="24"/>
        <v>0</v>
      </c>
      <c r="C342" s="13">
        <f t="shared" si="22"/>
        <v>0</v>
      </c>
      <c r="D342" s="13">
        <f t="shared" si="23"/>
        <v>0</v>
      </c>
    </row>
    <row r="343" spans="1:4">
      <c r="A343" s="13"/>
      <c r="B343" s="17">
        <f t="shared" si="24"/>
        <v>0</v>
      </c>
      <c r="C343" s="13">
        <f t="shared" si="22"/>
        <v>0</v>
      </c>
      <c r="D343" s="13">
        <f t="shared" si="23"/>
        <v>0</v>
      </c>
    </row>
    <row r="344" spans="1:4">
      <c r="A344" s="13"/>
      <c r="B344" s="17">
        <f t="shared" si="24"/>
        <v>0</v>
      </c>
      <c r="C344" s="13">
        <f t="shared" si="22"/>
        <v>0</v>
      </c>
      <c r="D344" s="13">
        <f t="shared" si="23"/>
        <v>0</v>
      </c>
    </row>
    <row r="345" spans="1:4">
      <c r="A345" s="13"/>
      <c r="B345" s="17">
        <f t="shared" si="24"/>
        <v>0</v>
      </c>
      <c r="C345" s="13">
        <f t="shared" si="22"/>
        <v>0</v>
      </c>
      <c r="D345" s="13">
        <f t="shared" si="23"/>
        <v>0</v>
      </c>
    </row>
    <row r="346" spans="1:4">
      <c r="A346" s="13"/>
      <c r="B346" s="17">
        <f t="shared" si="24"/>
        <v>0</v>
      </c>
      <c r="C346" s="13">
        <f t="shared" si="22"/>
        <v>0</v>
      </c>
      <c r="D346" s="13">
        <f t="shared" si="23"/>
        <v>0</v>
      </c>
    </row>
    <row r="347" spans="1:4">
      <c r="A347" s="13"/>
      <c r="B347" s="17">
        <f t="shared" si="24"/>
        <v>0</v>
      </c>
      <c r="C347" s="13">
        <f t="shared" si="22"/>
        <v>0</v>
      </c>
      <c r="D347" s="13">
        <f t="shared" si="23"/>
        <v>0</v>
      </c>
    </row>
    <row r="348" spans="1:4">
      <c r="A348" s="13"/>
      <c r="B348" s="17">
        <f t="shared" si="24"/>
        <v>0</v>
      </c>
      <c r="C348" s="13">
        <f t="shared" si="22"/>
        <v>0</v>
      </c>
      <c r="D348" s="13">
        <f t="shared" si="23"/>
        <v>0</v>
      </c>
    </row>
    <row r="349" spans="1:4">
      <c r="A349" s="13"/>
      <c r="B349" s="17">
        <f t="shared" si="24"/>
        <v>0</v>
      </c>
      <c r="C349" s="13">
        <f t="shared" si="22"/>
        <v>0</v>
      </c>
      <c r="D349" s="13">
        <f t="shared" si="23"/>
        <v>0</v>
      </c>
    </row>
    <row r="350" spans="1:4">
      <c r="A350" s="13"/>
      <c r="B350" s="17">
        <f t="shared" si="24"/>
        <v>0</v>
      </c>
      <c r="C350" s="13">
        <f t="shared" si="22"/>
        <v>0</v>
      </c>
      <c r="D350" s="13">
        <f t="shared" si="23"/>
        <v>0</v>
      </c>
    </row>
    <row r="351" spans="1:4">
      <c r="A351" s="13"/>
      <c r="B351" s="17">
        <f t="shared" si="24"/>
        <v>0</v>
      </c>
      <c r="C351" s="13">
        <f t="shared" si="22"/>
        <v>0</v>
      </c>
      <c r="D351" s="13">
        <f t="shared" si="23"/>
        <v>0</v>
      </c>
    </row>
    <row r="352" spans="1:4">
      <c r="A352" s="13"/>
      <c r="B352" s="17">
        <f t="shared" si="24"/>
        <v>0</v>
      </c>
      <c r="C352" s="13">
        <f t="shared" si="22"/>
        <v>0</v>
      </c>
      <c r="D352" s="13">
        <f t="shared" si="23"/>
        <v>0</v>
      </c>
    </row>
    <row r="353" spans="1:4">
      <c r="A353" s="13"/>
      <c r="B353" s="17">
        <f t="shared" si="24"/>
        <v>0</v>
      </c>
      <c r="C353" s="13">
        <f t="shared" si="22"/>
        <v>0</v>
      </c>
      <c r="D353" s="13">
        <f t="shared" si="23"/>
        <v>0</v>
      </c>
    </row>
    <row r="354" spans="1:4">
      <c r="A354" s="13"/>
      <c r="B354" s="17">
        <f t="shared" si="24"/>
        <v>0</v>
      </c>
      <c r="C354" s="13">
        <f t="shared" si="22"/>
        <v>0</v>
      </c>
      <c r="D354" s="13">
        <f t="shared" si="23"/>
        <v>0</v>
      </c>
    </row>
    <row r="355" spans="1:4">
      <c r="A355" s="13"/>
      <c r="B355" s="17">
        <f t="shared" si="24"/>
        <v>0</v>
      </c>
      <c r="C355" s="13">
        <f t="shared" si="22"/>
        <v>0</v>
      </c>
      <c r="D355" s="13">
        <f t="shared" si="23"/>
        <v>0</v>
      </c>
    </row>
    <row r="356" spans="1:4">
      <c r="A356" s="13"/>
      <c r="B356" s="17">
        <f t="shared" si="24"/>
        <v>0</v>
      </c>
      <c r="C356" s="13">
        <f t="shared" si="22"/>
        <v>0</v>
      </c>
      <c r="D356" s="13">
        <f t="shared" si="23"/>
        <v>0</v>
      </c>
    </row>
    <row r="357" spans="1:4">
      <c r="A357" s="13"/>
      <c r="B357" s="17">
        <f t="shared" si="24"/>
        <v>0</v>
      </c>
      <c r="C357" s="13">
        <f t="shared" si="22"/>
        <v>0</v>
      </c>
      <c r="D357" s="13">
        <f t="shared" si="23"/>
        <v>0</v>
      </c>
    </row>
    <row r="358" spans="1:4">
      <c r="A358" s="13"/>
      <c r="B358" s="17">
        <f t="shared" si="24"/>
        <v>0</v>
      </c>
      <c r="C358" s="13">
        <f t="shared" si="22"/>
        <v>0</v>
      </c>
      <c r="D358" s="13">
        <f t="shared" si="23"/>
        <v>0</v>
      </c>
    </row>
    <row r="359" spans="1:4">
      <c r="A359" s="13"/>
      <c r="B359" s="17">
        <f t="shared" si="24"/>
        <v>0</v>
      </c>
      <c r="C359" s="13">
        <f t="shared" si="22"/>
        <v>0</v>
      </c>
      <c r="D359" s="13">
        <f t="shared" si="23"/>
        <v>0</v>
      </c>
    </row>
    <row r="360" spans="1:4">
      <c r="A360" s="13"/>
      <c r="B360" s="17">
        <f t="shared" si="24"/>
        <v>0</v>
      </c>
      <c r="C360" s="13">
        <f t="shared" si="22"/>
        <v>0</v>
      </c>
      <c r="D360" s="13">
        <f t="shared" si="23"/>
        <v>0</v>
      </c>
    </row>
    <row r="361" spans="1:4">
      <c r="A361" s="13"/>
      <c r="B361" s="17">
        <f t="shared" si="24"/>
        <v>0</v>
      </c>
      <c r="C361" s="13">
        <f t="shared" si="22"/>
        <v>0</v>
      </c>
      <c r="D361" s="13">
        <f t="shared" si="23"/>
        <v>0</v>
      </c>
    </row>
    <row r="362" spans="1:4">
      <c r="A362" s="13"/>
      <c r="B362" s="17">
        <f t="shared" si="24"/>
        <v>0</v>
      </c>
      <c r="C362" s="13">
        <f t="shared" ref="C362:C425" si="25">IF(B362/TAN($B$5)&lt;0,0,(B362/TAN($B$5)))</f>
        <v>0</v>
      </c>
      <c r="D362" s="13">
        <f t="shared" ref="D362:D425" si="26">IF(B362&lt;0,0,((2*C361*$B$3*(SQRT(B361)-SQRT(B362)))/($B$31*$B$30*SQRT(2*32.174*12))))</f>
        <v>0</v>
      </c>
    </row>
    <row r="363" spans="1:4">
      <c r="A363" s="13"/>
      <c r="B363" s="17">
        <f t="shared" si="24"/>
        <v>0</v>
      </c>
      <c r="C363" s="13">
        <f t="shared" si="25"/>
        <v>0</v>
      </c>
      <c r="D363" s="13">
        <f t="shared" si="26"/>
        <v>0</v>
      </c>
    </row>
    <row r="364" spans="1:4">
      <c r="A364" s="13"/>
      <c r="B364" s="17">
        <f t="shared" si="24"/>
        <v>0</v>
      </c>
      <c r="C364" s="13">
        <f t="shared" si="25"/>
        <v>0</v>
      </c>
      <c r="D364" s="13">
        <f t="shared" si="26"/>
        <v>0</v>
      </c>
    </row>
    <row r="365" spans="1:4">
      <c r="A365" s="13"/>
      <c r="B365" s="17">
        <f t="shared" si="24"/>
        <v>0</v>
      </c>
      <c r="C365" s="13">
        <f t="shared" si="25"/>
        <v>0</v>
      </c>
      <c r="D365" s="13">
        <f t="shared" si="26"/>
        <v>0</v>
      </c>
    </row>
    <row r="366" spans="1:4">
      <c r="A366" s="13"/>
      <c r="B366" s="17">
        <f t="shared" si="24"/>
        <v>0</v>
      </c>
      <c r="C366" s="13">
        <f t="shared" si="25"/>
        <v>0</v>
      </c>
      <c r="D366" s="13">
        <f t="shared" si="26"/>
        <v>0</v>
      </c>
    </row>
    <row r="367" spans="1:4">
      <c r="A367" s="13"/>
      <c r="B367" s="17">
        <f t="shared" si="24"/>
        <v>0</v>
      </c>
      <c r="C367" s="13">
        <f t="shared" si="25"/>
        <v>0</v>
      </c>
      <c r="D367" s="13">
        <f t="shared" si="26"/>
        <v>0</v>
      </c>
    </row>
    <row r="368" spans="1:4">
      <c r="A368" s="13"/>
      <c r="B368" s="17">
        <f t="shared" si="24"/>
        <v>0</v>
      </c>
      <c r="C368" s="13">
        <f t="shared" si="25"/>
        <v>0</v>
      </c>
      <c r="D368" s="13">
        <f t="shared" si="26"/>
        <v>0</v>
      </c>
    </row>
    <row r="369" spans="1:4">
      <c r="A369" s="13"/>
      <c r="B369" s="17">
        <f t="shared" si="24"/>
        <v>0</v>
      </c>
      <c r="C369" s="13">
        <f t="shared" si="25"/>
        <v>0</v>
      </c>
      <c r="D369" s="13">
        <f t="shared" si="26"/>
        <v>0</v>
      </c>
    </row>
    <row r="370" spans="1:4">
      <c r="A370" s="13"/>
      <c r="B370" s="17">
        <f t="shared" ref="B370:B433" si="27">IF((B369-0.01)&lt;0,0,B369-0.01)</f>
        <v>0</v>
      </c>
      <c r="C370" s="13">
        <f t="shared" si="25"/>
        <v>0</v>
      </c>
      <c r="D370" s="13">
        <f t="shared" si="26"/>
        <v>0</v>
      </c>
    </row>
    <row r="371" spans="1:4">
      <c r="A371" s="13"/>
      <c r="B371" s="17">
        <f t="shared" si="27"/>
        <v>0</v>
      </c>
      <c r="C371" s="13">
        <f t="shared" si="25"/>
        <v>0</v>
      </c>
      <c r="D371" s="13">
        <f t="shared" si="26"/>
        <v>0</v>
      </c>
    </row>
    <row r="372" spans="1:4">
      <c r="A372" s="13"/>
      <c r="B372" s="17">
        <f t="shared" si="27"/>
        <v>0</v>
      </c>
      <c r="C372" s="13">
        <f t="shared" si="25"/>
        <v>0</v>
      </c>
      <c r="D372" s="13">
        <f t="shared" si="26"/>
        <v>0</v>
      </c>
    </row>
    <row r="373" spans="1:4">
      <c r="A373" s="13"/>
      <c r="B373" s="17">
        <f t="shared" si="27"/>
        <v>0</v>
      </c>
      <c r="C373" s="13">
        <f t="shared" si="25"/>
        <v>0</v>
      </c>
      <c r="D373" s="13">
        <f t="shared" si="26"/>
        <v>0</v>
      </c>
    </row>
    <row r="374" spans="1:4">
      <c r="A374" s="13"/>
      <c r="B374" s="17">
        <f t="shared" si="27"/>
        <v>0</v>
      </c>
      <c r="C374" s="13">
        <f t="shared" si="25"/>
        <v>0</v>
      </c>
      <c r="D374" s="13">
        <f t="shared" si="26"/>
        <v>0</v>
      </c>
    </row>
    <row r="375" spans="1:4">
      <c r="A375" s="13"/>
      <c r="B375" s="17">
        <f t="shared" si="27"/>
        <v>0</v>
      </c>
      <c r="C375" s="13">
        <f t="shared" si="25"/>
        <v>0</v>
      </c>
      <c r="D375" s="13">
        <f t="shared" si="26"/>
        <v>0</v>
      </c>
    </row>
    <row r="376" spans="1:4">
      <c r="A376" s="13"/>
      <c r="B376" s="17">
        <f t="shared" si="27"/>
        <v>0</v>
      </c>
      <c r="C376" s="13">
        <f t="shared" si="25"/>
        <v>0</v>
      </c>
      <c r="D376" s="13">
        <f t="shared" si="26"/>
        <v>0</v>
      </c>
    </row>
    <row r="377" spans="1:4">
      <c r="A377" s="13"/>
      <c r="B377" s="17">
        <f t="shared" si="27"/>
        <v>0</v>
      </c>
      <c r="C377" s="13">
        <f t="shared" si="25"/>
        <v>0</v>
      </c>
      <c r="D377" s="13">
        <f t="shared" si="26"/>
        <v>0</v>
      </c>
    </row>
    <row r="378" spans="1:4">
      <c r="A378" s="13"/>
      <c r="B378" s="17">
        <f t="shared" si="27"/>
        <v>0</v>
      </c>
      <c r="C378" s="13">
        <f t="shared" si="25"/>
        <v>0</v>
      </c>
      <c r="D378" s="13">
        <f t="shared" si="26"/>
        <v>0</v>
      </c>
    </row>
    <row r="379" spans="1:4">
      <c r="A379" s="13"/>
      <c r="B379" s="17">
        <f t="shared" si="27"/>
        <v>0</v>
      </c>
      <c r="C379" s="13">
        <f t="shared" si="25"/>
        <v>0</v>
      </c>
      <c r="D379" s="13">
        <f t="shared" si="26"/>
        <v>0</v>
      </c>
    </row>
    <row r="380" spans="1:4">
      <c r="A380" s="13"/>
      <c r="B380" s="17">
        <f t="shared" si="27"/>
        <v>0</v>
      </c>
      <c r="C380" s="13">
        <f t="shared" si="25"/>
        <v>0</v>
      </c>
      <c r="D380" s="13">
        <f t="shared" si="26"/>
        <v>0</v>
      </c>
    </row>
    <row r="381" spans="1:4">
      <c r="A381" s="13"/>
      <c r="B381" s="17">
        <f t="shared" si="27"/>
        <v>0</v>
      </c>
      <c r="C381" s="13">
        <f t="shared" si="25"/>
        <v>0</v>
      </c>
      <c r="D381" s="13">
        <f t="shared" si="26"/>
        <v>0</v>
      </c>
    </row>
    <row r="382" spans="1:4">
      <c r="A382" s="13"/>
      <c r="B382" s="17">
        <f t="shared" si="27"/>
        <v>0</v>
      </c>
      <c r="C382" s="13">
        <f t="shared" si="25"/>
        <v>0</v>
      </c>
      <c r="D382" s="13">
        <f t="shared" si="26"/>
        <v>0</v>
      </c>
    </row>
    <row r="383" spans="1:4">
      <c r="A383" s="13"/>
      <c r="B383" s="17">
        <f t="shared" si="27"/>
        <v>0</v>
      </c>
      <c r="C383" s="13">
        <f t="shared" si="25"/>
        <v>0</v>
      </c>
      <c r="D383" s="13">
        <f t="shared" si="26"/>
        <v>0</v>
      </c>
    </row>
    <row r="384" spans="1:4">
      <c r="A384" s="13"/>
      <c r="B384" s="17">
        <f t="shared" si="27"/>
        <v>0</v>
      </c>
      <c r="C384" s="13">
        <f t="shared" si="25"/>
        <v>0</v>
      </c>
      <c r="D384" s="13">
        <f t="shared" si="26"/>
        <v>0</v>
      </c>
    </row>
    <row r="385" spans="1:4">
      <c r="A385" s="13"/>
      <c r="B385" s="17">
        <f t="shared" si="27"/>
        <v>0</v>
      </c>
      <c r="C385" s="13">
        <f t="shared" si="25"/>
        <v>0</v>
      </c>
      <c r="D385" s="13">
        <f t="shared" si="26"/>
        <v>0</v>
      </c>
    </row>
    <row r="386" spans="1:4">
      <c r="A386" s="13"/>
      <c r="B386" s="17">
        <f t="shared" si="27"/>
        <v>0</v>
      </c>
      <c r="C386" s="13">
        <f t="shared" si="25"/>
        <v>0</v>
      </c>
      <c r="D386" s="13">
        <f t="shared" si="26"/>
        <v>0</v>
      </c>
    </row>
    <row r="387" spans="1:4">
      <c r="A387" s="13"/>
      <c r="B387" s="17">
        <f t="shared" si="27"/>
        <v>0</v>
      </c>
      <c r="C387" s="13">
        <f t="shared" si="25"/>
        <v>0</v>
      </c>
      <c r="D387" s="13">
        <f t="shared" si="26"/>
        <v>0</v>
      </c>
    </row>
    <row r="388" spans="1:4">
      <c r="A388" s="13"/>
      <c r="B388" s="17">
        <f t="shared" si="27"/>
        <v>0</v>
      </c>
      <c r="C388" s="13">
        <f t="shared" si="25"/>
        <v>0</v>
      </c>
      <c r="D388" s="13">
        <f t="shared" si="26"/>
        <v>0</v>
      </c>
    </row>
    <row r="389" spans="1:4">
      <c r="A389" s="13"/>
      <c r="B389" s="17">
        <f t="shared" si="27"/>
        <v>0</v>
      </c>
      <c r="C389" s="13">
        <f t="shared" si="25"/>
        <v>0</v>
      </c>
      <c r="D389" s="13">
        <f t="shared" si="26"/>
        <v>0</v>
      </c>
    </row>
    <row r="390" spans="1:4">
      <c r="A390" s="13"/>
      <c r="B390" s="17">
        <f t="shared" si="27"/>
        <v>0</v>
      </c>
      <c r="C390" s="13">
        <f t="shared" si="25"/>
        <v>0</v>
      </c>
      <c r="D390" s="13">
        <f t="shared" si="26"/>
        <v>0</v>
      </c>
    </row>
    <row r="391" spans="1:4">
      <c r="A391" s="13"/>
      <c r="B391" s="17">
        <f t="shared" si="27"/>
        <v>0</v>
      </c>
      <c r="C391" s="13">
        <f t="shared" si="25"/>
        <v>0</v>
      </c>
      <c r="D391" s="13">
        <f t="shared" si="26"/>
        <v>0</v>
      </c>
    </row>
    <row r="392" spans="1:4">
      <c r="A392" s="13"/>
      <c r="B392" s="17">
        <f t="shared" si="27"/>
        <v>0</v>
      </c>
      <c r="C392" s="13">
        <f t="shared" si="25"/>
        <v>0</v>
      </c>
      <c r="D392" s="13">
        <f t="shared" si="26"/>
        <v>0</v>
      </c>
    </row>
    <row r="393" spans="1:4">
      <c r="A393" s="13"/>
      <c r="B393" s="17">
        <f t="shared" si="27"/>
        <v>0</v>
      </c>
      <c r="C393" s="13">
        <f t="shared" si="25"/>
        <v>0</v>
      </c>
      <c r="D393" s="13">
        <f t="shared" si="26"/>
        <v>0</v>
      </c>
    </row>
    <row r="394" spans="1:4">
      <c r="A394" s="13"/>
      <c r="B394" s="17">
        <f t="shared" si="27"/>
        <v>0</v>
      </c>
      <c r="C394" s="13">
        <f t="shared" si="25"/>
        <v>0</v>
      </c>
      <c r="D394" s="13">
        <f t="shared" si="26"/>
        <v>0</v>
      </c>
    </row>
    <row r="395" spans="1:4">
      <c r="A395" s="13"/>
      <c r="B395" s="17">
        <f t="shared" si="27"/>
        <v>0</v>
      </c>
      <c r="C395" s="13">
        <f t="shared" si="25"/>
        <v>0</v>
      </c>
      <c r="D395" s="13">
        <f t="shared" si="26"/>
        <v>0</v>
      </c>
    </row>
    <row r="396" spans="1:4">
      <c r="A396" s="13"/>
      <c r="B396" s="17">
        <f t="shared" si="27"/>
        <v>0</v>
      </c>
      <c r="C396" s="13">
        <f t="shared" si="25"/>
        <v>0</v>
      </c>
      <c r="D396" s="13">
        <f t="shared" si="26"/>
        <v>0</v>
      </c>
    </row>
    <row r="397" spans="1:4">
      <c r="A397" s="13"/>
      <c r="B397" s="17">
        <f t="shared" si="27"/>
        <v>0</v>
      </c>
      <c r="C397" s="13">
        <f t="shared" si="25"/>
        <v>0</v>
      </c>
      <c r="D397" s="13">
        <f t="shared" si="26"/>
        <v>0</v>
      </c>
    </row>
    <row r="398" spans="1:4">
      <c r="A398" s="13"/>
      <c r="B398" s="17">
        <f t="shared" si="27"/>
        <v>0</v>
      </c>
      <c r="C398" s="13">
        <f t="shared" si="25"/>
        <v>0</v>
      </c>
      <c r="D398" s="13">
        <f t="shared" si="26"/>
        <v>0</v>
      </c>
    </row>
    <row r="399" spans="1:4">
      <c r="A399" s="13"/>
      <c r="B399" s="17">
        <f t="shared" si="27"/>
        <v>0</v>
      </c>
      <c r="C399" s="13">
        <f t="shared" si="25"/>
        <v>0</v>
      </c>
      <c r="D399" s="13">
        <f t="shared" si="26"/>
        <v>0</v>
      </c>
    </row>
    <row r="400" spans="1:4">
      <c r="A400" s="13"/>
      <c r="B400" s="17">
        <f t="shared" si="27"/>
        <v>0</v>
      </c>
      <c r="C400" s="13">
        <f t="shared" si="25"/>
        <v>0</v>
      </c>
      <c r="D400" s="13">
        <f t="shared" si="26"/>
        <v>0</v>
      </c>
    </row>
    <row r="401" spans="1:4">
      <c r="A401" s="13"/>
      <c r="B401" s="17">
        <f t="shared" si="27"/>
        <v>0</v>
      </c>
      <c r="C401" s="13">
        <f t="shared" si="25"/>
        <v>0</v>
      </c>
      <c r="D401" s="13">
        <f t="shared" si="26"/>
        <v>0</v>
      </c>
    </row>
    <row r="402" spans="1:4">
      <c r="A402" s="13"/>
      <c r="B402" s="17">
        <f t="shared" si="27"/>
        <v>0</v>
      </c>
      <c r="C402" s="13">
        <f t="shared" si="25"/>
        <v>0</v>
      </c>
      <c r="D402" s="13">
        <f t="shared" si="26"/>
        <v>0</v>
      </c>
    </row>
    <row r="403" spans="1:4">
      <c r="A403" s="13"/>
      <c r="B403" s="17">
        <f t="shared" si="27"/>
        <v>0</v>
      </c>
      <c r="C403" s="13">
        <f t="shared" si="25"/>
        <v>0</v>
      </c>
      <c r="D403" s="13">
        <f t="shared" si="26"/>
        <v>0</v>
      </c>
    </row>
    <row r="404" spans="1:4">
      <c r="A404" s="13"/>
      <c r="B404" s="17">
        <f t="shared" si="27"/>
        <v>0</v>
      </c>
      <c r="C404" s="13">
        <f t="shared" si="25"/>
        <v>0</v>
      </c>
      <c r="D404" s="13">
        <f t="shared" si="26"/>
        <v>0</v>
      </c>
    </row>
    <row r="405" spans="1:4">
      <c r="A405" s="13"/>
      <c r="B405" s="17">
        <f t="shared" si="27"/>
        <v>0</v>
      </c>
      <c r="C405" s="13">
        <f t="shared" si="25"/>
        <v>0</v>
      </c>
      <c r="D405" s="13">
        <f t="shared" si="26"/>
        <v>0</v>
      </c>
    </row>
    <row r="406" spans="1:4">
      <c r="A406" s="13"/>
      <c r="B406" s="17">
        <f t="shared" si="27"/>
        <v>0</v>
      </c>
      <c r="C406" s="13">
        <f t="shared" si="25"/>
        <v>0</v>
      </c>
      <c r="D406" s="13">
        <f t="shared" si="26"/>
        <v>0</v>
      </c>
    </row>
    <row r="407" spans="1:4">
      <c r="A407" s="13"/>
      <c r="B407" s="17">
        <f t="shared" si="27"/>
        <v>0</v>
      </c>
      <c r="C407" s="13">
        <f t="shared" si="25"/>
        <v>0</v>
      </c>
      <c r="D407" s="13">
        <f t="shared" si="26"/>
        <v>0</v>
      </c>
    </row>
    <row r="408" spans="1:4">
      <c r="A408" s="13"/>
      <c r="B408" s="17">
        <f t="shared" si="27"/>
        <v>0</v>
      </c>
      <c r="C408" s="13">
        <f t="shared" si="25"/>
        <v>0</v>
      </c>
      <c r="D408" s="13">
        <f t="shared" si="26"/>
        <v>0</v>
      </c>
    </row>
    <row r="409" spans="1:4">
      <c r="A409" s="13"/>
      <c r="B409" s="17">
        <f t="shared" si="27"/>
        <v>0</v>
      </c>
      <c r="C409" s="13">
        <f t="shared" si="25"/>
        <v>0</v>
      </c>
      <c r="D409" s="13">
        <f t="shared" si="26"/>
        <v>0</v>
      </c>
    </row>
    <row r="410" spans="1:4">
      <c r="A410" s="13"/>
      <c r="B410" s="17">
        <f t="shared" si="27"/>
        <v>0</v>
      </c>
      <c r="C410" s="13">
        <f t="shared" si="25"/>
        <v>0</v>
      </c>
      <c r="D410" s="13">
        <f t="shared" si="26"/>
        <v>0</v>
      </c>
    </row>
    <row r="411" spans="1:4">
      <c r="A411" s="13"/>
      <c r="B411" s="17">
        <f t="shared" si="27"/>
        <v>0</v>
      </c>
      <c r="C411" s="13">
        <f t="shared" si="25"/>
        <v>0</v>
      </c>
      <c r="D411" s="13">
        <f t="shared" si="26"/>
        <v>0</v>
      </c>
    </row>
    <row r="412" spans="1:4">
      <c r="A412" s="13"/>
      <c r="B412" s="17">
        <f t="shared" si="27"/>
        <v>0</v>
      </c>
      <c r="C412" s="13">
        <f t="shared" si="25"/>
        <v>0</v>
      </c>
      <c r="D412" s="13">
        <f t="shared" si="26"/>
        <v>0</v>
      </c>
    </row>
    <row r="413" spans="1:4">
      <c r="A413" s="13"/>
      <c r="B413" s="17">
        <f t="shared" si="27"/>
        <v>0</v>
      </c>
      <c r="C413" s="13">
        <f t="shared" si="25"/>
        <v>0</v>
      </c>
      <c r="D413" s="13">
        <f t="shared" si="26"/>
        <v>0</v>
      </c>
    </row>
    <row r="414" spans="1:4">
      <c r="A414" s="13"/>
      <c r="B414" s="17">
        <f t="shared" si="27"/>
        <v>0</v>
      </c>
      <c r="C414" s="13">
        <f t="shared" si="25"/>
        <v>0</v>
      </c>
      <c r="D414" s="13">
        <f t="shared" si="26"/>
        <v>0</v>
      </c>
    </row>
    <row r="415" spans="1:4">
      <c r="A415" s="13"/>
      <c r="B415" s="17">
        <f t="shared" si="27"/>
        <v>0</v>
      </c>
      <c r="C415" s="13">
        <f t="shared" si="25"/>
        <v>0</v>
      </c>
      <c r="D415" s="13">
        <f t="shared" si="26"/>
        <v>0</v>
      </c>
    </row>
    <row r="416" spans="1:4">
      <c r="A416" s="13"/>
      <c r="B416" s="17">
        <f t="shared" si="27"/>
        <v>0</v>
      </c>
      <c r="C416" s="13">
        <f t="shared" si="25"/>
        <v>0</v>
      </c>
      <c r="D416" s="13">
        <f t="shared" si="26"/>
        <v>0</v>
      </c>
    </row>
    <row r="417" spans="1:4">
      <c r="A417" s="13"/>
      <c r="B417" s="17">
        <f t="shared" si="27"/>
        <v>0</v>
      </c>
      <c r="C417" s="13">
        <f t="shared" si="25"/>
        <v>0</v>
      </c>
      <c r="D417" s="13">
        <f t="shared" si="26"/>
        <v>0</v>
      </c>
    </row>
    <row r="418" spans="1:4">
      <c r="A418" s="13"/>
      <c r="B418" s="17">
        <f t="shared" si="27"/>
        <v>0</v>
      </c>
      <c r="C418" s="13">
        <f t="shared" si="25"/>
        <v>0</v>
      </c>
      <c r="D418" s="13">
        <f t="shared" si="26"/>
        <v>0</v>
      </c>
    </row>
    <row r="419" spans="1:4">
      <c r="A419" s="13"/>
      <c r="B419" s="17">
        <f t="shared" si="27"/>
        <v>0</v>
      </c>
      <c r="C419" s="13">
        <f t="shared" si="25"/>
        <v>0</v>
      </c>
      <c r="D419" s="13">
        <f t="shared" si="26"/>
        <v>0</v>
      </c>
    </row>
    <row r="420" spans="1:4">
      <c r="A420" s="13"/>
      <c r="B420" s="17">
        <f t="shared" si="27"/>
        <v>0</v>
      </c>
      <c r="C420" s="13">
        <f t="shared" si="25"/>
        <v>0</v>
      </c>
      <c r="D420" s="13">
        <f t="shared" si="26"/>
        <v>0</v>
      </c>
    </row>
    <row r="421" spans="1:4">
      <c r="A421" s="13"/>
      <c r="B421" s="17">
        <f t="shared" si="27"/>
        <v>0</v>
      </c>
      <c r="C421" s="13">
        <f t="shared" si="25"/>
        <v>0</v>
      </c>
      <c r="D421" s="13">
        <f t="shared" si="26"/>
        <v>0</v>
      </c>
    </row>
    <row r="422" spans="1:4">
      <c r="A422" s="13"/>
      <c r="B422" s="17">
        <f t="shared" si="27"/>
        <v>0</v>
      </c>
      <c r="C422" s="13">
        <f t="shared" si="25"/>
        <v>0</v>
      </c>
      <c r="D422" s="13">
        <f t="shared" si="26"/>
        <v>0</v>
      </c>
    </row>
    <row r="423" spans="1:4">
      <c r="A423" s="13"/>
      <c r="B423" s="17">
        <f t="shared" si="27"/>
        <v>0</v>
      </c>
      <c r="C423" s="13">
        <f t="shared" si="25"/>
        <v>0</v>
      </c>
      <c r="D423" s="13">
        <f t="shared" si="26"/>
        <v>0</v>
      </c>
    </row>
    <row r="424" spans="1:4">
      <c r="A424" s="13"/>
      <c r="B424" s="17">
        <f t="shared" si="27"/>
        <v>0</v>
      </c>
      <c r="C424" s="13">
        <f t="shared" si="25"/>
        <v>0</v>
      </c>
      <c r="D424" s="13">
        <f t="shared" si="26"/>
        <v>0</v>
      </c>
    </row>
    <row r="425" spans="1:4">
      <c r="A425" s="13"/>
      <c r="B425" s="17">
        <f t="shared" si="27"/>
        <v>0</v>
      </c>
      <c r="C425" s="13">
        <f t="shared" si="25"/>
        <v>0</v>
      </c>
      <c r="D425" s="13">
        <f t="shared" si="26"/>
        <v>0</v>
      </c>
    </row>
    <row r="426" spans="1:4">
      <c r="A426" s="13"/>
      <c r="B426" s="17">
        <f t="shared" si="27"/>
        <v>0</v>
      </c>
      <c r="C426" s="13">
        <f t="shared" ref="C426:C489" si="28">IF(B426/TAN($B$5)&lt;0,0,(B426/TAN($B$5)))</f>
        <v>0</v>
      </c>
      <c r="D426" s="13">
        <f t="shared" ref="D426:D489" si="29">IF(B426&lt;0,0,((2*C425*$B$3*(SQRT(B425)-SQRT(B426)))/($B$31*$B$30*SQRT(2*32.174*12))))</f>
        <v>0</v>
      </c>
    </row>
    <row r="427" spans="1:4">
      <c r="A427" s="13"/>
      <c r="B427" s="17">
        <f t="shared" si="27"/>
        <v>0</v>
      </c>
      <c r="C427" s="13">
        <f t="shared" si="28"/>
        <v>0</v>
      </c>
      <c r="D427" s="13">
        <f t="shared" si="29"/>
        <v>0</v>
      </c>
    </row>
    <row r="428" spans="1:4">
      <c r="A428" s="13"/>
      <c r="B428" s="17">
        <f t="shared" si="27"/>
        <v>0</v>
      </c>
      <c r="C428" s="13">
        <f t="shared" si="28"/>
        <v>0</v>
      </c>
      <c r="D428" s="13">
        <f t="shared" si="29"/>
        <v>0</v>
      </c>
    </row>
    <row r="429" spans="1:4">
      <c r="A429" s="13"/>
      <c r="B429" s="17">
        <f t="shared" si="27"/>
        <v>0</v>
      </c>
      <c r="C429" s="13">
        <f t="shared" si="28"/>
        <v>0</v>
      </c>
      <c r="D429" s="13">
        <f t="shared" si="29"/>
        <v>0</v>
      </c>
    </row>
    <row r="430" spans="1:4">
      <c r="A430" s="13"/>
      <c r="B430" s="17">
        <f t="shared" si="27"/>
        <v>0</v>
      </c>
      <c r="C430" s="13">
        <f t="shared" si="28"/>
        <v>0</v>
      </c>
      <c r="D430" s="13">
        <f t="shared" si="29"/>
        <v>0</v>
      </c>
    </row>
    <row r="431" spans="1:4">
      <c r="A431" s="13"/>
      <c r="B431" s="17">
        <f t="shared" si="27"/>
        <v>0</v>
      </c>
      <c r="C431" s="13">
        <f t="shared" si="28"/>
        <v>0</v>
      </c>
      <c r="D431" s="13">
        <f t="shared" si="29"/>
        <v>0</v>
      </c>
    </row>
    <row r="432" spans="1:4">
      <c r="A432" s="13"/>
      <c r="B432" s="17">
        <f t="shared" si="27"/>
        <v>0</v>
      </c>
      <c r="C432" s="13">
        <f t="shared" si="28"/>
        <v>0</v>
      </c>
      <c r="D432" s="13">
        <f t="shared" si="29"/>
        <v>0</v>
      </c>
    </row>
    <row r="433" spans="1:4">
      <c r="A433" s="13"/>
      <c r="B433" s="17">
        <f t="shared" si="27"/>
        <v>0</v>
      </c>
      <c r="C433" s="13">
        <f t="shared" si="28"/>
        <v>0</v>
      </c>
      <c r="D433" s="13">
        <f t="shared" si="29"/>
        <v>0</v>
      </c>
    </row>
    <row r="434" spans="1:4">
      <c r="A434" s="13"/>
      <c r="B434" s="17">
        <f t="shared" ref="B434:B497" si="30">IF((B433-0.01)&lt;0,0,B433-0.01)</f>
        <v>0</v>
      </c>
      <c r="C434" s="13">
        <f t="shared" si="28"/>
        <v>0</v>
      </c>
      <c r="D434" s="13">
        <f t="shared" si="29"/>
        <v>0</v>
      </c>
    </row>
    <row r="435" spans="1:4">
      <c r="A435" s="13"/>
      <c r="B435" s="17">
        <f t="shared" si="30"/>
        <v>0</v>
      </c>
      <c r="C435" s="13">
        <f t="shared" si="28"/>
        <v>0</v>
      </c>
      <c r="D435" s="13">
        <f t="shared" si="29"/>
        <v>0</v>
      </c>
    </row>
    <row r="436" spans="1:4">
      <c r="A436" s="13"/>
      <c r="B436" s="17">
        <f t="shared" si="30"/>
        <v>0</v>
      </c>
      <c r="C436" s="13">
        <f t="shared" si="28"/>
        <v>0</v>
      </c>
      <c r="D436" s="13">
        <f t="shared" si="29"/>
        <v>0</v>
      </c>
    </row>
    <row r="437" spans="1:4">
      <c r="A437" s="13"/>
      <c r="B437" s="17">
        <f t="shared" si="30"/>
        <v>0</v>
      </c>
      <c r="C437" s="13">
        <f t="shared" si="28"/>
        <v>0</v>
      </c>
      <c r="D437" s="13">
        <f t="shared" si="29"/>
        <v>0</v>
      </c>
    </row>
    <row r="438" spans="1:4">
      <c r="A438" s="13"/>
      <c r="B438" s="17">
        <f t="shared" si="30"/>
        <v>0</v>
      </c>
      <c r="C438" s="13">
        <f t="shared" si="28"/>
        <v>0</v>
      </c>
      <c r="D438" s="13">
        <f t="shared" si="29"/>
        <v>0</v>
      </c>
    </row>
    <row r="439" spans="1:4">
      <c r="A439" s="13"/>
      <c r="B439" s="17">
        <f t="shared" si="30"/>
        <v>0</v>
      </c>
      <c r="C439" s="13">
        <f t="shared" si="28"/>
        <v>0</v>
      </c>
      <c r="D439" s="13">
        <f t="shared" si="29"/>
        <v>0</v>
      </c>
    </row>
    <row r="440" spans="1:4">
      <c r="A440" s="13"/>
      <c r="B440" s="17">
        <f t="shared" si="30"/>
        <v>0</v>
      </c>
      <c r="C440" s="13">
        <f t="shared" si="28"/>
        <v>0</v>
      </c>
      <c r="D440" s="13">
        <f t="shared" si="29"/>
        <v>0</v>
      </c>
    </row>
    <row r="441" spans="1:4">
      <c r="A441" s="13"/>
      <c r="B441" s="17">
        <f t="shared" si="30"/>
        <v>0</v>
      </c>
      <c r="C441" s="13">
        <f t="shared" si="28"/>
        <v>0</v>
      </c>
      <c r="D441" s="13">
        <f t="shared" si="29"/>
        <v>0</v>
      </c>
    </row>
    <row r="442" spans="1:4">
      <c r="A442" s="13"/>
      <c r="B442" s="17">
        <f t="shared" si="30"/>
        <v>0</v>
      </c>
      <c r="C442" s="13">
        <f t="shared" si="28"/>
        <v>0</v>
      </c>
      <c r="D442" s="13">
        <f t="shared" si="29"/>
        <v>0</v>
      </c>
    </row>
    <row r="443" spans="1:4">
      <c r="A443" s="13"/>
      <c r="B443" s="17">
        <f t="shared" si="30"/>
        <v>0</v>
      </c>
      <c r="C443" s="13">
        <f t="shared" si="28"/>
        <v>0</v>
      </c>
      <c r="D443" s="13">
        <f t="shared" si="29"/>
        <v>0</v>
      </c>
    </row>
    <row r="444" spans="1:4">
      <c r="A444" s="13"/>
      <c r="B444" s="17">
        <f t="shared" si="30"/>
        <v>0</v>
      </c>
      <c r="C444" s="13">
        <f t="shared" si="28"/>
        <v>0</v>
      </c>
      <c r="D444" s="13">
        <f t="shared" si="29"/>
        <v>0</v>
      </c>
    </row>
    <row r="445" spans="1:4">
      <c r="A445" s="13"/>
      <c r="B445" s="17">
        <f t="shared" si="30"/>
        <v>0</v>
      </c>
      <c r="C445" s="13">
        <f t="shared" si="28"/>
        <v>0</v>
      </c>
      <c r="D445" s="13">
        <f t="shared" si="29"/>
        <v>0</v>
      </c>
    </row>
    <row r="446" spans="1:4">
      <c r="A446" s="13"/>
      <c r="B446" s="17">
        <f t="shared" si="30"/>
        <v>0</v>
      </c>
      <c r="C446" s="13">
        <f t="shared" si="28"/>
        <v>0</v>
      </c>
      <c r="D446" s="13">
        <f t="shared" si="29"/>
        <v>0</v>
      </c>
    </row>
    <row r="447" spans="1:4">
      <c r="A447" s="13"/>
      <c r="B447" s="17">
        <f t="shared" si="30"/>
        <v>0</v>
      </c>
      <c r="C447" s="13">
        <f t="shared" si="28"/>
        <v>0</v>
      </c>
      <c r="D447" s="13">
        <f t="shared" si="29"/>
        <v>0</v>
      </c>
    </row>
    <row r="448" spans="1:4">
      <c r="A448" s="13"/>
      <c r="B448" s="17">
        <f t="shared" si="30"/>
        <v>0</v>
      </c>
      <c r="C448" s="13">
        <f t="shared" si="28"/>
        <v>0</v>
      </c>
      <c r="D448" s="13">
        <f t="shared" si="29"/>
        <v>0</v>
      </c>
    </row>
    <row r="449" spans="1:4">
      <c r="A449" s="13"/>
      <c r="B449" s="17">
        <f t="shared" si="30"/>
        <v>0</v>
      </c>
      <c r="C449" s="13">
        <f t="shared" si="28"/>
        <v>0</v>
      </c>
      <c r="D449" s="13">
        <f t="shared" si="29"/>
        <v>0</v>
      </c>
    </row>
    <row r="450" spans="1:4">
      <c r="A450" s="13"/>
      <c r="B450" s="17">
        <f t="shared" si="30"/>
        <v>0</v>
      </c>
      <c r="C450" s="13">
        <f t="shared" si="28"/>
        <v>0</v>
      </c>
      <c r="D450" s="13">
        <f t="shared" si="29"/>
        <v>0</v>
      </c>
    </row>
    <row r="451" spans="1:4">
      <c r="A451" s="13"/>
      <c r="B451" s="17">
        <f t="shared" si="30"/>
        <v>0</v>
      </c>
      <c r="C451" s="13">
        <f t="shared" si="28"/>
        <v>0</v>
      </c>
      <c r="D451" s="13">
        <f t="shared" si="29"/>
        <v>0</v>
      </c>
    </row>
    <row r="452" spans="1:4">
      <c r="A452" s="13"/>
      <c r="B452" s="17">
        <f t="shared" si="30"/>
        <v>0</v>
      </c>
      <c r="C452" s="13">
        <f t="shared" si="28"/>
        <v>0</v>
      </c>
      <c r="D452" s="13">
        <f t="shared" si="29"/>
        <v>0</v>
      </c>
    </row>
    <row r="453" spans="1:4">
      <c r="A453" s="13"/>
      <c r="B453" s="17">
        <f t="shared" si="30"/>
        <v>0</v>
      </c>
      <c r="C453" s="13">
        <f t="shared" si="28"/>
        <v>0</v>
      </c>
      <c r="D453" s="13">
        <f t="shared" si="29"/>
        <v>0</v>
      </c>
    </row>
    <row r="454" spans="1:4">
      <c r="A454" s="13"/>
      <c r="B454" s="17">
        <f t="shared" si="30"/>
        <v>0</v>
      </c>
      <c r="C454" s="13">
        <f t="shared" si="28"/>
        <v>0</v>
      </c>
      <c r="D454" s="13">
        <f t="shared" si="29"/>
        <v>0</v>
      </c>
    </row>
    <row r="455" spans="1:4">
      <c r="A455" s="13"/>
      <c r="B455" s="17">
        <f t="shared" si="30"/>
        <v>0</v>
      </c>
      <c r="C455" s="13">
        <f t="shared" si="28"/>
        <v>0</v>
      </c>
      <c r="D455" s="13">
        <f t="shared" si="29"/>
        <v>0</v>
      </c>
    </row>
    <row r="456" spans="1:4">
      <c r="A456" s="13"/>
      <c r="B456" s="17">
        <f t="shared" si="30"/>
        <v>0</v>
      </c>
      <c r="C456" s="13">
        <f t="shared" si="28"/>
        <v>0</v>
      </c>
      <c r="D456" s="13">
        <f t="shared" si="29"/>
        <v>0</v>
      </c>
    </row>
    <row r="457" spans="1:4">
      <c r="A457" s="13"/>
      <c r="B457" s="17">
        <f t="shared" si="30"/>
        <v>0</v>
      </c>
      <c r="C457" s="13">
        <f t="shared" si="28"/>
        <v>0</v>
      </c>
      <c r="D457" s="13">
        <f t="shared" si="29"/>
        <v>0</v>
      </c>
    </row>
    <row r="458" spans="1:4">
      <c r="A458" s="13"/>
      <c r="B458" s="17">
        <f t="shared" si="30"/>
        <v>0</v>
      </c>
      <c r="C458" s="13">
        <f t="shared" si="28"/>
        <v>0</v>
      </c>
      <c r="D458" s="13">
        <f t="shared" si="29"/>
        <v>0</v>
      </c>
    </row>
    <row r="459" spans="1:4">
      <c r="A459" s="13"/>
      <c r="B459" s="17">
        <f t="shared" si="30"/>
        <v>0</v>
      </c>
      <c r="C459" s="13">
        <f t="shared" si="28"/>
        <v>0</v>
      </c>
      <c r="D459" s="13">
        <f t="shared" si="29"/>
        <v>0</v>
      </c>
    </row>
    <row r="460" spans="1:4">
      <c r="A460" s="13"/>
      <c r="B460" s="17">
        <f t="shared" si="30"/>
        <v>0</v>
      </c>
      <c r="C460" s="13">
        <f t="shared" si="28"/>
        <v>0</v>
      </c>
      <c r="D460" s="13">
        <f t="shared" si="29"/>
        <v>0</v>
      </c>
    </row>
    <row r="461" spans="1:4">
      <c r="A461" s="13"/>
      <c r="B461" s="17">
        <f t="shared" si="30"/>
        <v>0</v>
      </c>
      <c r="C461" s="13">
        <f t="shared" si="28"/>
        <v>0</v>
      </c>
      <c r="D461" s="13">
        <f t="shared" si="29"/>
        <v>0</v>
      </c>
    </row>
    <row r="462" spans="1:4">
      <c r="A462" s="13"/>
      <c r="B462" s="17">
        <f t="shared" si="30"/>
        <v>0</v>
      </c>
      <c r="C462" s="13">
        <f t="shared" si="28"/>
        <v>0</v>
      </c>
      <c r="D462" s="13">
        <f t="shared" si="29"/>
        <v>0</v>
      </c>
    </row>
    <row r="463" spans="1:4">
      <c r="A463" s="13"/>
      <c r="B463" s="17">
        <f t="shared" si="30"/>
        <v>0</v>
      </c>
      <c r="C463" s="13">
        <f t="shared" si="28"/>
        <v>0</v>
      </c>
      <c r="D463" s="13">
        <f t="shared" si="29"/>
        <v>0</v>
      </c>
    </row>
    <row r="464" spans="1:4">
      <c r="A464" s="13"/>
      <c r="B464" s="17">
        <f t="shared" si="30"/>
        <v>0</v>
      </c>
      <c r="C464" s="13">
        <f t="shared" si="28"/>
        <v>0</v>
      </c>
      <c r="D464" s="13">
        <f t="shared" si="29"/>
        <v>0</v>
      </c>
    </row>
    <row r="465" spans="1:4">
      <c r="A465" s="13"/>
      <c r="B465" s="17">
        <f t="shared" si="30"/>
        <v>0</v>
      </c>
      <c r="C465" s="13">
        <f t="shared" si="28"/>
        <v>0</v>
      </c>
      <c r="D465" s="13">
        <f t="shared" si="29"/>
        <v>0</v>
      </c>
    </row>
    <row r="466" spans="1:4">
      <c r="A466" s="13"/>
      <c r="B466" s="17">
        <f t="shared" si="30"/>
        <v>0</v>
      </c>
      <c r="C466" s="13">
        <f t="shared" si="28"/>
        <v>0</v>
      </c>
      <c r="D466" s="13">
        <f t="shared" si="29"/>
        <v>0</v>
      </c>
    </row>
    <row r="467" spans="1:4">
      <c r="A467" s="13"/>
      <c r="B467" s="17">
        <f t="shared" si="30"/>
        <v>0</v>
      </c>
      <c r="C467" s="13">
        <f t="shared" si="28"/>
        <v>0</v>
      </c>
      <c r="D467" s="13">
        <f t="shared" si="29"/>
        <v>0</v>
      </c>
    </row>
    <row r="468" spans="1:4">
      <c r="A468" s="13"/>
      <c r="B468" s="17">
        <f t="shared" si="30"/>
        <v>0</v>
      </c>
      <c r="C468" s="13">
        <f t="shared" si="28"/>
        <v>0</v>
      </c>
      <c r="D468" s="13">
        <f t="shared" si="29"/>
        <v>0</v>
      </c>
    </row>
    <row r="469" spans="1:4">
      <c r="A469" s="13"/>
      <c r="B469" s="17">
        <f t="shared" si="30"/>
        <v>0</v>
      </c>
      <c r="C469" s="13">
        <f t="shared" si="28"/>
        <v>0</v>
      </c>
      <c r="D469" s="13">
        <f t="shared" si="29"/>
        <v>0</v>
      </c>
    </row>
    <row r="470" spans="1:4">
      <c r="A470" s="13"/>
      <c r="B470" s="17">
        <f t="shared" si="30"/>
        <v>0</v>
      </c>
      <c r="C470" s="13">
        <f t="shared" si="28"/>
        <v>0</v>
      </c>
      <c r="D470" s="13">
        <f t="shared" si="29"/>
        <v>0</v>
      </c>
    </row>
    <row r="471" spans="1:4">
      <c r="A471" s="13"/>
      <c r="B471" s="17">
        <f t="shared" si="30"/>
        <v>0</v>
      </c>
      <c r="C471" s="13">
        <f t="shared" si="28"/>
        <v>0</v>
      </c>
      <c r="D471" s="13">
        <f t="shared" si="29"/>
        <v>0</v>
      </c>
    </row>
    <row r="472" spans="1:4">
      <c r="A472" s="13"/>
      <c r="B472" s="17">
        <f t="shared" si="30"/>
        <v>0</v>
      </c>
      <c r="C472" s="13">
        <f t="shared" si="28"/>
        <v>0</v>
      </c>
      <c r="D472" s="13">
        <f t="shared" si="29"/>
        <v>0</v>
      </c>
    </row>
    <row r="473" spans="1:4">
      <c r="A473" s="13"/>
      <c r="B473" s="17">
        <f t="shared" si="30"/>
        <v>0</v>
      </c>
      <c r="C473" s="13">
        <f t="shared" si="28"/>
        <v>0</v>
      </c>
      <c r="D473" s="13">
        <f t="shared" si="29"/>
        <v>0</v>
      </c>
    </row>
    <row r="474" spans="1:4">
      <c r="A474" s="13"/>
      <c r="B474" s="17">
        <f t="shared" si="30"/>
        <v>0</v>
      </c>
      <c r="C474" s="13">
        <f t="shared" si="28"/>
        <v>0</v>
      </c>
      <c r="D474" s="13">
        <f t="shared" si="29"/>
        <v>0</v>
      </c>
    </row>
    <row r="475" spans="1:4">
      <c r="A475" s="13"/>
      <c r="B475" s="17">
        <f t="shared" si="30"/>
        <v>0</v>
      </c>
      <c r="C475" s="13">
        <f t="shared" si="28"/>
        <v>0</v>
      </c>
      <c r="D475" s="13">
        <f t="shared" si="29"/>
        <v>0</v>
      </c>
    </row>
    <row r="476" spans="1:4">
      <c r="A476" s="13"/>
      <c r="B476" s="17">
        <f t="shared" si="30"/>
        <v>0</v>
      </c>
      <c r="C476" s="13">
        <f t="shared" si="28"/>
        <v>0</v>
      </c>
      <c r="D476" s="13">
        <f t="shared" si="29"/>
        <v>0</v>
      </c>
    </row>
    <row r="477" spans="1:4">
      <c r="A477" s="13"/>
      <c r="B477" s="17">
        <f t="shared" si="30"/>
        <v>0</v>
      </c>
      <c r="C477" s="13">
        <f t="shared" si="28"/>
        <v>0</v>
      </c>
      <c r="D477" s="13">
        <f t="shared" si="29"/>
        <v>0</v>
      </c>
    </row>
    <row r="478" spans="1:4">
      <c r="A478" s="13"/>
      <c r="B478" s="17">
        <f t="shared" si="30"/>
        <v>0</v>
      </c>
      <c r="C478" s="13">
        <f t="shared" si="28"/>
        <v>0</v>
      </c>
      <c r="D478" s="13">
        <f t="shared" si="29"/>
        <v>0</v>
      </c>
    </row>
    <row r="479" spans="1:4">
      <c r="A479" s="13"/>
      <c r="B479" s="17">
        <f t="shared" si="30"/>
        <v>0</v>
      </c>
      <c r="C479" s="13">
        <f t="shared" si="28"/>
        <v>0</v>
      </c>
      <c r="D479" s="13">
        <f t="shared" si="29"/>
        <v>0</v>
      </c>
    </row>
    <row r="480" spans="1:4">
      <c r="A480" s="13"/>
      <c r="B480" s="17">
        <f t="shared" si="30"/>
        <v>0</v>
      </c>
      <c r="C480" s="13">
        <f t="shared" si="28"/>
        <v>0</v>
      </c>
      <c r="D480" s="13">
        <f t="shared" si="29"/>
        <v>0</v>
      </c>
    </row>
    <row r="481" spans="1:4">
      <c r="A481" s="13"/>
      <c r="B481" s="17">
        <f t="shared" si="30"/>
        <v>0</v>
      </c>
      <c r="C481" s="13">
        <f t="shared" si="28"/>
        <v>0</v>
      </c>
      <c r="D481" s="13">
        <f t="shared" si="29"/>
        <v>0</v>
      </c>
    </row>
    <row r="482" spans="1:4">
      <c r="A482" s="13"/>
      <c r="B482" s="17">
        <f t="shared" si="30"/>
        <v>0</v>
      </c>
      <c r="C482" s="13">
        <f t="shared" si="28"/>
        <v>0</v>
      </c>
      <c r="D482" s="13">
        <f t="shared" si="29"/>
        <v>0</v>
      </c>
    </row>
    <row r="483" spans="1:4">
      <c r="A483" s="13"/>
      <c r="B483" s="17">
        <f t="shared" si="30"/>
        <v>0</v>
      </c>
      <c r="C483" s="13">
        <f t="shared" si="28"/>
        <v>0</v>
      </c>
      <c r="D483" s="13">
        <f t="shared" si="29"/>
        <v>0</v>
      </c>
    </row>
    <row r="484" spans="1:4">
      <c r="A484" s="13"/>
      <c r="B484" s="17">
        <f t="shared" si="30"/>
        <v>0</v>
      </c>
      <c r="C484" s="13">
        <f t="shared" si="28"/>
        <v>0</v>
      </c>
      <c r="D484" s="13">
        <f t="shared" si="29"/>
        <v>0</v>
      </c>
    </row>
    <row r="485" spans="1:4">
      <c r="A485" s="13"/>
      <c r="B485" s="17">
        <f t="shared" si="30"/>
        <v>0</v>
      </c>
      <c r="C485" s="13">
        <f t="shared" si="28"/>
        <v>0</v>
      </c>
      <c r="D485" s="13">
        <f t="shared" si="29"/>
        <v>0</v>
      </c>
    </row>
    <row r="486" spans="1:4">
      <c r="A486" s="13"/>
      <c r="B486" s="17">
        <f t="shared" si="30"/>
        <v>0</v>
      </c>
      <c r="C486" s="13">
        <f t="shared" si="28"/>
        <v>0</v>
      </c>
      <c r="D486" s="13">
        <f t="shared" si="29"/>
        <v>0</v>
      </c>
    </row>
    <row r="487" spans="1:4">
      <c r="A487" s="13"/>
      <c r="B487" s="17">
        <f t="shared" si="30"/>
        <v>0</v>
      </c>
      <c r="C487" s="13">
        <f t="shared" si="28"/>
        <v>0</v>
      </c>
      <c r="D487" s="13">
        <f t="shared" si="29"/>
        <v>0</v>
      </c>
    </row>
    <row r="488" spans="1:4">
      <c r="A488" s="13"/>
      <c r="B488" s="17">
        <f t="shared" si="30"/>
        <v>0</v>
      </c>
      <c r="C488" s="13">
        <f t="shared" si="28"/>
        <v>0</v>
      </c>
      <c r="D488" s="13">
        <f t="shared" si="29"/>
        <v>0</v>
      </c>
    </row>
    <row r="489" spans="1:4">
      <c r="A489" s="13"/>
      <c r="B489" s="17">
        <f t="shared" si="30"/>
        <v>0</v>
      </c>
      <c r="C489" s="13">
        <f t="shared" si="28"/>
        <v>0</v>
      </c>
      <c r="D489" s="13">
        <f t="shared" si="29"/>
        <v>0</v>
      </c>
    </row>
    <row r="490" spans="1:4">
      <c r="A490" s="13"/>
      <c r="B490" s="17">
        <f t="shared" si="30"/>
        <v>0</v>
      </c>
      <c r="C490" s="13">
        <f t="shared" ref="C490:C553" si="31">IF(B490/TAN($B$5)&lt;0,0,(B490/TAN($B$5)))</f>
        <v>0</v>
      </c>
      <c r="D490" s="13">
        <f t="shared" ref="D490:D553" si="32">IF(B490&lt;0,0,((2*C489*$B$3*(SQRT(B489)-SQRT(B490)))/($B$31*$B$30*SQRT(2*32.174*12))))</f>
        <v>0</v>
      </c>
    </row>
    <row r="491" spans="1:4">
      <c r="A491" s="13"/>
      <c r="B491" s="17">
        <f t="shared" si="30"/>
        <v>0</v>
      </c>
      <c r="C491" s="13">
        <f t="shared" si="31"/>
        <v>0</v>
      </c>
      <c r="D491" s="13">
        <f t="shared" si="32"/>
        <v>0</v>
      </c>
    </row>
    <row r="492" spans="1:4">
      <c r="A492" s="13"/>
      <c r="B492" s="17">
        <f t="shared" si="30"/>
        <v>0</v>
      </c>
      <c r="C492" s="13">
        <f t="shared" si="31"/>
        <v>0</v>
      </c>
      <c r="D492" s="13">
        <f t="shared" si="32"/>
        <v>0</v>
      </c>
    </row>
    <row r="493" spans="1:4">
      <c r="A493" s="13"/>
      <c r="B493" s="17">
        <f t="shared" si="30"/>
        <v>0</v>
      </c>
      <c r="C493" s="13">
        <f t="shared" si="31"/>
        <v>0</v>
      </c>
      <c r="D493" s="13">
        <f t="shared" si="32"/>
        <v>0</v>
      </c>
    </row>
    <row r="494" spans="1:4">
      <c r="A494" s="13"/>
      <c r="B494" s="17">
        <f t="shared" si="30"/>
        <v>0</v>
      </c>
      <c r="C494" s="13">
        <f t="shared" si="31"/>
        <v>0</v>
      </c>
      <c r="D494" s="13">
        <f t="shared" si="32"/>
        <v>0</v>
      </c>
    </row>
    <row r="495" spans="1:4">
      <c r="A495" s="13"/>
      <c r="B495" s="17">
        <f t="shared" si="30"/>
        <v>0</v>
      </c>
      <c r="C495" s="13">
        <f t="shared" si="31"/>
        <v>0</v>
      </c>
      <c r="D495" s="13">
        <f t="shared" si="32"/>
        <v>0</v>
      </c>
    </row>
    <row r="496" spans="1:4">
      <c r="A496" s="13"/>
      <c r="B496" s="17">
        <f t="shared" si="30"/>
        <v>0</v>
      </c>
      <c r="C496" s="13">
        <f t="shared" si="31"/>
        <v>0</v>
      </c>
      <c r="D496" s="13">
        <f t="shared" si="32"/>
        <v>0</v>
      </c>
    </row>
    <row r="497" spans="1:4">
      <c r="A497" s="13"/>
      <c r="B497" s="17">
        <f t="shared" si="30"/>
        <v>0</v>
      </c>
      <c r="C497" s="13">
        <f t="shared" si="31"/>
        <v>0</v>
      </c>
      <c r="D497" s="13">
        <f t="shared" si="32"/>
        <v>0</v>
      </c>
    </row>
    <row r="498" spans="1:4">
      <c r="A498" s="13"/>
      <c r="B498" s="17">
        <f t="shared" ref="B498:B561" si="33">IF((B497-0.01)&lt;0,0,B497-0.01)</f>
        <v>0</v>
      </c>
      <c r="C498" s="13">
        <f t="shared" si="31"/>
        <v>0</v>
      </c>
      <c r="D498" s="13">
        <f t="shared" si="32"/>
        <v>0</v>
      </c>
    </row>
    <row r="499" spans="1:4">
      <c r="A499" s="13"/>
      <c r="B499" s="17">
        <f t="shared" si="33"/>
        <v>0</v>
      </c>
      <c r="C499" s="13">
        <f t="shared" si="31"/>
        <v>0</v>
      </c>
      <c r="D499" s="13">
        <f t="shared" si="32"/>
        <v>0</v>
      </c>
    </row>
    <row r="500" spans="1:4">
      <c r="A500" s="13"/>
      <c r="B500" s="17">
        <f t="shared" si="33"/>
        <v>0</v>
      </c>
      <c r="C500" s="13">
        <f t="shared" si="31"/>
        <v>0</v>
      </c>
      <c r="D500" s="13">
        <f t="shared" si="32"/>
        <v>0</v>
      </c>
    </row>
    <row r="501" spans="1:4">
      <c r="A501" s="13"/>
      <c r="B501" s="17">
        <f t="shared" si="33"/>
        <v>0</v>
      </c>
      <c r="C501" s="13">
        <f t="shared" si="31"/>
        <v>0</v>
      </c>
      <c r="D501" s="13">
        <f t="shared" si="32"/>
        <v>0</v>
      </c>
    </row>
    <row r="502" spans="1:4">
      <c r="A502" s="13"/>
      <c r="B502" s="17">
        <f t="shared" si="33"/>
        <v>0</v>
      </c>
      <c r="C502" s="13">
        <f t="shared" si="31"/>
        <v>0</v>
      </c>
      <c r="D502" s="13">
        <f t="shared" si="32"/>
        <v>0</v>
      </c>
    </row>
    <row r="503" spans="1:4">
      <c r="A503" s="13"/>
      <c r="B503" s="17">
        <f t="shared" si="33"/>
        <v>0</v>
      </c>
      <c r="C503" s="13">
        <f t="shared" si="31"/>
        <v>0</v>
      </c>
      <c r="D503" s="13">
        <f t="shared" si="32"/>
        <v>0</v>
      </c>
    </row>
    <row r="504" spans="1:4">
      <c r="A504" s="13"/>
      <c r="B504" s="17">
        <f t="shared" si="33"/>
        <v>0</v>
      </c>
      <c r="C504" s="13">
        <f t="shared" si="31"/>
        <v>0</v>
      </c>
      <c r="D504" s="13">
        <f t="shared" si="32"/>
        <v>0</v>
      </c>
    </row>
    <row r="505" spans="1:4">
      <c r="A505" s="13"/>
      <c r="B505" s="17">
        <f t="shared" si="33"/>
        <v>0</v>
      </c>
      <c r="C505" s="13">
        <f t="shared" si="31"/>
        <v>0</v>
      </c>
      <c r="D505" s="13">
        <f t="shared" si="32"/>
        <v>0</v>
      </c>
    </row>
    <row r="506" spans="1:4">
      <c r="A506" s="13"/>
      <c r="B506" s="17">
        <f t="shared" si="33"/>
        <v>0</v>
      </c>
      <c r="C506" s="13">
        <f t="shared" si="31"/>
        <v>0</v>
      </c>
      <c r="D506" s="13">
        <f t="shared" si="32"/>
        <v>0</v>
      </c>
    </row>
    <row r="507" spans="1:4">
      <c r="A507" s="13"/>
      <c r="B507" s="17">
        <f t="shared" si="33"/>
        <v>0</v>
      </c>
      <c r="C507" s="13">
        <f t="shared" si="31"/>
        <v>0</v>
      </c>
      <c r="D507" s="13">
        <f t="shared" si="32"/>
        <v>0</v>
      </c>
    </row>
    <row r="508" spans="1:4">
      <c r="A508" s="13"/>
      <c r="B508" s="17">
        <f t="shared" si="33"/>
        <v>0</v>
      </c>
      <c r="C508" s="13">
        <f t="shared" si="31"/>
        <v>0</v>
      </c>
      <c r="D508" s="13">
        <f t="shared" si="32"/>
        <v>0</v>
      </c>
    </row>
    <row r="509" spans="1:4">
      <c r="A509" s="13"/>
      <c r="B509" s="17">
        <f t="shared" si="33"/>
        <v>0</v>
      </c>
      <c r="C509" s="13">
        <f t="shared" si="31"/>
        <v>0</v>
      </c>
      <c r="D509" s="13">
        <f t="shared" si="32"/>
        <v>0</v>
      </c>
    </row>
    <row r="510" spans="1:4">
      <c r="A510" s="13"/>
      <c r="B510" s="17">
        <f t="shared" si="33"/>
        <v>0</v>
      </c>
      <c r="C510" s="13">
        <f t="shared" si="31"/>
        <v>0</v>
      </c>
      <c r="D510" s="13">
        <f t="shared" si="32"/>
        <v>0</v>
      </c>
    </row>
    <row r="511" spans="1:4">
      <c r="A511" s="13"/>
      <c r="B511" s="17">
        <f t="shared" si="33"/>
        <v>0</v>
      </c>
      <c r="C511" s="13">
        <f t="shared" si="31"/>
        <v>0</v>
      </c>
      <c r="D511" s="13">
        <f t="shared" si="32"/>
        <v>0</v>
      </c>
    </row>
    <row r="512" spans="1:4">
      <c r="A512" s="13"/>
      <c r="B512" s="17">
        <f t="shared" si="33"/>
        <v>0</v>
      </c>
      <c r="C512" s="13">
        <f t="shared" si="31"/>
        <v>0</v>
      </c>
      <c r="D512" s="13">
        <f t="shared" si="32"/>
        <v>0</v>
      </c>
    </row>
    <row r="513" spans="1:4">
      <c r="A513" s="13"/>
      <c r="B513" s="17">
        <f t="shared" si="33"/>
        <v>0</v>
      </c>
      <c r="C513" s="13">
        <f t="shared" si="31"/>
        <v>0</v>
      </c>
      <c r="D513" s="13">
        <f t="shared" si="32"/>
        <v>0</v>
      </c>
    </row>
    <row r="514" spans="1:4">
      <c r="A514" s="13"/>
      <c r="B514" s="17">
        <f t="shared" si="33"/>
        <v>0</v>
      </c>
      <c r="C514" s="13">
        <f t="shared" si="31"/>
        <v>0</v>
      </c>
      <c r="D514" s="13">
        <f t="shared" si="32"/>
        <v>0</v>
      </c>
    </row>
    <row r="515" spans="1:4">
      <c r="A515" s="13"/>
      <c r="B515" s="17">
        <f t="shared" si="33"/>
        <v>0</v>
      </c>
      <c r="C515" s="13">
        <f t="shared" si="31"/>
        <v>0</v>
      </c>
      <c r="D515" s="13">
        <f t="shared" si="32"/>
        <v>0</v>
      </c>
    </row>
    <row r="516" spans="1:4">
      <c r="A516" s="13"/>
      <c r="B516" s="17">
        <f t="shared" si="33"/>
        <v>0</v>
      </c>
      <c r="C516" s="13">
        <f t="shared" si="31"/>
        <v>0</v>
      </c>
      <c r="D516" s="13">
        <f t="shared" si="32"/>
        <v>0</v>
      </c>
    </row>
    <row r="517" spans="1:4">
      <c r="A517" s="13"/>
      <c r="B517" s="17">
        <f t="shared" si="33"/>
        <v>0</v>
      </c>
      <c r="C517" s="13">
        <f t="shared" si="31"/>
        <v>0</v>
      </c>
      <c r="D517" s="13">
        <f t="shared" si="32"/>
        <v>0</v>
      </c>
    </row>
    <row r="518" spans="1:4">
      <c r="A518" s="13"/>
      <c r="B518" s="17">
        <f t="shared" si="33"/>
        <v>0</v>
      </c>
      <c r="C518" s="13">
        <f t="shared" si="31"/>
        <v>0</v>
      </c>
      <c r="D518" s="13">
        <f t="shared" si="32"/>
        <v>0</v>
      </c>
    </row>
    <row r="519" spans="1:4">
      <c r="A519" s="13"/>
      <c r="B519" s="17">
        <f t="shared" si="33"/>
        <v>0</v>
      </c>
      <c r="C519" s="13">
        <f t="shared" si="31"/>
        <v>0</v>
      </c>
      <c r="D519" s="13">
        <f t="shared" si="32"/>
        <v>0</v>
      </c>
    </row>
    <row r="520" spans="1:4">
      <c r="A520" s="13"/>
      <c r="B520" s="17">
        <f t="shared" si="33"/>
        <v>0</v>
      </c>
      <c r="C520" s="13">
        <f t="shared" si="31"/>
        <v>0</v>
      </c>
      <c r="D520" s="13">
        <f t="shared" si="32"/>
        <v>0</v>
      </c>
    </row>
    <row r="521" spans="1:4">
      <c r="A521" s="13"/>
      <c r="B521" s="17">
        <f t="shared" si="33"/>
        <v>0</v>
      </c>
      <c r="C521" s="13">
        <f t="shared" si="31"/>
        <v>0</v>
      </c>
      <c r="D521" s="13">
        <f t="shared" si="32"/>
        <v>0</v>
      </c>
    </row>
    <row r="522" spans="1:4">
      <c r="A522" s="13"/>
      <c r="B522" s="17">
        <f t="shared" si="33"/>
        <v>0</v>
      </c>
      <c r="C522" s="13">
        <f t="shared" si="31"/>
        <v>0</v>
      </c>
      <c r="D522" s="13">
        <f t="shared" si="32"/>
        <v>0</v>
      </c>
    </row>
    <row r="523" spans="1:4">
      <c r="A523" s="13"/>
      <c r="B523" s="17">
        <f t="shared" si="33"/>
        <v>0</v>
      </c>
      <c r="C523" s="13">
        <f t="shared" si="31"/>
        <v>0</v>
      </c>
      <c r="D523" s="13">
        <f t="shared" si="32"/>
        <v>0</v>
      </c>
    </row>
    <row r="524" spans="1:4">
      <c r="A524" s="13"/>
      <c r="B524" s="17">
        <f t="shared" si="33"/>
        <v>0</v>
      </c>
      <c r="C524" s="13">
        <f t="shared" si="31"/>
        <v>0</v>
      </c>
      <c r="D524" s="13">
        <f t="shared" si="32"/>
        <v>0</v>
      </c>
    </row>
    <row r="525" spans="1:4">
      <c r="A525" s="13"/>
      <c r="B525" s="17">
        <f t="shared" si="33"/>
        <v>0</v>
      </c>
      <c r="C525" s="13">
        <f t="shared" si="31"/>
        <v>0</v>
      </c>
      <c r="D525" s="13">
        <f t="shared" si="32"/>
        <v>0</v>
      </c>
    </row>
    <row r="526" spans="1:4">
      <c r="A526" s="13"/>
      <c r="B526" s="17">
        <f t="shared" si="33"/>
        <v>0</v>
      </c>
      <c r="C526" s="13">
        <f t="shared" si="31"/>
        <v>0</v>
      </c>
      <c r="D526" s="13">
        <f t="shared" si="32"/>
        <v>0</v>
      </c>
    </row>
    <row r="527" spans="1:4">
      <c r="A527" s="13"/>
      <c r="B527" s="17">
        <f t="shared" si="33"/>
        <v>0</v>
      </c>
      <c r="C527" s="13">
        <f t="shared" si="31"/>
        <v>0</v>
      </c>
      <c r="D527" s="13">
        <f t="shared" si="32"/>
        <v>0</v>
      </c>
    </row>
    <row r="528" spans="1:4">
      <c r="A528" s="13"/>
      <c r="B528" s="17">
        <f t="shared" si="33"/>
        <v>0</v>
      </c>
      <c r="C528" s="13">
        <f t="shared" si="31"/>
        <v>0</v>
      </c>
      <c r="D528" s="13">
        <f t="shared" si="32"/>
        <v>0</v>
      </c>
    </row>
    <row r="529" spans="1:4">
      <c r="A529" s="13"/>
      <c r="B529" s="17">
        <f t="shared" si="33"/>
        <v>0</v>
      </c>
      <c r="C529" s="13">
        <f t="shared" si="31"/>
        <v>0</v>
      </c>
      <c r="D529" s="13">
        <f t="shared" si="32"/>
        <v>0</v>
      </c>
    </row>
    <row r="530" spans="1:4">
      <c r="A530" s="13"/>
      <c r="B530" s="17">
        <f t="shared" si="33"/>
        <v>0</v>
      </c>
      <c r="C530" s="13">
        <f t="shared" si="31"/>
        <v>0</v>
      </c>
      <c r="D530" s="13">
        <f t="shared" si="32"/>
        <v>0</v>
      </c>
    </row>
    <row r="531" spans="1:4">
      <c r="A531" s="13"/>
      <c r="B531" s="17">
        <f t="shared" si="33"/>
        <v>0</v>
      </c>
      <c r="C531" s="13">
        <f t="shared" si="31"/>
        <v>0</v>
      </c>
      <c r="D531" s="13">
        <f t="shared" si="32"/>
        <v>0</v>
      </c>
    </row>
    <row r="532" spans="1:4">
      <c r="A532" s="13"/>
      <c r="B532" s="17">
        <f t="shared" si="33"/>
        <v>0</v>
      </c>
      <c r="C532" s="13">
        <f t="shared" si="31"/>
        <v>0</v>
      </c>
      <c r="D532" s="13">
        <f t="shared" si="32"/>
        <v>0</v>
      </c>
    </row>
    <row r="533" spans="1:4">
      <c r="A533" s="13"/>
      <c r="B533" s="17">
        <f t="shared" si="33"/>
        <v>0</v>
      </c>
      <c r="C533" s="13">
        <f t="shared" si="31"/>
        <v>0</v>
      </c>
      <c r="D533" s="13">
        <f t="shared" si="32"/>
        <v>0</v>
      </c>
    </row>
    <row r="534" spans="1:4">
      <c r="A534" s="13"/>
      <c r="B534" s="17">
        <f t="shared" si="33"/>
        <v>0</v>
      </c>
      <c r="C534" s="13">
        <f t="shared" si="31"/>
        <v>0</v>
      </c>
      <c r="D534" s="13">
        <f t="shared" si="32"/>
        <v>0</v>
      </c>
    </row>
    <row r="535" spans="1:4">
      <c r="A535" s="13"/>
      <c r="B535" s="17">
        <f t="shared" si="33"/>
        <v>0</v>
      </c>
      <c r="C535" s="13">
        <f t="shared" si="31"/>
        <v>0</v>
      </c>
      <c r="D535" s="13">
        <f t="shared" si="32"/>
        <v>0</v>
      </c>
    </row>
    <row r="536" spans="1:4">
      <c r="A536" s="13"/>
      <c r="B536" s="17">
        <f t="shared" si="33"/>
        <v>0</v>
      </c>
      <c r="C536" s="13">
        <f t="shared" si="31"/>
        <v>0</v>
      </c>
      <c r="D536" s="13">
        <f t="shared" si="32"/>
        <v>0</v>
      </c>
    </row>
    <row r="537" spans="1:4">
      <c r="A537" s="13"/>
      <c r="B537" s="17">
        <f t="shared" si="33"/>
        <v>0</v>
      </c>
      <c r="C537" s="13">
        <f t="shared" si="31"/>
        <v>0</v>
      </c>
      <c r="D537" s="13">
        <f t="shared" si="32"/>
        <v>0</v>
      </c>
    </row>
    <row r="538" spans="1:4">
      <c r="A538" s="13"/>
      <c r="B538" s="17">
        <f t="shared" si="33"/>
        <v>0</v>
      </c>
      <c r="C538" s="13">
        <f t="shared" si="31"/>
        <v>0</v>
      </c>
      <c r="D538" s="13">
        <f t="shared" si="32"/>
        <v>0</v>
      </c>
    </row>
    <row r="539" spans="1:4">
      <c r="A539" s="13"/>
      <c r="B539" s="17">
        <f t="shared" si="33"/>
        <v>0</v>
      </c>
      <c r="C539" s="13">
        <f t="shared" si="31"/>
        <v>0</v>
      </c>
      <c r="D539" s="13">
        <f t="shared" si="32"/>
        <v>0</v>
      </c>
    </row>
    <row r="540" spans="1:4">
      <c r="A540" s="13"/>
      <c r="B540" s="17">
        <f t="shared" si="33"/>
        <v>0</v>
      </c>
      <c r="C540" s="13">
        <f t="shared" si="31"/>
        <v>0</v>
      </c>
      <c r="D540" s="13">
        <f t="shared" si="32"/>
        <v>0</v>
      </c>
    </row>
    <row r="541" spans="1:4">
      <c r="A541" s="13"/>
      <c r="B541" s="17">
        <f t="shared" si="33"/>
        <v>0</v>
      </c>
      <c r="C541" s="13">
        <f t="shared" si="31"/>
        <v>0</v>
      </c>
      <c r="D541" s="13">
        <f t="shared" si="32"/>
        <v>0</v>
      </c>
    </row>
    <row r="542" spans="1:4">
      <c r="A542" s="13"/>
      <c r="B542" s="17">
        <f t="shared" si="33"/>
        <v>0</v>
      </c>
      <c r="C542" s="13">
        <f t="shared" si="31"/>
        <v>0</v>
      </c>
      <c r="D542" s="13">
        <f t="shared" si="32"/>
        <v>0</v>
      </c>
    </row>
    <row r="543" spans="1:4">
      <c r="A543" s="13"/>
      <c r="B543" s="17">
        <f t="shared" si="33"/>
        <v>0</v>
      </c>
      <c r="C543" s="13">
        <f t="shared" si="31"/>
        <v>0</v>
      </c>
      <c r="D543" s="13">
        <f t="shared" si="32"/>
        <v>0</v>
      </c>
    </row>
    <row r="544" spans="1:4">
      <c r="A544" s="13"/>
      <c r="B544" s="17">
        <f t="shared" si="33"/>
        <v>0</v>
      </c>
      <c r="C544" s="13">
        <f t="shared" si="31"/>
        <v>0</v>
      </c>
      <c r="D544" s="13">
        <f t="shared" si="32"/>
        <v>0</v>
      </c>
    </row>
    <row r="545" spans="1:4">
      <c r="A545" s="13"/>
      <c r="B545" s="17">
        <f t="shared" si="33"/>
        <v>0</v>
      </c>
      <c r="C545" s="13">
        <f t="shared" si="31"/>
        <v>0</v>
      </c>
      <c r="D545" s="13">
        <f t="shared" si="32"/>
        <v>0</v>
      </c>
    </row>
    <row r="546" spans="1:4">
      <c r="A546" s="13"/>
      <c r="B546" s="17">
        <f t="shared" si="33"/>
        <v>0</v>
      </c>
      <c r="C546" s="13">
        <f t="shared" si="31"/>
        <v>0</v>
      </c>
      <c r="D546" s="13">
        <f t="shared" si="32"/>
        <v>0</v>
      </c>
    </row>
    <row r="547" spans="1:4">
      <c r="A547" s="13"/>
      <c r="B547" s="17">
        <f t="shared" si="33"/>
        <v>0</v>
      </c>
      <c r="C547" s="13">
        <f t="shared" si="31"/>
        <v>0</v>
      </c>
      <c r="D547" s="13">
        <f t="shared" si="32"/>
        <v>0</v>
      </c>
    </row>
    <row r="548" spans="1:4">
      <c r="A548" s="13"/>
      <c r="B548" s="17">
        <f t="shared" si="33"/>
        <v>0</v>
      </c>
      <c r="C548" s="13">
        <f t="shared" si="31"/>
        <v>0</v>
      </c>
      <c r="D548" s="13">
        <f t="shared" si="32"/>
        <v>0</v>
      </c>
    </row>
    <row r="549" spans="1:4">
      <c r="A549" s="13"/>
      <c r="B549" s="17">
        <f t="shared" si="33"/>
        <v>0</v>
      </c>
      <c r="C549" s="13">
        <f t="shared" si="31"/>
        <v>0</v>
      </c>
      <c r="D549" s="13">
        <f t="shared" si="32"/>
        <v>0</v>
      </c>
    </row>
    <row r="550" spans="1:4">
      <c r="A550" s="13"/>
      <c r="B550" s="17">
        <f t="shared" si="33"/>
        <v>0</v>
      </c>
      <c r="C550" s="13">
        <f t="shared" si="31"/>
        <v>0</v>
      </c>
      <c r="D550" s="13">
        <f t="shared" si="32"/>
        <v>0</v>
      </c>
    </row>
    <row r="551" spans="1:4">
      <c r="A551" s="13"/>
      <c r="B551" s="17">
        <f t="shared" si="33"/>
        <v>0</v>
      </c>
      <c r="C551" s="13">
        <f t="shared" si="31"/>
        <v>0</v>
      </c>
      <c r="D551" s="13">
        <f t="shared" si="32"/>
        <v>0</v>
      </c>
    </row>
    <row r="552" spans="1:4">
      <c r="A552" s="13"/>
      <c r="B552" s="17">
        <f t="shared" si="33"/>
        <v>0</v>
      </c>
      <c r="C552" s="13">
        <f t="shared" si="31"/>
        <v>0</v>
      </c>
      <c r="D552" s="13">
        <f t="shared" si="32"/>
        <v>0</v>
      </c>
    </row>
    <row r="553" spans="1:4">
      <c r="A553" s="13"/>
      <c r="B553" s="17">
        <f t="shared" si="33"/>
        <v>0</v>
      </c>
      <c r="C553" s="13">
        <f t="shared" si="31"/>
        <v>0</v>
      </c>
      <c r="D553" s="13">
        <f t="shared" si="32"/>
        <v>0</v>
      </c>
    </row>
    <row r="554" spans="1:4">
      <c r="A554" s="13"/>
      <c r="B554" s="17">
        <f t="shared" si="33"/>
        <v>0</v>
      </c>
      <c r="C554" s="13">
        <f t="shared" ref="C554:C617" si="34">IF(B554/TAN($B$5)&lt;0,0,(B554/TAN($B$5)))</f>
        <v>0</v>
      </c>
      <c r="D554" s="13">
        <f t="shared" ref="D554:D617" si="35">IF(B554&lt;0,0,((2*C553*$B$3*(SQRT(B553)-SQRT(B554)))/($B$31*$B$30*SQRT(2*32.174*12))))</f>
        <v>0</v>
      </c>
    </row>
    <row r="555" spans="1:4">
      <c r="A555" s="13"/>
      <c r="B555" s="17">
        <f t="shared" si="33"/>
        <v>0</v>
      </c>
      <c r="C555" s="13">
        <f t="shared" si="34"/>
        <v>0</v>
      </c>
      <c r="D555" s="13">
        <f t="shared" si="35"/>
        <v>0</v>
      </c>
    </row>
    <row r="556" spans="1:4">
      <c r="A556" s="13"/>
      <c r="B556" s="17">
        <f t="shared" si="33"/>
        <v>0</v>
      </c>
      <c r="C556" s="13">
        <f t="shared" si="34"/>
        <v>0</v>
      </c>
      <c r="D556" s="13">
        <f t="shared" si="35"/>
        <v>0</v>
      </c>
    </row>
    <row r="557" spans="1:4">
      <c r="A557" s="13"/>
      <c r="B557" s="17">
        <f t="shared" si="33"/>
        <v>0</v>
      </c>
      <c r="C557" s="13">
        <f t="shared" si="34"/>
        <v>0</v>
      </c>
      <c r="D557" s="13">
        <f t="shared" si="35"/>
        <v>0</v>
      </c>
    </row>
    <row r="558" spans="1:4">
      <c r="A558" s="13"/>
      <c r="B558" s="17">
        <f t="shared" si="33"/>
        <v>0</v>
      </c>
      <c r="C558" s="13">
        <f t="shared" si="34"/>
        <v>0</v>
      </c>
      <c r="D558" s="13">
        <f t="shared" si="35"/>
        <v>0</v>
      </c>
    </row>
    <row r="559" spans="1:4">
      <c r="A559" s="13"/>
      <c r="B559" s="17">
        <f t="shared" si="33"/>
        <v>0</v>
      </c>
      <c r="C559" s="13">
        <f t="shared" si="34"/>
        <v>0</v>
      </c>
      <c r="D559" s="13">
        <f t="shared" si="35"/>
        <v>0</v>
      </c>
    </row>
    <row r="560" spans="1:4">
      <c r="A560" s="13"/>
      <c r="B560" s="17">
        <f t="shared" si="33"/>
        <v>0</v>
      </c>
      <c r="C560" s="13">
        <f t="shared" si="34"/>
        <v>0</v>
      </c>
      <c r="D560" s="13">
        <f t="shared" si="35"/>
        <v>0</v>
      </c>
    </row>
    <row r="561" spans="1:4">
      <c r="A561" s="13"/>
      <c r="B561" s="17">
        <f t="shared" si="33"/>
        <v>0</v>
      </c>
      <c r="C561" s="13">
        <f t="shared" si="34"/>
        <v>0</v>
      </c>
      <c r="D561" s="13">
        <f t="shared" si="35"/>
        <v>0</v>
      </c>
    </row>
    <row r="562" spans="1:4">
      <c r="A562" s="13"/>
      <c r="B562" s="17">
        <f t="shared" ref="B562:B625" si="36">IF((B561-0.01)&lt;0,0,B561-0.01)</f>
        <v>0</v>
      </c>
      <c r="C562" s="13">
        <f t="shared" si="34"/>
        <v>0</v>
      </c>
      <c r="D562" s="13">
        <f t="shared" si="35"/>
        <v>0</v>
      </c>
    </row>
    <row r="563" spans="1:4">
      <c r="A563" s="13"/>
      <c r="B563" s="17">
        <f t="shared" si="36"/>
        <v>0</v>
      </c>
      <c r="C563" s="13">
        <f t="shared" si="34"/>
        <v>0</v>
      </c>
      <c r="D563" s="13">
        <f t="shared" si="35"/>
        <v>0</v>
      </c>
    </row>
    <row r="564" spans="1:4">
      <c r="A564" s="13"/>
      <c r="B564" s="17">
        <f t="shared" si="36"/>
        <v>0</v>
      </c>
      <c r="C564" s="13">
        <f t="shared" si="34"/>
        <v>0</v>
      </c>
      <c r="D564" s="13">
        <f t="shared" si="35"/>
        <v>0</v>
      </c>
    </row>
    <row r="565" spans="1:4">
      <c r="A565" s="13"/>
      <c r="B565" s="17">
        <f t="shared" si="36"/>
        <v>0</v>
      </c>
      <c r="C565" s="13">
        <f t="shared" si="34"/>
        <v>0</v>
      </c>
      <c r="D565" s="13">
        <f t="shared" si="35"/>
        <v>0</v>
      </c>
    </row>
    <row r="566" spans="1:4">
      <c r="A566" s="13"/>
      <c r="B566" s="17">
        <f t="shared" si="36"/>
        <v>0</v>
      </c>
      <c r="C566" s="13">
        <f t="shared" si="34"/>
        <v>0</v>
      </c>
      <c r="D566" s="13">
        <f t="shared" si="35"/>
        <v>0</v>
      </c>
    </row>
    <row r="567" spans="1:4">
      <c r="A567" s="13"/>
      <c r="B567" s="17">
        <f t="shared" si="36"/>
        <v>0</v>
      </c>
      <c r="C567" s="13">
        <f t="shared" si="34"/>
        <v>0</v>
      </c>
      <c r="D567" s="13">
        <f t="shared" si="35"/>
        <v>0</v>
      </c>
    </row>
    <row r="568" spans="1:4">
      <c r="A568" s="13"/>
      <c r="B568" s="17">
        <f t="shared" si="36"/>
        <v>0</v>
      </c>
      <c r="C568" s="13">
        <f t="shared" si="34"/>
        <v>0</v>
      </c>
      <c r="D568" s="13">
        <f t="shared" si="35"/>
        <v>0</v>
      </c>
    </row>
    <row r="569" spans="1:4">
      <c r="A569" s="13"/>
      <c r="B569" s="17">
        <f t="shared" si="36"/>
        <v>0</v>
      </c>
      <c r="C569" s="13">
        <f t="shared" si="34"/>
        <v>0</v>
      </c>
      <c r="D569" s="13">
        <f t="shared" si="35"/>
        <v>0</v>
      </c>
    </row>
    <row r="570" spans="1:4">
      <c r="A570" s="13"/>
      <c r="B570" s="17">
        <f t="shared" si="36"/>
        <v>0</v>
      </c>
      <c r="C570" s="13">
        <f t="shared" si="34"/>
        <v>0</v>
      </c>
      <c r="D570" s="13">
        <f t="shared" si="35"/>
        <v>0</v>
      </c>
    </row>
    <row r="571" spans="1:4">
      <c r="A571" s="13"/>
      <c r="B571" s="17">
        <f t="shared" si="36"/>
        <v>0</v>
      </c>
      <c r="C571" s="13">
        <f t="shared" si="34"/>
        <v>0</v>
      </c>
      <c r="D571" s="13">
        <f t="shared" si="35"/>
        <v>0</v>
      </c>
    </row>
    <row r="572" spans="1:4">
      <c r="A572" s="13"/>
      <c r="B572" s="17">
        <f t="shared" si="36"/>
        <v>0</v>
      </c>
      <c r="C572" s="13">
        <f t="shared" si="34"/>
        <v>0</v>
      </c>
      <c r="D572" s="13">
        <f t="shared" si="35"/>
        <v>0</v>
      </c>
    </row>
    <row r="573" spans="1:4">
      <c r="A573" s="13"/>
      <c r="B573" s="17">
        <f t="shared" si="36"/>
        <v>0</v>
      </c>
      <c r="C573" s="13">
        <f t="shared" si="34"/>
        <v>0</v>
      </c>
      <c r="D573" s="13">
        <f t="shared" si="35"/>
        <v>0</v>
      </c>
    </row>
    <row r="574" spans="1:4">
      <c r="A574" s="13"/>
      <c r="B574" s="17">
        <f t="shared" si="36"/>
        <v>0</v>
      </c>
      <c r="C574" s="13">
        <f t="shared" si="34"/>
        <v>0</v>
      </c>
      <c r="D574" s="13">
        <f t="shared" si="35"/>
        <v>0</v>
      </c>
    </row>
    <row r="575" spans="1:4">
      <c r="A575" s="13"/>
      <c r="B575" s="17">
        <f t="shared" si="36"/>
        <v>0</v>
      </c>
      <c r="C575" s="13">
        <f t="shared" si="34"/>
        <v>0</v>
      </c>
      <c r="D575" s="13">
        <f t="shared" si="35"/>
        <v>0</v>
      </c>
    </row>
    <row r="576" spans="1:4">
      <c r="A576" s="13"/>
      <c r="B576" s="17">
        <f t="shared" si="36"/>
        <v>0</v>
      </c>
      <c r="C576" s="13">
        <f t="shared" si="34"/>
        <v>0</v>
      </c>
      <c r="D576" s="13">
        <f t="shared" si="35"/>
        <v>0</v>
      </c>
    </row>
    <row r="577" spans="1:4">
      <c r="A577" s="13"/>
      <c r="B577" s="17">
        <f t="shared" si="36"/>
        <v>0</v>
      </c>
      <c r="C577" s="13">
        <f t="shared" si="34"/>
        <v>0</v>
      </c>
      <c r="D577" s="13">
        <f t="shared" si="35"/>
        <v>0</v>
      </c>
    </row>
    <row r="578" spans="1:4">
      <c r="A578" s="13"/>
      <c r="B578" s="17">
        <f t="shared" si="36"/>
        <v>0</v>
      </c>
      <c r="C578" s="13">
        <f t="shared" si="34"/>
        <v>0</v>
      </c>
      <c r="D578" s="13">
        <f t="shared" si="35"/>
        <v>0</v>
      </c>
    </row>
    <row r="579" spans="1:4">
      <c r="A579" s="13"/>
      <c r="B579" s="17">
        <f t="shared" si="36"/>
        <v>0</v>
      </c>
      <c r="C579" s="13">
        <f t="shared" si="34"/>
        <v>0</v>
      </c>
      <c r="D579" s="13">
        <f t="shared" si="35"/>
        <v>0</v>
      </c>
    </row>
    <row r="580" spans="1:4">
      <c r="A580" s="13"/>
      <c r="B580" s="17">
        <f t="shared" si="36"/>
        <v>0</v>
      </c>
      <c r="C580" s="13">
        <f t="shared" si="34"/>
        <v>0</v>
      </c>
      <c r="D580" s="13">
        <f t="shared" si="35"/>
        <v>0</v>
      </c>
    </row>
    <row r="581" spans="1:4">
      <c r="A581" s="13"/>
      <c r="B581" s="17">
        <f t="shared" si="36"/>
        <v>0</v>
      </c>
      <c r="C581" s="13">
        <f t="shared" si="34"/>
        <v>0</v>
      </c>
      <c r="D581" s="13">
        <f t="shared" si="35"/>
        <v>0</v>
      </c>
    </row>
    <row r="582" spans="1:4">
      <c r="A582" s="13"/>
      <c r="B582" s="17">
        <f t="shared" si="36"/>
        <v>0</v>
      </c>
      <c r="C582" s="13">
        <f t="shared" si="34"/>
        <v>0</v>
      </c>
      <c r="D582" s="13">
        <f t="shared" si="35"/>
        <v>0</v>
      </c>
    </row>
    <row r="583" spans="1:4">
      <c r="A583" s="13"/>
      <c r="B583" s="17">
        <f t="shared" si="36"/>
        <v>0</v>
      </c>
      <c r="C583" s="13">
        <f t="shared" si="34"/>
        <v>0</v>
      </c>
      <c r="D583" s="13">
        <f t="shared" si="35"/>
        <v>0</v>
      </c>
    </row>
    <row r="584" spans="1:4">
      <c r="A584" s="13"/>
      <c r="B584" s="17">
        <f t="shared" si="36"/>
        <v>0</v>
      </c>
      <c r="C584" s="13">
        <f t="shared" si="34"/>
        <v>0</v>
      </c>
      <c r="D584" s="13">
        <f t="shared" si="35"/>
        <v>0</v>
      </c>
    </row>
    <row r="585" spans="1:4">
      <c r="A585" s="13"/>
      <c r="B585" s="17">
        <f t="shared" si="36"/>
        <v>0</v>
      </c>
      <c r="C585" s="13">
        <f t="shared" si="34"/>
        <v>0</v>
      </c>
      <c r="D585" s="13">
        <f t="shared" si="35"/>
        <v>0</v>
      </c>
    </row>
    <row r="586" spans="1:4">
      <c r="A586" s="13"/>
      <c r="B586" s="17">
        <f t="shared" si="36"/>
        <v>0</v>
      </c>
      <c r="C586" s="13">
        <f t="shared" si="34"/>
        <v>0</v>
      </c>
      <c r="D586" s="13">
        <f t="shared" si="35"/>
        <v>0</v>
      </c>
    </row>
    <row r="587" spans="1:4">
      <c r="A587" s="13"/>
      <c r="B587" s="17">
        <f t="shared" si="36"/>
        <v>0</v>
      </c>
      <c r="C587" s="13">
        <f t="shared" si="34"/>
        <v>0</v>
      </c>
      <c r="D587" s="13">
        <f t="shared" si="35"/>
        <v>0</v>
      </c>
    </row>
    <row r="588" spans="1:4">
      <c r="A588" s="13"/>
      <c r="B588" s="17">
        <f t="shared" si="36"/>
        <v>0</v>
      </c>
      <c r="C588" s="13">
        <f t="shared" si="34"/>
        <v>0</v>
      </c>
      <c r="D588" s="13">
        <f t="shared" si="35"/>
        <v>0</v>
      </c>
    </row>
    <row r="589" spans="1:4">
      <c r="A589" s="13"/>
      <c r="B589" s="17">
        <f t="shared" si="36"/>
        <v>0</v>
      </c>
      <c r="C589" s="13">
        <f t="shared" si="34"/>
        <v>0</v>
      </c>
      <c r="D589" s="13">
        <f t="shared" si="35"/>
        <v>0</v>
      </c>
    </row>
    <row r="590" spans="1:4">
      <c r="A590" s="13"/>
      <c r="B590" s="17">
        <f t="shared" si="36"/>
        <v>0</v>
      </c>
      <c r="C590" s="13">
        <f t="shared" si="34"/>
        <v>0</v>
      </c>
      <c r="D590" s="13">
        <f t="shared" si="35"/>
        <v>0</v>
      </c>
    </row>
    <row r="591" spans="1:4">
      <c r="A591" s="13"/>
      <c r="B591" s="17">
        <f t="shared" si="36"/>
        <v>0</v>
      </c>
      <c r="C591" s="13">
        <f t="shared" si="34"/>
        <v>0</v>
      </c>
      <c r="D591" s="13">
        <f t="shared" si="35"/>
        <v>0</v>
      </c>
    </row>
    <row r="592" spans="1:4">
      <c r="A592" s="13"/>
      <c r="B592" s="17">
        <f t="shared" si="36"/>
        <v>0</v>
      </c>
      <c r="C592" s="13">
        <f t="shared" si="34"/>
        <v>0</v>
      </c>
      <c r="D592" s="13">
        <f t="shared" si="35"/>
        <v>0</v>
      </c>
    </row>
    <row r="593" spans="1:4">
      <c r="A593" s="13"/>
      <c r="B593" s="17">
        <f t="shared" si="36"/>
        <v>0</v>
      </c>
      <c r="C593" s="13">
        <f t="shared" si="34"/>
        <v>0</v>
      </c>
      <c r="D593" s="13">
        <f t="shared" si="35"/>
        <v>0</v>
      </c>
    </row>
    <row r="594" spans="1:4">
      <c r="A594" s="13"/>
      <c r="B594" s="17">
        <f t="shared" si="36"/>
        <v>0</v>
      </c>
      <c r="C594" s="13">
        <f t="shared" si="34"/>
        <v>0</v>
      </c>
      <c r="D594" s="13">
        <f t="shared" si="35"/>
        <v>0</v>
      </c>
    </row>
    <row r="595" spans="1:4">
      <c r="A595" s="13"/>
      <c r="B595" s="17">
        <f t="shared" si="36"/>
        <v>0</v>
      </c>
      <c r="C595" s="13">
        <f t="shared" si="34"/>
        <v>0</v>
      </c>
      <c r="D595" s="13">
        <f t="shared" si="35"/>
        <v>0</v>
      </c>
    </row>
    <row r="596" spans="1:4">
      <c r="A596" s="13"/>
      <c r="B596" s="17">
        <f t="shared" si="36"/>
        <v>0</v>
      </c>
      <c r="C596" s="13">
        <f t="shared" si="34"/>
        <v>0</v>
      </c>
      <c r="D596" s="13">
        <f t="shared" si="35"/>
        <v>0</v>
      </c>
    </row>
    <row r="597" spans="1:4">
      <c r="A597" s="13"/>
      <c r="B597" s="17">
        <f t="shared" si="36"/>
        <v>0</v>
      </c>
      <c r="C597" s="13">
        <f t="shared" si="34"/>
        <v>0</v>
      </c>
      <c r="D597" s="13">
        <f t="shared" si="35"/>
        <v>0</v>
      </c>
    </row>
    <row r="598" spans="1:4">
      <c r="A598" s="13"/>
      <c r="B598" s="17">
        <f t="shared" si="36"/>
        <v>0</v>
      </c>
      <c r="C598" s="13">
        <f t="shared" si="34"/>
        <v>0</v>
      </c>
      <c r="D598" s="13">
        <f t="shared" si="35"/>
        <v>0</v>
      </c>
    </row>
    <row r="599" spans="1:4">
      <c r="A599" s="13"/>
      <c r="B599" s="17">
        <f t="shared" si="36"/>
        <v>0</v>
      </c>
      <c r="C599" s="13">
        <f t="shared" si="34"/>
        <v>0</v>
      </c>
      <c r="D599" s="13">
        <f t="shared" si="35"/>
        <v>0</v>
      </c>
    </row>
    <row r="600" spans="1:4">
      <c r="A600" s="13"/>
      <c r="B600" s="17">
        <f t="shared" si="36"/>
        <v>0</v>
      </c>
      <c r="C600" s="13">
        <f t="shared" si="34"/>
        <v>0</v>
      </c>
      <c r="D600" s="13">
        <f t="shared" si="35"/>
        <v>0</v>
      </c>
    </row>
    <row r="601" spans="1:4">
      <c r="A601" s="13"/>
      <c r="B601" s="17">
        <f t="shared" si="36"/>
        <v>0</v>
      </c>
      <c r="C601" s="13">
        <f t="shared" si="34"/>
        <v>0</v>
      </c>
      <c r="D601" s="13">
        <f t="shared" si="35"/>
        <v>0</v>
      </c>
    </row>
    <row r="602" spans="1:4">
      <c r="A602" s="13"/>
      <c r="B602" s="17">
        <f t="shared" si="36"/>
        <v>0</v>
      </c>
      <c r="C602" s="13">
        <f t="shared" si="34"/>
        <v>0</v>
      </c>
      <c r="D602" s="13">
        <f t="shared" si="35"/>
        <v>0</v>
      </c>
    </row>
    <row r="603" spans="1:4">
      <c r="A603" s="13"/>
      <c r="B603" s="17">
        <f t="shared" si="36"/>
        <v>0</v>
      </c>
      <c r="C603" s="13">
        <f t="shared" si="34"/>
        <v>0</v>
      </c>
      <c r="D603" s="13">
        <f t="shared" si="35"/>
        <v>0</v>
      </c>
    </row>
    <row r="604" spans="1:4">
      <c r="A604" s="13"/>
      <c r="B604" s="17">
        <f t="shared" si="36"/>
        <v>0</v>
      </c>
      <c r="C604" s="13">
        <f t="shared" si="34"/>
        <v>0</v>
      </c>
      <c r="D604" s="13">
        <f t="shared" si="35"/>
        <v>0</v>
      </c>
    </row>
    <row r="605" spans="1:4">
      <c r="A605" s="13"/>
      <c r="B605" s="17">
        <f t="shared" si="36"/>
        <v>0</v>
      </c>
      <c r="C605" s="13">
        <f t="shared" si="34"/>
        <v>0</v>
      </c>
      <c r="D605" s="13">
        <f t="shared" si="35"/>
        <v>0</v>
      </c>
    </row>
    <row r="606" spans="1:4">
      <c r="A606" s="13"/>
      <c r="B606" s="17">
        <f t="shared" si="36"/>
        <v>0</v>
      </c>
      <c r="C606" s="13">
        <f t="shared" si="34"/>
        <v>0</v>
      </c>
      <c r="D606" s="13">
        <f t="shared" si="35"/>
        <v>0</v>
      </c>
    </row>
    <row r="607" spans="1:4">
      <c r="A607" s="13"/>
      <c r="B607" s="17">
        <f t="shared" si="36"/>
        <v>0</v>
      </c>
      <c r="C607" s="13">
        <f t="shared" si="34"/>
        <v>0</v>
      </c>
      <c r="D607" s="13">
        <f t="shared" si="35"/>
        <v>0</v>
      </c>
    </row>
    <row r="608" spans="1:4">
      <c r="A608" s="13"/>
      <c r="B608" s="17">
        <f t="shared" si="36"/>
        <v>0</v>
      </c>
      <c r="C608" s="13">
        <f t="shared" si="34"/>
        <v>0</v>
      </c>
      <c r="D608" s="13">
        <f t="shared" si="35"/>
        <v>0</v>
      </c>
    </row>
    <row r="609" spans="1:4">
      <c r="A609" s="13"/>
      <c r="B609" s="17">
        <f t="shared" si="36"/>
        <v>0</v>
      </c>
      <c r="C609" s="13">
        <f t="shared" si="34"/>
        <v>0</v>
      </c>
      <c r="D609" s="13">
        <f t="shared" si="35"/>
        <v>0</v>
      </c>
    </row>
    <row r="610" spans="1:4">
      <c r="A610" s="13"/>
      <c r="B610" s="17">
        <f t="shared" si="36"/>
        <v>0</v>
      </c>
      <c r="C610" s="13">
        <f t="shared" si="34"/>
        <v>0</v>
      </c>
      <c r="D610" s="13">
        <f t="shared" si="35"/>
        <v>0</v>
      </c>
    </row>
    <row r="611" spans="1:4">
      <c r="A611" s="13"/>
      <c r="B611" s="17">
        <f t="shared" si="36"/>
        <v>0</v>
      </c>
      <c r="C611" s="13">
        <f t="shared" si="34"/>
        <v>0</v>
      </c>
      <c r="D611" s="13">
        <f t="shared" si="35"/>
        <v>0</v>
      </c>
    </row>
    <row r="612" spans="1:4">
      <c r="A612" s="13"/>
      <c r="B612" s="17">
        <f t="shared" si="36"/>
        <v>0</v>
      </c>
      <c r="C612" s="13">
        <f t="shared" si="34"/>
        <v>0</v>
      </c>
      <c r="D612" s="13">
        <f t="shared" si="35"/>
        <v>0</v>
      </c>
    </row>
    <row r="613" spans="1:4">
      <c r="A613" s="13"/>
      <c r="B613" s="17">
        <f t="shared" si="36"/>
        <v>0</v>
      </c>
      <c r="C613" s="13">
        <f t="shared" si="34"/>
        <v>0</v>
      </c>
      <c r="D613" s="13">
        <f t="shared" si="35"/>
        <v>0</v>
      </c>
    </row>
    <row r="614" spans="1:4">
      <c r="A614" s="13"/>
      <c r="B614" s="17">
        <f t="shared" si="36"/>
        <v>0</v>
      </c>
      <c r="C614" s="13">
        <f t="shared" si="34"/>
        <v>0</v>
      </c>
      <c r="D614" s="13">
        <f t="shared" si="35"/>
        <v>0</v>
      </c>
    </row>
    <row r="615" spans="1:4">
      <c r="A615" s="13"/>
      <c r="B615" s="17">
        <f t="shared" si="36"/>
        <v>0</v>
      </c>
      <c r="C615" s="13">
        <f t="shared" si="34"/>
        <v>0</v>
      </c>
      <c r="D615" s="13">
        <f t="shared" si="35"/>
        <v>0</v>
      </c>
    </row>
    <row r="616" spans="1:4">
      <c r="A616" s="13"/>
      <c r="B616" s="17">
        <f t="shared" si="36"/>
        <v>0</v>
      </c>
      <c r="C616" s="13">
        <f t="shared" si="34"/>
        <v>0</v>
      </c>
      <c r="D616" s="13">
        <f t="shared" si="35"/>
        <v>0</v>
      </c>
    </row>
    <row r="617" spans="1:4">
      <c r="A617" s="13"/>
      <c r="B617" s="17">
        <f t="shared" si="36"/>
        <v>0</v>
      </c>
      <c r="C617" s="13">
        <f t="shared" si="34"/>
        <v>0</v>
      </c>
      <c r="D617" s="13">
        <f t="shared" si="35"/>
        <v>0</v>
      </c>
    </row>
    <row r="618" spans="1:4">
      <c r="A618" s="13"/>
      <c r="B618" s="17">
        <f t="shared" si="36"/>
        <v>0</v>
      </c>
      <c r="C618" s="13">
        <f t="shared" ref="C618:C681" si="37">IF(B618/TAN($B$5)&lt;0,0,(B618/TAN($B$5)))</f>
        <v>0</v>
      </c>
      <c r="D618" s="13">
        <f t="shared" ref="D618:D681" si="38">IF(B618&lt;0,0,((2*C617*$B$3*(SQRT(B617)-SQRT(B618)))/($B$31*$B$30*SQRT(2*32.174*12))))</f>
        <v>0</v>
      </c>
    </row>
    <row r="619" spans="1:4">
      <c r="A619" s="13"/>
      <c r="B619" s="17">
        <f t="shared" si="36"/>
        <v>0</v>
      </c>
      <c r="C619" s="13">
        <f t="shared" si="37"/>
        <v>0</v>
      </c>
      <c r="D619" s="13">
        <f t="shared" si="38"/>
        <v>0</v>
      </c>
    </row>
    <row r="620" spans="1:4">
      <c r="A620" s="13"/>
      <c r="B620" s="17">
        <f t="shared" si="36"/>
        <v>0</v>
      </c>
      <c r="C620" s="13">
        <f t="shared" si="37"/>
        <v>0</v>
      </c>
      <c r="D620" s="13">
        <f t="shared" si="38"/>
        <v>0</v>
      </c>
    </row>
    <row r="621" spans="1:4">
      <c r="A621" s="13"/>
      <c r="B621" s="17">
        <f t="shared" si="36"/>
        <v>0</v>
      </c>
      <c r="C621" s="13">
        <f t="shared" si="37"/>
        <v>0</v>
      </c>
      <c r="D621" s="13">
        <f t="shared" si="38"/>
        <v>0</v>
      </c>
    </row>
    <row r="622" spans="1:4">
      <c r="A622" s="13"/>
      <c r="B622" s="17">
        <f t="shared" si="36"/>
        <v>0</v>
      </c>
      <c r="C622" s="13">
        <f t="shared" si="37"/>
        <v>0</v>
      </c>
      <c r="D622" s="13">
        <f t="shared" si="38"/>
        <v>0</v>
      </c>
    </row>
    <row r="623" spans="1:4">
      <c r="A623" s="13"/>
      <c r="B623" s="17">
        <f t="shared" si="36"/>
        <v>0</v>
      </c>
      <c r="C623" s="13">
        <f t="shared" si="37"/>
        <v>0</v>
      </c>
      <c r="D623" s="13">
        <f t="shared" si="38"/>
        <v>0</v>
      </c>
    </row>
    <row r="624" spans="1:4">
      <c r="A624" s="13"/>
      <c r="B624" s="17">
        <f t="shared" si="36"/>
        <v>0</v>
      </c>
      <c r="C624" s="13">
        <f t="shared" si="37"/>
        <v>0</v>
      </c>
      <c r="D624" s="13">
        <f t="shared" si="38"/>
        <v>0</v>
      </c>
    </row>
    <row r="625" spans="1:4">
      <c r="A625" s="13"/>
      <c r="B625" s="17">
        <f t="shared" si="36"/>
        <v>0</v>
      </c>
      <c r="C625" s="13">
        <f t="shared" si="37"/>
        <v>0</v>
      </c>
      <c r="D625" s="13">
        <f t="shared" si="38"/>
        <v>0</v>
      </c>
    </row>
    <row r="626" spans="1:4">
      <c r="A626" s="13"/>
      <c r="B626" s="17">
        <f t="shared" ref="B626:B689" si="39">IF((B625-0.01)&lt;0,0,B625-0.01)</f>
        <v>0</v>
      </c>
      <c r="C626" s="13">
        <f t="shared" si="37"/>
        <v>0</v>
      </c>
      <c r="D626" s="13">
        <f t="shared" si="38"/>
        <v>0</v>
      </c>
    </row>
    <row r="627" spans="1:4">
      <c r="A627" s="13"/>
      <c r="B627" s="17">
        <f t="shared" si="39"/>
        <v>0</v>
      </c>
      <c r="C627" s="13">
        <f t="shared" si="37"/>
        <v>0</v>
      </c>
      <c r="D627" s="13">
        <f t="shared" si="38"/>
        <v>0</v>
      </c>
    </row>
    <row r="628" spans="1:4">
      <c r="A628" s="13"/>
      <c r="B628" s="17">
        <f t="shared" si="39"/>
        <v>0</v>
      </c>
      <c r="C628" s="13">
        <f t="shared" si="37"/>
        <v>0</v>
      </c>
      <c r="D628" s="13">
        <f t="shared" si="38"/>
        <v>0</v>
      </c>
    </row>
    <row r="629" spans="1:4">
      <c r="A629" s="13"/>
      <c r="B629" s="17">
        <f t="shared" si="39"/>
        <v>0</v>
      </c>
      <c r="C629" s="13">
        <f t="shared" si="37"/>
        <v>0</v>
      </c>
      <c r="D629" s="13">
        <f t="shared" si="38"/>
        <v>0</v>
      </c>
    </row>
    <row r="630" spans="1:4">
      <c r="A630" s="13"/>
      <c r="B630" s="17">
        <f t="shared" si="39"/>
        <v>0</v>
      </c>
      <c r="C630" s="13">
        <f t="shared" si="37"/>
        <v>0</v>
      </c>
      <c r="D630" s="13">
        <f t="shared" si="38"/>
        <v>0</v>
      </c>
    </row>
    <row r="631" spans="1:4">
      <c r="A631" s="13"/>
      <c r="B631" s="17">
        <f t="shared" si="39"/>
        <v>0</v>
      </c>
      <c r="C631" s="13">
        <f t="shared" si="37"/>
        <v>0</v>
      </c>
      <c r="D631" s="13">
        <f t="shared" si="38"/>
        <v>0</v>
      </c>
    </row>
    <row r="632" spans="1:4">
      <c r="A632" s="13"/>
      <c r="B632" s="17">
        <f t="shared" si="39"/>
        <v>0</v>
      </c>
      <c r="C632" s="13">
        <f t="shared" si="37"/>
        <v>0</v>
      </c>
      <c r="D632" s="13">
        <f t="shared" si="38"/>
        <v>0</v>
      </c>
    </row>
    <row r="633" spans="1:4">
      <c r="A633" s="13"/>
      <c r="B633" s="17">
        <f t="shared" si="39"/>
        <v>0</v>
      </c>
      <c r="C633" s="13">
        <f t="shared" si="37"/>
        <v>0</v>
      </c>
      <c r="D633" s="13">
        <f t="shared" si="38"/>
        <v>0</v>
      </c>
    </row>
    <row r="634" spans="1:4">
      <c r="A634" s="13"/>
      <c r="B634" s="17">
        <f t="shared" si="39"/>
        <v>0</v>
      </c>
      <c r="C634" s="13">
        <f t="shared" si="37"/>
        <v>0</v>
      </c>
      <c r="D634" s="13">
        <f t="shared" si="38"/>
        <v>0</v>
      </c>
    </row>
    <row r="635" spans="1:4">
      <c r="A635" s="13"/>
      <c r="B635" s="17">
        <f t="shared" si="39"/>
        <v>0</v>
      </c>
      <c r="C635" s="13">
        <f t="shared" si="37"/>
        <v>0</v>
      </c>
      <c r="D635" s="13">
        <f t="shared" si="38"/>
        <v>0</v>
      </c>
    </row>
    <row r="636" spans="1:4">
      <c r="A636" s="13"/>
      <c r="B636" s="17">
        <f t="shared" si="39"/>
        <v>0</v>
      </c>
      <c r="C636" s="13">
        <f t="shared" si="37"/>
        <v>0</v>
      </c>
      <c r="D636" s="13">
        <f t="shared" si="38"/>
        <v>0</v>
      </c>
    </row>
    <row r="637" spans="1:4">
      <c r="A637" s="13"/>
      <c r="B637" s="17">
        <f t="shared" si="39"/>
        <v>0</v>
      </c>
      <c r="C637" s="13">
        <f t="shared" si="37"/>
        <v>0</v>
      </c>
      <c r="D637" s="13">
        <f t="shared" si="38"/>
        <v>0</v>
      </c>
    </row>
    <row r="638" spans="1:4">
      <c r="A638" s="13"/>
      <c r="B638" s="17">
        <f t="shared" si="39"/>
        <v>0</v>
      </c>
      <c r="C638" s="13">
        <f t="shared" si="37"/>
        <v>0</v>
      </c>
      <c r="D638" s="13">
        <f t="shared" si="38"/>
        <v>0</v>
      </c>
    </row>
    <row r="639" spans="1:4">
      <c r="A639" s="13"/>
      <c r="B639" s="17">
        <f t="shared" si="39"/>
        <v>0</v>
      </c>
      <c r="C639" s="13">
        <f t="shared" si="37"/>
        <v>0</v>
      </c>
      <c r="D639" s="13">
        <f t="shared" si="38"/>
        <v>0</v>
      </c>
    </row>
    <row r="640" spans="1:4">
      <c r="A640" s="13"/>
      <c r="B640" s="17">
        <f t="shared" si="39"/>
        <v>0</v>
      </c>
      <c r="C640" s="13">
        <f t="shared" si="37"/>
        <v>0</v>
      </c>
      <c r="D640" s="13">
        <f t="shared" si="38"/>
        <v>0</v>
      </c>
    </row>
    <row r="641" spans="1:4">
      <c r="A641" s="13"/>
      <c r="B641" s="17">
        <f t="shared" si="39"/>
        <v>0</v>
      </c>
      <c r="C641" s="13">
        <f t="shared" si="37"/>
        <v>0</v>
      </c>
      <c r="D641" s="13">
        <f t="shared" si="38"/>
        <v>0</v>
      </c>
    </row>
    <row r="642" spans="1:4">
      <c r="A642" s="13"/>
      <c r="B642" s="17">
        <f t="shared" si="39"/>
        <v>0</v>
      </c>
      <c r="C642" s="13">
        <f t="shared" si="37"/>
        <v>0</v>
      </c>
      <c r="D642" s="13">
        <f t="shared" si="38"/>
        <v>0</v>
      </c>
    </row>
    <row r="643" spans="1:4">
      <c r="A643" s="13"/>
      <c r="B643" s="17">
        <f t="shared" si="39"/>
        <v>0</v>
      </c>
      <c r="C643" s="13">
        <f t="shared" si="37"/>
        <v>0</v>
      </c>
      <c r="D643" s="13">
        <f t="shared" si="38"/>
        <v>0</v>
      </c>
    </row>
    <row r="644" spans="1:4">
      <c r="A644" s="13"/>
      <c r="B644" s="17">
        <f t="shared" si="39"/>
        <v>0</v>
      </c>
      <c r="C644" s="13">
        <f t="shared" si="37"/>
        <v>0</v>
      </c>
      <c r="D644" s="13">
        <f t="shared" si="38"/>
        <v>0</v>
      </c>
    </row>
    <row r="645" spans="1:4">
      <c r="A645" s="13"/>
      <c r="B645" s="17">
        <f t="shared" si="39"/>
        <v>0</v>
      </c>
      <c r="C645" s="13">
        <f t="shared" si="37"/>
        <v>0</v>
      </c>
      <c r="D645" s="13">
        <f t="shared" si="38"/>
        <v>0</v>
      </c>
    </row>
    <row r="646" spans="1:4">
      <c r="A646" s="13"/>
      <c r="B646" s="17">
        <f t="shared" si="39"/>
        <v>0</v>
      </c>
      <c r="C646" s="13">
        <f t="shared" si="37"/>
        <v>0</v>
      </c>
      <c r="D646" s="13">
        <f t="shared" si="38"/>
        <v>0</v>
      </c>
    </row>
    <row r="647" spans="1:4">
      <c r="A647" s="13"/>
      <c r="B647" s="17">
        <f t="shared" si="39"/>
        <v>0</v>
      </c>
      <c r="C647" s="13">
        <f t="shared" si="37"/>
        <v>0</v>
      </c>
      <c r="D647" s="13">
        <f t="shared" si="38"/>
        <v>0</v>
      </c>
    </row>
    <row r="648" spans="1:4">
      <c r="A648" s="13"/>
      <c r="B648" s="17">
        <f t="shared" si="39"/>
        <v>0</v>
      </c>
      <c r="C648" s="13">
        <f t="shared" si="37"/>
        <v>0</v>
      </c>
      <c r="D648" s="13">
        <f t="shared" si="38"/>
        <v>0</v>
      </c>
    </row>
    <row r="649" spans="1:4">
      <c r="A649" s="13"/>
      <c r="B649" s="17">
        <f t="shared" si="39"/>
        <v>0</v>
      </c>
      <c r="C649" s="13">
        <f t="shared" si="37"/>
        <v>0</v>
      </c>
      <c r="D649" s="13">
        <f t="shared" si="38"/>
        <v>0</v>
      </c>
    </row>
    <row r="650" spans="1:4">
      <c r="A650" s="13"/>
      <c r="B650" s="17">
        <f t="shared" si="39"/>
        <v>0</v>
      </c>
      <c r="C650" s="13">
        <f t="shared" si="37"/>
        <v>0</v>
      </c>
      <c r="D650" s="13">
        <f t="shared" si="38"/>
        <v>0</v>
      </c>
    </row>
    <row r="651" spans="1:4">
      <c r="A651" s="13"/>
      <c r="B651" s="17">
        <f t="shared" si="39"/>
        <v>0</v>
      </c>
      <c r="C651" s="13">
        <f t="shared" si="37"/>
        <v>0</v>
      </c>
      <c r="D651" s="13">
        <f t="shared" si="38"/>
        <v>0</v>
      </c>
    </row>
    <row r="652" spans="1:4">
      <c r="A652" s="13"/>
      <c r="B652" s="17">
        <f t="shared" si="39"/>
        <v>0</v>
      </c>
      <c r="C652" s="13">
        <f t="shared" si="37"/>
        <v>0</v>
      </c>
      <c r="D652" s="13">
        <f t="shared" si="38"/>
        <v>0</v>
      </c>
    </row>
    <row r="653" spans="1:4">
      <c r="A653" s="13"/>
      <c r="B653" s="17">
        <f t="shared" si="39"/>
        <v>0</v>
      </c>
      <c r="C653" s="13">
        <f t="shared" si="37"/>
        <v>0</v>
      </c>
      <c r="D653" s="13">
        <f t="shared" si="38"/>
        <v>0</v>
      </c>
    </row>
    <row r="654" spans="1:4">
      <c r="A654" s="13"/>
      <c r="B654" s="17">
        <f t="shared" si="39"/>
        <v>0</v>
      </c>
      <c r="C654" s="13">
        <f t="shared" si="37"/>
        <v>0</v>
      </c>
      <c r="D654" s="13">
        <f t="shared" si="38"/>
        <v>0</v>
      </c>
    </row>
    <row r="655" spans="1:4">
      <c r="A655" s="13"/>
      <c r="B655" s="17">
        <f t="shared" si="39"/>
        <v>0</v>
      </c>
      <c r="C655" s="13">
        <f t="shared" si="37"/>
        <v>0</v>
      </c>
      <c r="D655" s="13">
        <f t="shared" si="38"/>
        <v>0</v>
      </c>
    </row>
    <row r="656" spans="1:4">
      <c r="A656" s="13"/>
      <c r="B656" s="17">
        <f t="shared" si="39"/>
        <v>0</v>
      </c>
      <c r="C656" s="13">
        <f t="shared" si="37"/>
        <v>0</v>
      </c>
      <c r="D656" s="13">
        <f t="shared" si="38"/>
        <v>0</v>
      </c>
    </row>
    <row r="657" spans="1:4">
      <c r="A657" s="13"/>
      <c r="B657" s="17">
        <f t="shared" si="39"/>
        <v>0</v>
      </c>
      <c r="C657" s="13">
        <f t="shared" si="37"/>
        <v>0</v>
      </c>
      <c r="D657" s="13">
        <f t="shared" si="38"/>
        <v>0</v>
      </c>
    </row>
    <row r="658" spans="1:4">
      <c r="A658" s="13"/>
      <c r="B658" s="17">
        <f t="shared" si="39"/>
        <v>0</v>
      </c>
      <c r="C658" s="13">
        <f t="shared" si="37"/>
        <v>0</v>
      </c>
      <c r="D658" s="13">
        <f t="shared" si="38"/>
        <v>0</v>
      </c>
    </row>
    <row r="659" spans="1:4">
      <c r="A659" s="13"/>
      <c r="B659" s="17">
        <f t="shared" si="39"/>
        <v>0</v>
      </c>
      <c r="C659" s="13">
        <f t="shared" si="37"/>
        <v>0</v>
      </c>
      <c r="D659" s="13">
        <f t="shared" si="38"/>
        <v>0</v>
      </c>
    </row>
    <row r="660" spans="1:4">
      <c r="A660" s="13"/>
      <c r="B660" s="17">
        <f t="shared" si="39"/>
        <v>0</v>
      </c>
      <c r="C660" s="13">
        <f t="shared" si="37"/>
        <v>0</v>
      </c>
      <c r="D660" s="13">
        <f t="shared" si="38"/>
        <v>0</v>
      </c>
    </row>
    <row r="661" spans="1:4">
      <c r="A661" s="13"/>
      <c r="B661" s="17">
        <f t="shared" si="39"/>
        <v>0</v>
      </c>
      <c r="C661" s="13">
        <f t="shared" si="37"/>
        <v>0</v>
      </c>
      <c r="D661" s="13">
        <f t="shared" si="38"/>
        <v>0</v>
      </c>
    </row>
    <row r="662" spans="1:4">
      <c r="A662" s="13"/>
      <c r="B662" s="17">
        <f t="shared" si="39"/>
        <v>0</v>
      </c>
      <c r="C662" s="13">
        <f t="shared" si="37"/>
        <v>0</v>
      </c>
      <c r="D662" s="13">
        <f t="shared" si="38"/>
        <v>0</v>
      </c>
    </row>
    <row r="663" spans="1:4">
      <c r="A663" s="13"/>
      <c r="B663" s="17">
        <f t="shared" si="39"/>
        <v>0</v>
      </c>
      <c r="C663" s="13">
        <f t="shared" si="37"/>
        <v>0</v>
      </c>
      <c r="D663" s="13">
        <f t="shared" si="38"/>
        <v>0</v>
      </c>
    </row>
    <row r="664" spans="1:4">
      <c r="A664" s="13"/>
      <c r="B664" s="17">
        <f t="shared" si="39"/>
        <v>0</v>
      </c>
      <c r="C664" s="13">
        <f t="shared" si="37"/>
        <v>0</v>
      </c>
      <c r="D664" s="13">
        <f t="shared" si="38"/>
        <v>0</v>
      </c>
    </row>
    <row r="665" spans="1:4">
      <c r="A665" s="13"/>
      <c r="B665" s="17">
        <f t="shared" si="39"/>
        <v>0</v>
      </c>
      <c r="C665" s="13">
        <f t="shared" si="37"/>
        <v>0</v>
      </c>
      <c r="D665" s="13">
        <f t="shared" si="38"/>
        <v>0</v>
      </c>
    </row>
    <row r="666" spans="1:4">
      <c r="A666" s="13"/>
      <c r="B666" s="17">
        <f t="shared" si="39"/>
        <v>0</v>
      </c>
      <c r="C666" s="13">
        <f t="shared" si="37"/>
        <v>0</v>
      </c>
      <c r="D666" s="13">
        <f t="shared" si="38"/>
        <v>0</v>
      </c>
    </row>
    <row r="667" spans="1:4">
      <c r="A667" s="13"/>
      <c r="B667" s="17">
        <f t="shared" si="39"/>
        <v>0</v>
      </c>
      <c r="C667" s="13">
        <f t="shared" si="37"/>
        <v>0</v>
      </c>
      <c r="D667" s="13">
        <f t="shared" si="38"/>
        <v>0</v>
      </c>
    </row>
    <row r="668" spans="1:4">
      <c r="A668" s="13"/>
      <c r="B668" s="17">
        <f t="shared" si="39"/>
        <v>0</v>
      </c>
      <c r="C668" s="13">
        <f t="shared" si="37"/>
        <v>0</v>
      </c>
      <c r="D668" s="13">
        <f t="shared" si="38"/>
        <v>0</v>
      </c>
    </row>
    <row r="669" spans="1:4">
      <c r="A669" s="13"/>
      <c r="B669" s="17">
        <f t="shared" si="39"/>
        <v>0</v>
      </c>
      <c r="C669" s="13">
        <f t="shared" si="37"/>
        <v>0</v>
      </c>
      <c r="D669" s="13">
        <f t="shared" si="38"/>
        <v>0</v>
      </c>
    </row>
    <row r="670" spans="1:4">
      <c r="A670" s="13"/>
      <c r="B670" s="17">
        <f t="shared" si="39"/>
        <v>0</v>
      </c>
      <c r="C670" s="13">
        <f t="shared" si="37"/>
        <v>0</v>
      </c>
      <c r="D670" s="13">
        <f t="shared" si="38"/>
        <v>0</v>
      </c>
    </row>
    <row r="671" spans="1:4">
      <c r="A671" s="13"/>
      <c r="B671" s="17">
        <f t="shared" si="39"/>
        <v>0</v>
      </c>
      <c r="C671" s="13">
        <f t="shared" si="37"/>
        <v>0</v>
      </c>
      <c r="D671" s="13">
        <f t="shared" si="38"/>
        <v>0</v>
      </c>
    </row>
    <row r="672" spans="1:4">
      <c r="A672" s="13"/>
      <c r="B672" s="17">
        <f t="shared" si="39"/>
        <v>0</v>
      </c>
      <c r="C672" s="13">
        <f t="shared" si="37"/>
        <v>0</v>
      </c>
      <c r="D672" s="13">
        <f t="shared" si="38"/>
        <v>0</v>
      </c>
    </row>
    <row r="673" spans="1:4">
      <c r="A673" s="13"/>
      <c r="B673" s="17">
        <f t="shared" si="39"/>
        <v>0</v>
      </c>
      <c r="C673" s="13">
        <f t="shared" si="37"/>
        <v>0</v>
      </c>
      <c r="D673" s="13">
        <f t="shared" si="38"/>
        <v>0</v>
      </c>
    </row>
    <row r="674" spans="1:4">
      <c r="A674" s="13"/>
      <c r="B674" s="17">
        <f t="shared" si="39"/>
        <v>0</v>
      </c>
      <c r="C674" s="13">
        <f t="shared" si="37"/>
        <v>0</v>
      </c>
      <c r="D674" s="13">
        <f t="shared" si="38"/>
        <v>0</v>
      </c>
    </row>
    <row r="675" spans="1:4">
      <c r="A675" s="13"/>
      <c r="B675" s="17">
        <f t="shared" si="39"/>
        <v>0</v>
      </c>
      <c r="C675" s="13">
        <f t="shared" si="37"/>
        <v>0</v>
      </c>
      <c r="D675" s="13">
        <f t="shared" si="38"/>
        <v>0</v>
      </c>
    </row>
    <row r="676" spans="1:4">
      <c r="A676" s="13"/>
      <c r="B676" s="17">
        <f t="shared" si="39"/>
        <v>0</v>
      </c>
      <c r="C676" s="13">
        <f t="shared" si="37"/>
        <v>0</v>
      </c>
      <c r="D676" s="13">
        <f t="shared" si="38"/>
        <v>0</v>
      </c>
    </row>
    <row r="677" spans="1:4">
      <c r="A677" s="13"/>
      <c r="B677" s="17">
        <f t="shared" si="39"/>
        <v>0</v>
      </c>
      <c r="C677" s="13">
        <f t="shared" si="37"/>
        <v>0</v>
      </c>
      <c r="D677" s="13">
        <f t="shared" si="38"/>
        <v>0</v>
      </c>
    </row>
    <row r="678" spans="1:4">
      <c r="A678" s="13"/>
      <c r="B678" s="17">
        <f t="shared" si="39"/>
        <v>0</v>
      </c>
      <c r="C678" s="13">
        <f t="shared" si="37"/>
        <v>0</v>
      </c>
      <c r="D678" s="13">
        <f t="shared" si="38"/>
        <v>0</v>
      </c>
    </row>
    <row r="679" spans="1:4">
      <c r="A679" s="13"/>
      <c r="B679" s="17">
        <f t="shared" si="39"/>
        <v>0</v>
      </c>
      <c r="C679" s="13">
        <f t="shared" si="37"/>
        <v>0</v>
      </c>
      <c r="D679" s="13">
        <f t="shared" si="38"/>
        <v>0</v>
      </c>
    </row>
    <row r="680" spans="1:4">
      <c r="A680" s="13"/>
      <c r="B680" s="17">
        <f t="shared" si="39"/>
        <v>0</v>
      </c>
      <c r="C680" s="13">
        <f t="shared" si="37"/>
        <v>0</v>
      </c>
      <c r="D680" s="13">
        <f t="shared" si="38"/>
        <v>0</v>
      </c>
    </row>
    <row r="681" spans="1:4">
      <c r="A681" s="13"/>
      <c r="B681" s="17">
        <f t="shared" si="39"/>
        <v>0</v>
      </c>
      <c r="C681" s="13">
        <f t="shared" si="37"/>
        <v>0</v>
      </c>
      <c r="D681" s="13">
        <f t="shared" si="38"/>
        <v>0</v>
      </c>
    </row>
    <row r="682" spans="1:4">
      <c r="A682" s="13"/>
      <c r="B682" s="17">
        <f t="shared" si="39"/>
        <v>0</v>
      </c>
      <c r="C682" s="13">
        <f t="shared" ref="C682:C745" si="40">IF(B682/TAN($B$5)&lt;0,0,(B682/TAN($B$5)))</f>
        <v>0</v>
      </c>
      <c r="D682" s="13">
        <f t="shared" ref="D682:D745" si="41">IF(B682&lt;0,0,((2*C681*$B$3*(SQRT(B681)-SQRT(B682)))/($B$31*$B$30*SQRT(2*32.174*12))))</f>
        <v>0</v>
      </c>
    </row>
    <row r="683" spans="1:4">
      <c r="A683" s="13"/>
      <c r="B683" s="17">
        <f t="shared" si="39"/>
        <v>0</v>
      </c>
      <c r="C683" s="13">
        <f t="shared" si="40"/>
        <v>0</v>
      </c>
      <c r="D683" s="13">
        <f t="shared" si="41"/>
        <v>0</v>
      </c>
    </row>
    <row r="684" spans="1:4">
      <c r="A684" s="13"/>
      <c r="B684" s="17">
        <f t="shared" si="39"/>
        <v>0</v>
      </c>
      <c r="C684" s="13">
        <f t="shared" si="40"/>
        <v>0</v>
      </c>
      <c r="D684" s="13">
        <f t="shared" si="41"/>
        <v>0</v>
      </c>
    </row>
    <row r="685" spans="1:4">
      <c r="A685" s="13"/>
      <c r="B685" s="17">
        <f t="shared" si="39"/>
        <v>0</v>
      </c>
      <c r="C685" s="13">
        <f t="shared" si="40"/>
        <v>0</v>
      </c>
      <c r="D685" s="13">
        <f t="shared" si="41"/>
        <v>0</v>
      </c>
    </row>
    <row r="686" spans="1:4">
      <c r="A686" s="13"/>
      <c r="B686" s="17">
        <f t="shared" si="39"/>
        <v>0</v>
      </c>
      <c r="C686" s="13">
        <f t="shared" si="40"/>
        <v>0</v>
      </c>
      <c r="D686" s="13">
        <f t="shared" si="41"/>
        <v>0</v>
      </c>
    </row>
    <row r="687" spans="1:4">
      <c r="A687" s="13"/>
      <c r="B687" s="17">
        <f t="shared" si="39"/>
        <v>0</v>
      </c>
      <c r="C687" s="13">
        <f t="shared" si="40"/>
        <v>0</v>
      </c>
      <c r="D687" s="13">
        <f t="shared" si="41"/>
        <v>0</v>
      </c>
    </row>
    <row r="688" spans="1:4">
      <c r="A688" s="13"/>
      <c r="B688" s="17">
        <f t="shared" si="39"/>
        <v>0</v>
      </c>
      <c r="C688" s="13">
        <f t="shared" si="40"/>
        <v>0</v>
      </c>
      <c r="D688" s="13">
        <f t="shared" si="41"/>
        <v>0</v>
      </c>
    </row>
    <row r="689" spans="1:4">
      <c r="A689" s="13"/>
      <c r="B689" s="17">
        <f t="shared" si="39"/>
        <v>0</v>
      </c>
      <c r="C689" s="13">
        <f t="shared" si="40"/>
        <v>0</v>
      </c>
      <c r="D689" s="13">
        <f t="shared" si="41"/>
        <v>0</v>
      </c>
    </row>
    <row r="690" spans="1:4">
      <c r="A690" s="13"/>
      <c r="B690" s="17">
        <f t="shared" ref="B690:B753" si="42">IF((B689-0.01)&lt;0,0,B689-0.01)</f>
        <v>0</v>
      </c>
      <c r="C690" s="13">
        <f t="shared" si="40"/>
        <v>0</v>
      </c>
      <c r="D690" s="13">
        <f t="shared" si="41"/>
        <v>0</v>
      </c>
    </row>
    <row r="691" spans="1:4">
      <c r="A691" s="13"/>
      <c r="B691" s="17">
        <f t="shared" si="42"/>
        <v>0</v>
      </c>
      <c r="C691" s="13">
        <f t="shared" si="40"/>
        <v>0</v>
      </c>
      <c r="D691" s="13">
        <f t="shared" si="41"/>
        <v>0</v>
      </c>
    </row>
    <row r="692" spans="1:4">
      <c r="A692" s="13"/>
      <c r="B692" s="17">
        <f t="shared" si="42"/>
        <v>0</v>
      </c>
      <c r="C692" s="13">
        <f t="shared" si="40"/>
        <v>0</v>
      </c>
      <c r="D692" s="13">
        <f t="shared" si="41"/>
        <v>0</v>
      </c>
    </row>
    <row r="693" spans="1:4">
      <c r="A693" s="13"/>
      <c r="B693" s="17">
        <f t="shared" si="42"/>
        <v>0</v>
      </c>
      <c r="C693" s="13">
        <f t="shared" si="40"/>
        <v>0</v>
      </c>
      <c r="D693" s="13">
        <f t="shared" si="41"/>
        <v>0</v>
      </c>
    </row>
    <row r="694" spans="1:4">
      <c r="A694" s="13"/>
      <c r="B694" s="17">
        <f t="shared" si="42"/>
        <v>0</v>
      </c>
      <c r="C694" s="13">
        <f t="shared" si="40"/>
        <v>0</v>
      </c>
      <c r="D694" s="13">
        <f t="shared" si="41"/>
        <v>0</v>
      </c>
    </row>
    <row r="695" spans="1:4">
      <c r="A695" s="13"/>
      <c r="B695" s="17">
        <f t="shared" si="42"/>
        <v>0</v>
      </c>
      <c r="C695" s="13">
        <f t="shared" si="40"/>
        <v>0</v>
      </c>
      <c r="D695" s="13">
        <f t="shared" si="41"/>
        <v>0</v>
      </c>
    </row>
    <row r="696" spans="1:4">
      <c r="A696" s="13"/>
      <c r="B696" s="17">
        <f t="shared" si="42"/>
        <v>0</v>
      </c>
      <c r="C696" s="13">
        <f t="shared" si="40"/>
        <v>0</v>
      </c>
      <c r="D696" s="13">
        <f t="shared" si="41"/>
        <v>0</v>
      </c>
    </row>
    <row r="697" spans="1:4">
      <c r="A697" s="13"/>
      <c r="B697" s="17">
        <f t="shared" si="42"/>
        <v>0</v>
      </c>
      <c r="C697" s="13">
        <f t="shared" si="40"/>
        <v>0</v>
      </c>
      <c r="D697" s="13">
        <f t="shared" si="41"/>
        <v>0</v>
      </c>
    </row>
    <row r="698" spans="1:4">
      <c r="A698" s="13"/>
      <c r="B698" s="17">
        <f t="shared" si="42"/>
        <v>0</v>
      </c>
      <c r="C698" s="13">
        <f t="shared" si="40"/>
        <v>0</v>
      </c>
      <c r="D698" s="13">
        <f t="shared" si="41"/>
        <v>0</v>
      </c>
    </row>
    <row r="699" spans="1:4">
      <c r="A699" s="13"/>
      <c r="B699" s="17">
        <f t="shared" si="42"/>
        <v>0</v>
      </c>
      <c r="C699" s="13">
        <f t="shared" si="40"/>
        <v>0</v>
      </c>
      <c r="D699" s="13">
        <f t="shared" si="41"/>
        <v>0</v>
      </c>
    </row>
    <row r="700" spans="1:4">
      <c r="A700" s="13"/>
      <c r="B700" s="17">
        <f t="shared" si="42"/>
        <v>0</v>
      </c>
      <c r="C700" s="13">
        <f t="shared" si="40"/>
        <v>0</v>
      </c>
      <c r="D700" s="13">
        <f t="shared" si="41"/>
        <v>0</v>
      </c>
    </row>
    <row r="701" spans="1:4">
      <c r="A701" s="13"/>
      <c r="B701" s="17">
        <f t="shared" si="42"/>
        <v>0</v>
      </c>
      <c r="C701" s="13">
        <f t="shared" si="40"/>
        <v>0</v>
      </c>
      <c r="D701" s="13">
        <f t="shared" si="41"/>
        <v>0</v>
      </c>
    </row>
    <row r="702" spans="1:4">
      <c r="A702" s="13"/>
      <c r="B702" s="17">
        <f t="shared" si="42"/>
        <v>0</v>
      </c>
      <c r="C702" s="13">
        <f t="shared" si="40"/>
        <v>0</v>
      </c>
      <c r="D702" s="13">
        <f t="shared" si="41"/>
        <v>0</v>
      </c>
    </row>
    <row r="703" spans="1:4">
      <c r="A703" s="13"/>
      <c r="B703" s="17">
        <f t="shared" si="42"/>
        <v>0</v>
      </c>
      <c r="C703" s="13">
        <f t="shared" si="40"/>
        <v>0</v>
      </c>
      <c r="D703" s="13">
        <f t="shared" si="41"/>
        <v>0</v>
      </c>
    </row>
    <row r="704" spans="1:4">
      <c r="A704" s="13"/>
      <c r="B704" s="17">
        <f t="shared" si="42"/>
        <v>0</v>
      </c>
      <c r="C704" s="13">
        <f t="shared" si="40"/>
        <v>0</v>
      </c>
      <c r="D704" s="13">
        <f t="shared" si="41"/>
        <v>0</v>
      </c>
    </row>
    <row r="705" spans="1:4">
      <c r="A705" s="13"/>
      <c r="B705" s="17">
        <f t="shared" si="42"/>
        <v>0</v>
      </c>
      <c r="C705" s="13">
        <f t="shared" si="40"/>
        <v>0</v>
      </c>
      <c r="D705" s="13">
        <f t="shared" si="41"/>
        <v>0</v>
      </c>
    </row>
    <row r="706" spans="1:4">
      <c r="A706" s="13"/>
      <c r="B706" s="17">
        <f t="shared" si="42"/>
        <v>0</v>
      </c>
      <c r="C706" s="13">
        <f t="shared" si="40"/>
        <v>0</v>
      </c>
      <c r="D706" s="13">
        <f t="shared" si="41"/>
        <v>0</v>
      </c>
    </row>
    <row r="707" spans="1:4">
      <c r="A707" s="13"/>
      <c r="B707" s="17">
        <f t="shared" si="42"/>
        <v>0</v>
      </c>
      <c r="C707" s="13">
        <f t="shared" si="40"/>
        <v>0</v>
      </c>
      <c r="D707" s="13">
        <f t="shared" si="41"/>
        <v>0</v>
      </c>
    </row>
    <row r="708" spans="1:4">
      <c r="A708" s="13"/>
      <c r="B708" s="17">
        <f t="shared" si="42"/>
        <v>0</v>
      </c>
      <c r="C708" s="13">
        <f t="shared" si="40"/>
        <v>0</v>
      </c>
      <c r="D708" s="13">
        <f t="shared" si="41"/>
        <v>0</v>
      </c>
    </row>
    <row r="709" spans="1:4">
      <c r="A709" s="13"/>
      <c r="B709" s="17">
        <f t="shared" si="42"/>
        <v>0</v>
      </c>
      <c r="C709" s="13">
        <f t="shared" si="40"/>
        <v>0</v>
      </c>
      <c r="D709" s="13">
        <f t="shared" si="41"/>
        <v>0</v>
      </c>
    </row>
    <row r="710" spans="1:4">
      <c r="A710" s="13"/>
      <c r="B710" s="17">
        <f t="shared" si="42"/>
        <v>0</v>
      </c>
      <c r="C710" s="13">
        <f t="shared" si="40"/>
        <v>0</v>
      </c>
      <c r="D710" s="13">
        <f t="shared" si="41"/>
        <v>0</v>
      </c>
    </row>
    <row r="711" spans="1:4">
      <c r="A711" s="13"/>
      <c r="B711" s="17">
        <f t="shared" si="42"/>
        <v>0</v>
      </c>
      <c r="C711" s="13">
        <f t="shared" si="40"/>
        <v>0</v>
      </c>
      <c r="D711" s="13">
        <f t="shared" si="41"/>
        <v>0</v>
      </c>
    </row>
    <row r="712" spans="1:4">
      <c r="A712" s="13"/>
      <c r="B712" s="17">
        <f t="shared" si="42"/>
        <v>0</v>
      </c>
      <c r="C712" s="13">
        <f t="shared" si="40"/>
        <v>0</v>
      </c>
      <c r="D712" s="13">
        <f t="shared" si="41"/>
        <v>0</v>
      </c>
    </row>
    <row r="713" spans="1:4">
      <c r="A713" s="13"/>
      <c r="B713" s="17">
        <f t="shared" si="42"/>
        <v>0</v>
      </c>
      <c r="C713" s="13">
        <f t="shared" si="40"/>
        <v>0</v>
      </c>
      <c r="D713" s="13">
        <f t="shared" si="41"/>
        <v>0</v>
      </c>
    </row>
    <row r="714" spans="1:4">
      <c r="A714" s="13"/>
      <c r="B714" s="17">
        <f t="shared" si="42"/>
        <v>0</v>
      </c>
      <c r="C714" s="13">
        <f t="shared" si="40"/>
        <v>0</v>
      </c>
      <c r="D714" s="13">
        <f t="shared" si="41"/>
        <v>0</v>
      </c>
    </row>
    <row r="715" spans="1:4">
      <c r="A715" s="13"/>
      <c r="B715" s="17">
        <f t="shared" si="42"/>
        <v>0</v>
      </c>
      <c r="C715" s="13">
        <f t="shared" si="40"/>
        <v>0</v>
      </c>
      <c r="D715" s="13">
        <f t="shared" si="41"/>
        <v>0</v>
      </c>
    </row>
    <row r="716" spans="1:4">
      <c r="A716" s="13"/>
      <c r="B716" s="17">
        <f t="shared" si="42"/>
        <v>0</v>
      </c>
      <c r="C716" s="13">
        <f t="shared" si="40"/>
        <v>0</v>
      </c>
      <c r="D716" s="13">
        <f t="shared" si="41"/>
        <v>0</v>
      </c>
    </row>
    <row r="717" spans="1:4">
      <c r="A717" s="13"/>
      <c r="B717" s="17">
        <f t="shared" si="42"/>
        <v>0</v>
      </c>
      <c r="C717" s="13">
        <f t="shared" si="40"/>
        <v>0</v>
      </c>
      <c r="D717" s="13">
        <f t="shared" si="41"/>
        <v>0</v>
      </c>
    </row>
    <row r="718" spans="1:4">
      <c r="A718" s="13"/>
      <c r="B718" s="17">
        <f t="shared" si="42"/>
        <v>0</v>
      </c>
      <c r="C718" s="13">
        <f t="shared" si="40"/>
        <v>0</v>
      </c>
      <c r="D718" s="13">
        <f t="shared" si="41"/>
        <v>0</v>
      </c>
    </row>
    <row r="719" spans="1:4">
      <c r="A719" s="13"/>
      <c r="B719" s="17">
        <f t="shared" si="42"/>
        <v>0</v>
      </c>
      <c r="C719" s="13">
        <f t="shared" si="40"/>
        <v>0</v>
      </c>
      <c r="D719" s="13">
        <f t="shared" si="41"/>
        <v>0</v>
      </c>
    </row>
    <row r="720" spans="1:4">
      <c r="A720" s="13"/>
      <c r="B720" s="17">
        <f t="shared" si="42"/>
        <v>0</v>
      </c>
      <c r="C720" s="13">
        <f t="shared" si="40"/>
        <v>0</v>
      </c>
      <c r="D720" s="13">
        <f t="shared" si="41"/>
        <v>0</v>
      </c>
    </row>
    <row r="721" spans="1:4">
      <c r="A721" s="13"/>
      <c r="B721" s="17">
        <f t="shared" si="42"/>
        <v>0</v>
      </c>
      <c r="C721" s="13">
        <f t="shared" si="40"/>
        <v>0</v>
      </c>
      <c r="D721" s="13">
        <f t="shared" si="41"/>
        <v>0</v>
      </c>
    </row>
    <row r="722" spans="1:4">
      <c r="A722" s="13"/>
      <c r="B722" s="17">
        <f t="shared" si="42"/>
        <v>0</v>
      </c>
      <c r="C722" s="13">
        <f t="shared" si="40"/>
        <v>0</v>
      </c>
      <c r="D722" s="13">
        <f t="shared" si="41"/>
        <v>0</v>
      </c>
    </row>
    <row r="723" spans="1:4">
      <c r="A723" s="13"/>
      <c r="B723" s="17">
        <f t="shared" si="42"/>
        <v>0</v>
      </c>
      <c r="C723" s="13">
        <f t="shared" si="40"/>
        <v>0</v>
      </c>
      <c r="D723" s="13">
        <f t="shared" si="41"/>
        <v>0</v>
      </c>
    </row>
    <row r="724" spans="1:4">
      <c r="A724" s="13"/>
      <c r="B724" s="17">
        <f t="shared" si="42"/>
        <v>0</v>
      </c>
      <c r="C724" s="13">
        <f t="shared" si="40"/>
        <v>0</v>
      </c>
      <c r="D724" s="13">
        <f t="shared" si="41"/>
        <v>0</v>
      </c>
    </row>
    <row r="725" spans="1:4">
      <c r="A725" s="13"/>
      <c r="B725" s="17">
        <f t="shared" si="42"/>
        <v>0</v>
      </c>
      <c r="C725" s="13">
        <f t="shared" si="40"/>
        <v>0</v>
      </c>
      <c r="D725" s="13">
        <f t="shared" si="41"/>
        <v>0</v>
      </c>
    </row>
    <row r="726" spans="1:4">
      <c r="A726" s="13"/>
      <c r="B726" s="17">
        <f t="shared" si="42"/>
        <v>0</v>
      </c>
      <c r="C726" s="13">
        <f t="shared" si="40"/>
        <v>0</v>
      </c>
      <c r="D726" s="13">
        <f t="shared" si="41"/>
        <v>0</v>
      </c>
    </row>
    <row r="727" spans="1:4">
      <c r="A727" s="13"/>
      <c r="B727" s="17">
        <f t="shared" si="42"/>
        <v>0</v>
      </c>
      <c r="C727" s="13">
        <f t="shared" si="40"/>
        <v>0</v>
      </c>
      <c r="D727" s="13">
        <f t="shared" si="41"/>
        <v>0</v>
      </c>
    </row>
    <row r="728" spans="1:4">
      <c r="A728" s="13"/>
      <c r="B728" s="17">
        <f t="shared" si="42"/>
        <v>0</v>
      </c>
      <c r="C728" s="13">
        <f t="shared" si="40"/>
        <v>0</v>
      </c>
      <c r="D728" s="13">
        <f t="shared" si="41"/>
        <v>0</v>
      </c>
    </row>
    <row r="729" spans="1:4">
      <c r="A729" s="13"/>
      <c r="B729" s="17">
        <f t="shared" si="42"/>
        <v>0</v>
      </c>
      <c r="C729" s="13">
        <f t="shared" si="40"/>
        <v>0</v>
      </c>
      <c r="D729" s="13">
        <f t="shared" si="41"/>
        <v>0</v>
      </c>
    </row>
    <row r="730" spans="1:4">
      <c r="A730" s="13"/>
      <c r="B730" s="17">
        <f t="shared" si="42"/>
        <v>0</v>
      </c>
      <c r="C730" s="13">
        <f t="shared" si="40"/>
        <v>0</v>
      </c>
      <c r="D730" s="13">
        <f t="shared" si="41"/>
        <v>0</v>
      </c>
    </row>
    <row r="731" spans="1:4">
      <c r="A731" s="13"/>
      <c r="B731" s="17">
        <f t="shared" si="42"/>
        <v>0</v>
      </c>
      <c r="C731" s="13">
        <f t="shared" si="40"/>
        <v>0</v>
      </c>
      <c r="D731" s="13">
        <f t="shared" si="41"/>
        <v>0</v>
      </c>
    </row>
    <row r="732" spans="1:4">
      <c r="A732" s="13"/>
      <c r="B732" s="17">
        <f t="shared" si="42"/>
        <v>0</v>
      </c>
      <c r="C732" s="13">
        <f t="shared" si="40"/>
        <v>0</v>
      </c>
      <c r="D732" s="13">
        <f t="shared" si="41"/>
        <v>0</v>
      </c>
    </row>
    <row r="733" spans="1:4">
      <c r="A733" s="13"/>
      <c r="B733" s="17">
        <f t="shared" si="42"/>
        <v>0</v>
      </c>
      <c r="C733" s="13">
        <f t="shared" si="40"/>
        <v>0</v>
      </c>
      <c r="D733" s="13">
        <f t="shared" si="41"/>
        <v>0</v>
      </c>
    </row>
    <row r="734" spans="1:4">
      <c r="A734" s="13"/>
      <c r="B734" s="17">
        <f t="shared" si="42"/>
        <v>0</v>
      </c>
      <c r="C734" s="13">
        <f t="shared" si="40"/>
        <v>0</v>
      </c>
      <c r="D734" s="13">
        <f t="shared" si="41"/>
        <v>0</v>
      </c>
    </row>
    <row r="735" spans="1:4">
      <c r="A735" s="13"/>
      <c r="B735" s="17">
        <f t="shared" si="42"/>
        <v>0</v>
      </c>
      <c r="C735" s="13">
        <f t="shared" si="40"/>
        <v>0</v>
      </c>
      <c r="D735" s="13">
        <f t="shared" si="41"/>
        <v>0</v>
      </c>
    </row>
    <row r="736" spans="1:4">
      <c r="A736" s="13"/>
      <c r="B736" s="17">
        <f t="shared" si="42"/>
        <v>0</v>
      </c>
      <c r="C736" s="13">
        <f t="shared" si="40"/>
        <v>0</v>
      </c>
      <c r="D736" s="13">
        <f t="shared" si="41"/>
        <v>0</v>
      </c>
    </row>
    <row r="737" spans="1:4">
      <c r="A737" s="13"/>
      <c r="B737" s="17">
        <f t="shared" si="42"/>
        <v>0</v>
      </c>
      <c r="C737" s="13">
        <f t="shared" si="40"/>
        <v>0</v>
      </c>
      <c r="D737" s="13">
        <f t="shared" si="41"/>
        <v>0</v>
      </c>
    </row>
    <row r="738" spans="1:4">
      <c r="A738" s="13"/>
      <c r="B738" s="17">
        <f t="shared" si="42"/>
        <v>0</v>
      </c>
      <c r="C738" s="13">
        <f t="shared" si="40"/>
        <v>0</v>
      </c>
      <c r="D738" s="13">
        <f t="shared" si="41"/>
        <v>0</v>
      </c>
    </row>
    <row r="739" spans="1:4">
      <c r="A739" s="13"/>
      <c r="B739" s="17">
        <f t="shared" si="42"/>
        <v>0</v>
      </c>
      <c r="C739" s="13">
        <f t="shared" si="40"/>
        <v>0</v>
      </c>
      <c r="D739" s="13">
        <f t="shared" si="41"/>
        <v>0</v>
      </c>
    </row>
    <row r="740" spans="1:4">
      <c r="A740" s="13"/>
      <c r="B740" s="17">
        <f t="shared" si="42"/>
        <v>0</v>
      </c>
      <c r="C740" s="13">
        <f t="shared" si="40"/>
        <v>0</v>
      </c>
      <c r="D740" s="13">
        <f t="shared" si="41"/>
        <v>0</v>
      </c>
    </row>
    <row r="741" spans="1:4">
      <c r="A741" s="13"/>
      <c r="B741" s="17">
        <f t="shared" si="42"/>
        <v>0</v>
      </c>
      <c r="C741" s="13">
        <f t="shared" si="40"/>
        <v>0</v>
      </c>
      <c r="D741" s="13">
        <f t="shared" si="41"/>
        <v>0</v>
      </c>
    </row>
    <row r="742" spans="1:4">
      <c r="A742" s="13"/>
      <c r="B742" s="17">
        <f t="shared" si="42"/>
        <v>0</v>
      </c>
      <c r="C742" s="13">
        <f t="shared" si="40"/>
        <v>0</v>
      </c>
      <c r="D742" s="13">
        <f t="shared" si="41"/>
        <v>0</v>
      </c>
    </row>
    <row r="743" spans="1:4">
      <c r="A743" s="13"/>
      <c r="B743" s="17">
        <f t="shared" si="42"/>
        <v>0</v>
      </c>
      <c r="C743" s="13">
        <f t="shared" si="40"/>
        <v>0</v>
      </c>
      <c r="D743" s="13">
        <f t="shared" si="41"/>
        <v>0</v>
      </c>
    </row>
    <row r="744" spans="1:4">
      <c r="A744" s="13"/>
      <c r="B744" s="17">
        <f t="shared" si="42"/>
        <v>0</v>
      </c>
      <c r="C744" s="13">
        <f t="shared" si="40"/>
        <v>0</v>
      </c>
      <c r="D744" s="13">
        <f t="shared" si="41"/>
        <v>0</v>
      </c>
    </row>
    <row r="745" spans="1:4">
      <c r="A745" s="13"/>
      <c r="B745" s="17">
        <f t="shared" si="42"/>
        <v>0</v>
      </c>
      <c r="C745" s="13">
        <f t="shared" si="40"/>
        <v>0</v>
      </c>
      <c r="D745" s="13">
        <f t="shared" si="41"/>
        <v>0</v>
      </c>
    </row>
    <row r="746" spans="1:4">
      <c r="A746" s="13"/>
      <c r="B746" s="17">
        <f t="shared" si="42"/>
        <v>0</v>
      </c>
      <c r="C746" s="13">
        <f t="shared" ref="C746:C809" si="43">IF(B746/TAN($B$5)&lt;0,0,(B746/TAN($B$5)))</f>
        <v>0</v>
      </c>
      <c r="D746" s="13">
        <f t="shared" ref="D746:D809" si="44">IF(B746&lt;0,0,((2*C745*$B$3*(SQRT(B745)-SQRT(B746)))/($B$31*$B$30*SQRT(2*32.174*12))))</f>
        <v>0</v>
      </c>
    </row>
    <row r="747" spans="1:4">
      <c r="A747" s="13"/>
      <c r="B747" s="17">
        <f t="shared" si="42"/>
        <v>0</v>
      </c>
      <c r="C747" s="13">
        <f t="shared" si="43"/>
        <v>0</v>
      </c>
      <c r="D747" s="13">
        <f t="shared" si="44"/>
        <v>0</v>
      </c>
    </row>
    <row r="748" spans="1:4">
      <c r="A748" s="13"/>
      <c r="B748" s="17">
        <f t="shared" si="42"/>
        <v>0</v>
      </c>
      <c r="C748" s="13">
        <f t="shared" si="43"/>
        <v>0</v>
      </c>
      <c r="D748" s="13">
        <f t="shared" si="44"/>
        <v>0</v>
      </c>
    </row>
    <row r="749" spans="1:4">
      <c r="A749" s="13"/>
      <c r="B749" s="17">
        <f t="shared" si="42"/>
        <v>0</v>
      </c>
      <c r="C749" s="13">
        <f t="shared" si="43"/>
        <v>0</v>
      </c>
      <c r="D749" s="13">
        <f t="shared" si="44"/>
        <v>0</v>
      </c>
    </row>
    <row r="750" spans="1:4">
      <c r="A750" s="13"/>
      <c r="B750" s="17">
        <f t="shared" si="42"/>
        <v>0</v>
      </c>
      <c r="C750" s="13">
        <f t="shared" si="43"/>
        <v>0</v>
      </c>
      <c r="D750" s="13">
        <f t="shared" si="44"/>
        <v>0</v>
      </c>
    </row>
    <row r="751" spans="1:4">
      <c r="A751" s="13"/>
      <c r="B751" s="17">
        <f t="shared" si="42"/>
        <v>0</v>
      </c>
      <c r="C751" s="13">
        <f t="shared" si="43"/>
        <v>0</v>
      </c>
      <c r="D751" s="13">
        <f t="shared" si="44"/>
        <v>0</v>
      </c>
    </row>
    <row r="752" spans="1:4">
      <c r="A752" s="13"/>
      <c r="B752" s="17">
        <f t="shared" si="42"/>
        <v>0</v>
      </c>
      <c r="C752" s="13">
        <f t="shared" si="43"/>
        <v>0</v>
      </c>
      <c r="D752" s="13">
        <f t="shared" si="44"/>
        <v>0</v>
      </c>
    </row>
    <row r="753" spans="1:4">
      <c r="A753" s="13"/>
      <c r="B753" s="17">
        <f t="shared" si="42"/>
        <v>0</v>
      </c>
      <c r="C753" s="13">
        <f t="shared" si="43"/>
        <v>0</v>
      </c>
      <c r="D753" s="13">
        <f t="shared" si="44"/>
        <v>0</v>
      </c>
    </row>
    <row r="754" spans="1:4">
      <c r="A754" s="13"/>
      <c r="B754" s="17">
        <f t="shared" ref="B754:B817" si="45">IF((B753-0.01)&lt;0,0,B753-0.01)</f>
        <v>0</v>
      </c>
      <c r="C754" s="13">
        <f t="shared" si="43"/>
        <v>0</v>
      </c>
      <c r="D754" s="13">
        <f t="shared" si="44"/>
        <v>0</v>
      </c>
    </row>
    <row r="755" spans="1:4">
      <c r="A755" s="13"/>
      <c r="B755" s="17">
        <f t="shared" si="45"/>
        <v>0</v>
      </c>
      <c r="C755" s="13">
        <f t="shared" si="43"/>
        <v>0</v>
      </c>
      <c r="D755" s="13">
        <f t="shared" si="44"/>
        <v>0</v>
      </c>
    </row>
    <row r="756" spans="1:4">
      <c r="A756" s="13"/>
      <c r="B756" s="17">
        <f t="shared" si="45"/>
        <v>0</v>
      </c>
      <c r="C756" s="13">
        <f t="shared" si="43"/>
        <v>0</v>
      </c>
      <c r="D756" s="13">
        <f t="shared" si="44"/>
        <v>0</v>
      </c>
    </row>
    <row r="757" spans="1:4">
      <c r="A757" s="13"/>
      <c r="B757" s="17">
        <f t="shared" si="45"/>
        <v>0</v>
      </c>
      <c r="C757" s="13">
        <f t="shared" si="43"/>
        <v>0</v>
      </c>
      <c r="D757" s="13">
        <f t="shared" si="44"/>
        <v>0</v>
      </c>
    </row>
    <row r="758" spans="1:4">
      <c r="A758" s="13"/>
      <c r="B758" s="17">
        <f t="shared" si="45"/>
        <v>0</v>
      </c>
      <c r="C758" s="13">
        <f t="shared" si="43"/>
        <v>0</v>
      </c>
      <c r="D758" s="13">
        <f t="shared" si="44"/>
        <v>0</v>
      </c>
    </row>
    <row r="759" spans="1:4">
      <c r="A759" s="13"/>
      <c r="B759" s="17">
        <f t="shared" si="45"/>
        <v>0</v>
      </c>
      <c r="C759" s="13">
        <f t="shared" si="43"/>
        <v>0</v>
      </c>
      <c r="D759" s="13">
        <f t="shared" si="44"/>
        <v>0</v>
      </c>
    </row>
    <row r="760" spans="1:4">
      <c r="A760" s="13"/>
      <c r="B760" s="17">
        <f t="shared" si="45"/>
        <v>0</v>
      </c>
      <c r="C760" s="13">
        <f t="shared" si="43"/>
        <v>0</v>
      </c>
      <c r="D760" s="13">
        <f t="shared" si="44"/>
        <v>0</v>
      </c>
    </row>
    <row r="761" spans="1:4">
      <c r="A761" s="13"/>
      <c r="B761" s="17">
        <f t="shared" si="45"/>
        <v>0</v>
      </c>
      <c r="C761" s="13">
        <f t="shared" si="43"/>
        <v>0</v>
      </c>
      <c r="D761" s="13">
        <f t="shared" si="44"/>
        <v>0</v>
      </c>
    </row>
    <row r="762" spans="1:4">
      <c r="A762" s="13"/>
      <c r="B762" s="17">
        <f t="shared" si="45"/>
        <v>0</v>
      </c>
      <c r="C762" s="13">
        <f t="shared" si="43"/>
        <v>0</v>
      </c>
      <c r="D762" s="13">
        <f t="shared" si="44"/>
        <v>0</v>
      </c>
    </row>
    <row r="763" spans="1:4">
      <c r="A763" s="13"/>
      <c r="B763" s="17">
        <f t="shared" si="45"/>
        <v>0</v>
      </c>
      <c r="C763" s="13">
        <f t="shared" si="43"/>
        <v>0</v>
      </c>
      <c r="D763" s="13">
        <f t="shared" si="44"/>
        <v>0</v>
      </c>
    </row>
    <row r="764" spans="1:4">
      <c r="A764" s="13"/>
      <c r="B764" s="17">
        <f t="shared" si="45"/>
        <v>0</v>
      </c>
      <c r="C764" s="13">
        <f t="shared" si="43"/>
        <v>0</v>
      </c>
      <c r="D764" s="13">
        <f t="shared" si="44"/>
        <v>0</v>
      </c>
    </row>
    <row r="765" spans="1:4">
      <c r="A765" s="13"/>
      <c r="B765" s="17">
        <f t="shared" si="45"/>
        <v>0</v>
      </c>
      <c r="C765" s="13">
        <f t="shared" si="43"/>
        <v>0</v>
      </c>
      <c r="D765" s="13">
        <f t="shared" si="44"/>
        <v>0</v>
      </c>
    </row>
    <row r="766" spans="1:4">
      <c r="A766" s="13"/>
      <c r="B766" s="17">
        <f t="shared" si="45"/>
        <v>0</v>
      </c>
      <c r="C766" s="13">
        <f t="shared" si="43"/>
        <v>0</v>
      </c>
      <c r="D766" s="13">
        <f t="shared" si="44"/>
        <v>0</v>
      </c>
    </row>
    <row r="767" spans="1:4">
      <c r="A767" s="13"/>
      <c r="B767" s="17">
        <f t="shared" si="45"/>
        <v>0</v>
      </c>
      <c r="C767" s="13">
        <f t="shared" si="43"/>
        <v>0</v>
      </c>
      <c r="D767" s="13">
        <f t="shared" si="44"/>
        <v>0</v>
      </c>
    </row>
    <row r="768" spans="1:4">
      <c r="A768" s="13"/>
      <c r="B768" s="17">
        <f t="shared" si="45"/>
        <v>0</v>
      </c>
      <c r="C768" s="13">
        <f t="shared" si="43"/>
        <v>0</v>
      </c>
      <c r="D768" s="13">
        <f t="shared" si="44"/>
        <v>0</v>
      </c>
    </row>
    <row r="769" spans="1:4">
      <c r="A769" s="13"/>
      <c r="B769" s="17">
        <f t="shared" si="45"/>
        <v>0</v>
      </c>
      <c r="C769" s="13">
        <f t="shared" si="43"/>
        <v>0</v>
      </c>
      <c r="D769" s="13">
        <f t="shared" si="44"/>
        <v>0</v>
      </c>
    </row>
    <row r="770" spans="1:4">
      <c r="A770" s="13"/>
      <c r="B770" s="17">
        <f t="shared" si="45"/>
        <v>0</v>
      </c>
      <c r="C770" s="13">
        <f t="shared" si="43"/>
        <v>0</v>
      </c>
      <c r="D770" s="13">
        <f t="shared" si="44"/>
        <v>0</v>
      </c>
    </row>
    <row r="771" spans="1:4">
      <c r="A771" s="13"/>
      <c r="B771" s="17">
        <f t="shared" si="45"/>
        <v>0</v>
      </c>
      <c r="C771" s="13">
        <f t="shared" si="43"/>
        <v>0</v>
      </c>
      <c r="D771" s="13">
        <f t="shared" si="44"/>
        <v>0</v>
      </c>
    </row>
    <row r="772" spans="1:4">
      <c r="A772" s="13"/>
      <c r="B772" s="17">
        <f t="shared" si="45"/>
        <v>0</v>
      </c>
      <c r="C772" s="13">
        <f t="shared" si="43"/>
        <v>0</v>
      </c>
      <c r="D772" s="13">
        <f t="shared" si="44"/>
        <v>0</v>
      </c>
    </row>
    <row r="773" spans="1:4">
      <c r="A773" s="13"/>
      <c r="B773" s="17">
        <f t="shared" si="45"/>
        <v>0</v>
      </c>
      <c r="C773" s="13">
        <f t="shared" si="43"/>
        <v>0</v>
      </c>
      <c r="D773" s="13">
        <f t="shared" si="44"/>
        <v>0</v>
      </c>
    </row>
    <row r="774" spans="1:4">
      <c r="A774" s="13"/>
      <c r="B774" s="17">
        <f t="shared" si="45"/>
        <v>0</v>
      </c>
      <c r="C774" s="13">
        <f t="shared" si="43"/>
        <v>0</v>
      </c>
      <c r="D774" s="13">
        <f t="shared" si="44"/>
        <v>0</v>
      </c>
    </row>
    <row r="775" spans="1:4">
      <c r="A775" s="13"/>
      <c r="B775" s="17">
        <f t="shared" si="45"/>
        <v>0</v>
      </c>
      <c r="C775" s="13">
        <f t="shared" si="43"/>
        <v>0</v>
      </c>
      <c r="D775" s="13">
        <f t="shared" si="44"/>
        <v>0</v>
      </c>
    </row>
    <row r="776" spans="1:4">
      <c r="A776" s="13"/>
      <c r="B776" s="17">
        <f t="shared" si="45"/>
        <v>0</v>
      </c>
      <c r="C776" s="13">
        <f t="shared" si="43"/>
        <v>0</v>
      </c>
      <c r="D776" s="13">
        <f t="shared" si="44"/>
        <v>0</v>
      </c>
    </row>
    <row r="777" spans="1:4">
      <c r="A777" s="13"/>
      <c r="B777" s="17">
        <f t="shared" si="45"/>
        <v>0</v>
      </c>
      <c r="C777" s="13">
        <f t="shared" si="43"/>
        <v>0</v>
      </c>
      <c r="D777" s="13">
        <f t="shared" si="44"/>
        <v>0</v>
      </c>
    </row>
    <row r="778" spans="1:4">
      <c r="A778" s="13"/>
      <c r="B778" s="17">
        <f t="shared" si="45"/>
        <v>0</v>
      </c>
      <c r="C778" s="13">
        <f t="shared" si="43"/>
        <v>0</v>
      </c>
      <c r="D778" s="13">
        <f t="shared" si="44"/>
        <v>0</v>
      </c>
    </row>
    <row r="779" spans="1:4">
      <c r="A779" s="13"/>
      <c r="B779" s="17">
        <f t="shared" si="45"/>
        <v>0</v>
      </c>
      <c r="C779" s="13">
        <f t="shared" si="43"/>
        <v>0</v>
      </c>
      <c r="D779" s="13">
        <f t="shared" si="44"/>
        <v>0</v>
      </c>
    </row>
    <row r="780" spans="1:4">
      <c r="A780" s="13"/>
      <c r="B780" s="17">
        <f t="shared" si="45"/>
        <v>0</v>
      </c>
      <c r="C780" s="13">
        <f t="shared" si="43"/>
        <v>0</v>
      </c>
      <c r="D780" s="13">
        <f t="shared" si="44"/>
        <v>0</v>
      </c>
    </row>
    <row r="781" spans="1:4">
      <c r="A781" s="13"/>
      <c r="B781" s="17">
        <f t="shared" si="45"/>
        <v>0</v>
      </c>
      <c r="C781" s="13">
        <f t="shared" si="43"/>
        <v>0</v>
      </c>
      <c r="D781" s="13">
        <f t="shared" si="44"/>
        <v>0</v>
      </c>
    </row>
    <row r="782" spans="1:4">
      <c r="A782" s="13"/>
      <c r="B782" s="17">
        <f t="shared" si="45"/>
        <v>0</v>
      </c>
      <c r="C782" s="13">
        <f t="shared" si="43"/>
        <v>0</v>
      </c>
      <c r="D782" s="13">
        <f t="shared" si="44"/>
        <v>0</v>
      </c>
    </row>
    <row r="783" spans="1:4">
      <c r="A783" s="13"/>
      <c r="B783" s="17">
        <f t="shared" si="45"/>
        <v>0</v>
      </c>
      <c r="C783" s="13">
        <f t="shared" si="43"/>
        <v>0</v>
      </c>
      <c r="D783" s="13">
        <f t="shared" si="44"/>
        <v>0</v>
      </c>
    </row>
    <row r="784" spans="1:4">
      <c r="A784" s="13"/>
      <c r="B784" s="17">
        <f t="shared" si="45"/>
        <v>0</v>
      </c>
      <c r="C784" s="13">
        <f t="shared" si="43"/>
        <v>0</v>
      </c>
      <c r="D784" s="13">
        <f t="shared" si="44"/>
        <v>0</v>
      </c>
    </row>
    <row r="785" spans="1:4">
      <c r="A785" s="13"/>
      <c r="B785" s="17">
        <f t="shared" si="45"/>
        <v>0</v>
      </c>
      <c r="C785" s="13">
        <f t="shared" si="43"/>
        <v>0</v>
      </c>
      <c r="D785" s="13">
        <f t="shared" si="44"/>
        <v>0</v>
      </c>
    </row>
    <row r="786" spans="1:4">
      <c r="A786" s="13"/>
      <c r="B786" s="17">
        <f t="shared" si="45"/>
        <v>0</v>
      </c>
      <c r="C786" s="13">
        <f t="shared" si="43"/>
        <v>0</v>
      </c>
      <c r="D786" s="13">
        <f t="shared" si="44"/>
        <v>0</v>
      </c>
    </row>
    <row r="787" spans="1:4">
      <c r="A787" s="13"/>
      <c r="B787" s="17">
        <f t="shared" si="45"/>
        <v>0</v>
      </c>
      <c r="C787" s="13">
        <f t="shared" si="43"/>
        <v>0</v>
      </c>
      <c r="D787" s="13">
        <f t="shared" si="44"/>
        <v>0</v>
      </c>
    </row>
    <row r="788" spans="1:4">
      <c r="A788" s="13"/>
      <c r="B788" s="17">
        <f t="shared" si="45"/>
        <v>0</v>
      </c>
      <c r="C788" s="13">
        <f t="shared" si="43"/>
        <v>0</v>
      </c>
      <c r="D788" s="13">
        <f t="shared" si="44"/>
        <v>0</v>
      </c>
    </row>
    <row r="789" spans="1:4">
      <c r="A789" s="13"/>
      <c r="B789" s="17">
        <f t="shared" si="45"/>
        <v>0</v>
      </c>
      <c r="C789" s="13">
        <f t="shared" si="43"/>
        <v>0</v>
      </c>
      <c r="D789" s="13">
        <f t="shared" si="44"/>
        <v>0</v>
      </c>
    </row>
    <row r="790" spans="1:4">
      <c r="A790" s="13"/>
      <c r="B790" s="17">
        <f t="shared" si="45"/>
        <v>0</v>
      </c>
      <c r="C790" s="13">
        <f t="shared" si="43"/>
        <v>0</v>
      </c>
      <c r="D790" s="13">
        <f t="shared" si="44"/>
        <v>0</v>
      </c>
    </row>
    <row r="791" spans="1:4">
      <c r="A791" s="13"/>
      <c r="B791" s="17">
        <f t="shared" si="45"/>
        <v>0</v>
      </c>
      <c r="C791" s="13">
        <f t="shared" si="43"/>
        <v>0</v>
      </c>
      <c r="D791" s="13">
        <f t="shared" si="44"/>
        <v>0</v>
      </c>
    </row>
    <row r="792" spans="1:4">
      <c r="A792" s="13"/>
      <c r="B792" s="17">
        <f t="shared" si="45"/>
        <v>0</v>
      </c>
      <c r="C792" s="13">
        <f t="shared" si="43"/>
        <v>0</v>
      </c>
      <c r="D792" s="13">
        <f t="shared" si="44"/>
        <v>0</v>
      </c>
    </row>
    <row r="793" spans="1:4">
      <c r="A793" s="13"/>
      <c r="B793" s="17">
        <f t="shared" si="45"/>
        <v>0</v>
      </c>
      <c r="C793" s="13">
        <f t="shared" si="43"/>
        <v>0</v>
      </c>
      <c r="D793" s="13">
        <f t="shared" si="44"/>
        <v>0</v>
      </c>
    </row>
    <row r="794" spans="1:4">
      <c r="A794" s="13"/>
      <c r="B794" s="17">
        <f t="shared" si="45"/>
        <v>0</v>
      </c>
      <c r="C794" s="13">
        <f t="shared" si="43"/>
        <v>0</v>
      </c>
      <c r="D794" s="13">
        <f t="shared" si="44"/>
        <v>0</v>
      </c>
    </row>
    <row r="795" spans="1:4">
      <c r="A795" s="13"/>
      <c r="B795" s="17">
        <f t="shared" si="45"/>
        <v>0</v>
      </c>
      <c r="C795" s="13">
        <f t="shared" si="43"/>
        <v>0</v>
      </c>
      <c r="D795" s="13">
        <f t="shared" si="44"/>
        <v>0</v>
      </c>
    </row>
    <row r="796" spans="1:4">
      <c r="A796" s="13"/>
      <c r="B796" s="17">
        <f t="shared" si="45"/>
        <v>0</v>
      </c>
      <c r="C796" s="13">
        <f t="shared" si="43"/>
        <v>0</v>
      </c>
      <c r="D796" s="13">
        <f t="shared" si="44"/>
        <v>0</v>
      </c>
    </row>
    <row r="797" spans="1:4">
      <c r="A797" s="13"/>
      <c r="B797" s="17">
        <f t="shared" si="45"/>
        <v>0</v>
      </c>
      <c r="C797" s="13">
        <f t="shared" si="43"/>
        <v>0</v>
      </c>
      <c r="D797" s="13">
        <f t="shared" si="44"/>
        <v>0</v>
      </c>
    </row>
    <row r="798" spans="1:4">
      <c r="A798" s="13"/>
      <c r="B798" s="17">
        <f t="shared" si="45"/>
        <v>0</v>
      </c>
      <c r="C798" s="13">
        <f t="shared" si="43"/>
        <v>0</v>
      </c>
      <c r="D798" s="13">
        <f t="shared" si="44"/>
        <v>0</v>
      </c>
    </row>
    <row r="799" spans="1:4">
      <c r="A799" s="13"/>
      <c r="B799" s="17">
        <f t="shared" si="45"/>
        <v>0</v>
      </c>
      <c r="C799" s="13">
        <f t="shared" si="43"/>
        <v>0</v>
      </c>
      <c r="D799" s="13">
        <f t="shared" si="44"/>
        <v>0</v>
      </c>
    </row>
    <row r="800" spans="1:4">
      <c r="A800" s="13"/>
      <c r="B800" s="17">
        <f t="shared" si="45"/>
        <v>0</v>
      </c>
      <c r="C800" s="13">
        <f t="shared" si="43"/>
        <v>0</v>
      </c>
      <c r="D800" s="13">
        <f t="shared" si="44"/>
        <v>0</v>
      </c>
    </row>
    <row r="801" spans="1:4">
      <c r="A801" s="13"/>
      <c r="B801" s="17">
        <f t="shared" si="45"/>
        <v>0</v>
      </c>
      <c r="C801" s="13">
        <f t="shared" si="43"/>
        <v>0</v>
      </c>
      <c r="D801" s="13">
        <f t="shared" si="44"/>
        <v>0</v>
      </c>
    </row>
    <row r="802" spans="1:4">
      <c r="A802" s="13"/>
      <c r="B802" s="17">
        <f t="shared" si="45"/>
        <v>0</v>
      </c>
      <c r="C802" s="13">
        <f t="shared" si="43"/>
        <v>0</v>
      </c>
      <c r="D802" s="13">
        <f t="shared" si="44"/>
        <v>0</v>
      </c>
    </row>
    <row r="803" spans="1:4">
      <c r="A803" s="13"/>
      <c r="B803" s="17">
        <f t="shared" si="45"/>
        <v>0</v>
      </c>
      <c r="C803" s="13">
        <f t="shared" si="43"/>
        <v>0</v>
      </c>
      <c r="D803" s="13">
        <f t="shared" si="44"/>
        <v>0</v>
      </c>
    </row>
    <row r="804" spans="1:4">
      <c r="A804" s="13"/>
      <c r="B804" s="17">
        <f t="shared" si="45"/>
        <v>0</v>
      </c>
      <c r="C804" s="13">
        <f t="shared" si="43"/>
        <v>0</v>
      </c>
      <c r="D804" s="13">
        <f t="shared" si="44"/>
        <v>0</v>
      </c>
    </row>
    <row r="805" spans="1:4">
      <c r="A805" s="13"/>
      <c r="B805" s="17">
        <f t="shared" si="45"/>
        <v>0</v>
      </c>
      <c r="C805" s="13">
        <f t="shared" si="43"/>
        <v>0</v>
      </c>
      <c r="D805" s="13">
        <f t="shared" si="44"/>
        <v>0</v>
      </c>
    </row>
    <row r="806" spans="1:4">
      <c r="A806" s="13"/>
      <c r="B806" s="17">
        <f t="shared" si="45"/>
        <v>0</v>
      </c>
      <c r="C806" s="13">
        <f t="shared" si="43"/>
        <v>0</v>
      </c>
      <c r="D806" s="13">
        <f t="shared" si="44"/>
        <v>0</v>
      </c>
    </row>
    <row r="807" spans="1:4">
      <c r="A807" s="13"/>
      <c r="B807" s="17">
        <f t="shared" si="45"/>
        <v>0</v>
      </c>
      <c r="C807" s="13">
        <f t="shared" si="43"/>
        <v>0</v>
      </c>
      <c r="D807" s="13">
        <f t="shared" si="44"/>
        <v>0</v>
      </c>
    </row>
    <row r="808" spans="1:4">
      <c r="A808" s="13"/>
      <c r="B808" s="17">
        <f t="shared" si="45"/>
        <v>0</v>
      </c>
      <c r="C808" s="13">
        <f t="shared" si="43"/>
        <v>0</v>
      </c>
      <c r="D808" s="13">
        <f t="shared" si="44"/>
        <v>0</v>
      </c>
    </row>
    <row r="809" spans="1:4">
      <c r="A809" s="13"/>
      <c r="B809" s="17">
        <f t="shared" si="45"/>
        <v>0</v>
      </c>
      <c r="C809" s="13">
        <f t="shared" si="43"/>
        <v>0</v>
      </c>
      <c r="D809" s="13">
        <f t="shared" si="44"/>
        <v>0</v>
      </c>
    </row>
    <row r="810" spans="1:4">
      <c r="A810" s="13"/>
      <c r="B810" s="17">
        <f t="shared" si="45"/>
        <v>0</v>
      </c>
      <c r="C810" s="13">
        <f t="shared" ref="C810:C873" si="46">IF(B810/TAN($B$5)&lt;0,0,(B810/TAN($B$5)))</f>
        <v>0</v>
      </c>
      <c r="D810" s="13">
        <f t="shared" ref="D810:D873" si="47">IF(B810&lt;0,0,((2*C809*$B$3*(SQRT(B809)-SQRT(B810)))/($B$31*$B$30*SQRT(2*32.174*12))))</f>
        <v>0</v>
      </c>
    </row>
    <row r="811" spans="1:4">
      <c r="A811" s="13"/>
      <c r="B811" s="17">
        <f t="shared" si="45"/>
        <v>0</v>
      </c>
      <c r="C811" s="13">
        <f t="shared" si="46"/>
        <v>0</v>
      </c>
      <c r="D811" s="13">
        <f t="shared" si="47"/>
        <v>0</v>
      </c>
    </row>
    <row r="812" spans="1:4">
      <c r="A812" s="13"/>
      <c r="B812" s="17">
        <f t="shared" si="45"/>
        <v>0</v>
      </c>
      <c r="C812" s="13">
        <f t="shared" si="46"/>
        <v>0</v>
      </c>
      <c r="D812" s="13">
        <f t="shared" si="47"/>
        <v>0</v>
      </c>
    </row>
    <row r="813" spans="1:4">
      <c r="A813" s="13"/>
      <c r="B813" s="17">
        <f t="shared" si="45"/>
        <v>0</v>
      </c>
      <c r="C813" s="13">
        <f t="shared" si="46"/>
        <v>0</v>
      </c>
      <c r="D813" s="13">
        <f t="shared" si="47"/>
        <v>0</v>
      </c>
    </row>
    <row r="814" spans="1:4">
      <c r="A814" s="13"/>
      <c r="B814" s="17">
        <f t="shared" si="45"/>
        <v>0</v>
      </c>
      <c r="C814" s="13">
        <f t="shared" si="46"/>
        <v>0</v>
      </c>
      <c r="D814" s="13">
        <f t="shared" si="47"/>
        <v>0</v>
      </c>
    </row>
    <row r="815" spans="1:4">
      <c r="A815" s="13"/>
      <c r="B815" s="17">
        <f t="shared" si="45"/>
        <v>0</v>
      </c>
      <c r="C815" s="13">
        <f t="shared" si="46"/>
        <v>0</v>
      </c>
      <c r="D815" s="13">
        <f t="shared" si="47"/>
        <v>0</v>
      </c>
    </row>
    <row r="816" spans="1:4">
      <c r="A816" s="13"/>
      <c r="B816" s="17">
        <f t="shared" si="45"/>
        <v>0</v>
      </c>
      <c r="C816" s="13">
        <f t="shared" si="46"/>
        <v>0</v>
      </c>
      <c r="D816" s="13">
        <f t="shared" si="47"/>
        <v>0</v>
      </c>
    </row>
    <row r="817" spans="1:4">
      <c r="A817" s="13"/>
      <c r="B817" s="17">
        <f t="shared" si="45"/>
        <v>0</v>
      </c>
      <c r="C817" s="13">
        <f t="shared" si="46"/>
        <v>0</v>
      </c>
      <c r="D817" s="13">
        <f t="shared" si="47"/>
        <v>0</v>
      </c>
    </row>
    <row r="818" spans="1:4">
      <c r="A818" s="13"/>
      <c r="B818" s="17">
        <f t="shared" ref="B818:B881" si="48">IF((B817-0.01)&lt;0,0,B817-0.01)</f>
        <v>0</v>
      </c>
      <c r="C818" s="13">
        <f t="shared" si="46"/>
        <v>0</v>
      </c>
      <c r="D818" s="13">
        <f t="shared" si="47"/>
        <v>0</v>
      </c>
    </row>
    <row r="819" spans="1:4">
      <c r="A819" s="13"/>
      <c r="B819" s="17">
        <f t="shared" si="48"/>
        <v>0</v>
      </c>
      <c r="C819" s="13">
        <f t="shared" si="46"/>
        <v>0</v>
      </c>
      <c r="D819" s="13">
        <f t="shared" si="47"/>
        <v>0</v>
      </c>
    </row>
    <row r="820" spans="1:4">
      <c r="A820" s="13"/>
      <c r="B820" s="17">
        <f t="shared" si="48"/>
        <v>0</v>
      </c>
      <c r="C820" s="13">
        <f t="shared" si="46"/>
        <v>0</v>
      </c>
      <c r="D820" s="13">
        <f t="shared" si="47"/>
        <v>0</v>
      </c>
    </row>
    <row r="821" spans="1:4">
      <c r="A821" s="13"/>
      <c r="B821" s="17">
        <f t="shared" si="48"/>
        <v>0</v>
      </c>
      <c r="C821" s="13">
        <f t="shared" si="46"/>
        <v>0</v>
      </c>
      <c r="D821" s="13">
        <f t="shared" si="47"/>
        <v>0</v>
      </c>
    </row>
    <row r="822" spans="1:4">
      <c r="A822" s="13"/>
      <c r="B822" s="17">
        <f t="shared" si="48"/>
        <v>0</v>
      </c>
      <c r="C822" s="13">
        <f t="shared" si="46"/>
        <v>0</v>
      </c>
      <c r="D822" s="13">
        <f t="shared" si="47"/>
        <v>0</v>
      </c>
    </row>
    <row r="823" spans="1:4">
      <c r="A823" s="13"/>
      <c r="B823" s="17">
        <f t="shared" si="48"/>
        <v>0</v>
      </c>
      <c r="C823" s="13">
        <f t="shared" si="46"/>
        <v>0</v>
      </c>
      <c r="D823" s="13">
        <f t="shared" si="47"/>
        <v>0</v>
      </c>
    </row>
    <row r="824" spans="1:4">
      <c r="A824" s="13"/>
      <c r="B824" s="17">
        <f t="shared" si="48"/>
        <v>0</v>
      </c>
      <c r="C824" s="13">
        <f t="shared" si="46"/>
        <v>0</v>
      </c>
      <c r="D824" s="13">
        <f t="shared" si="47"/>
        <v>0</v>
      </c>
    </row>
    <row r="825" spans="1:4">
      <c r="A825" s="13"/>
      <c r="B825" s="17">
        <f t="shared" si="48"/>
        <v>0</v>
      </c>
      <c r="C825" s="13">
        <f t="shared" si="46"/>
        <v>0</v>
      </c>
      <c r="D825" s="13">
        <f t="shared" si="47"/>
        <v>0</v>
      </c>
    </row>
    <row r="826" spans="1:4">
      <c r="A826" s="13"/>
      <c r="B826" s="17">
        <f t="shared" si="48"/>
        <v>0</v>
      </c>
      <c r="C826" s="13">
        <f t="shared" si="46"/>
        <v>0</v>
      </c>
      <c r="D826" s="13">
        <f t="shared" si="47"/>
        <v>0</v>
      </c>
    </row>
    <row r="827" spans="1:4">
      <c r="A827" s="13"/>
      <c r="B827" s="17">
        <f t="shared" si="48"/>
        <v>0</v>
      </c>
      <c r="C827" s="13">
        <f t="shared" si="46"/>
        <v>0</v>
      </c>
      <c r="D827" s="13">
        <f t="shared" si="47"/>
        <v>0</v>
      </c>
    </row>
    <row r="828" spans="1:4">
      <c r="A828" s="13"/>
      <c r="B828" s="17">
        <f t="shared" si="48"/>
        <v>0</v>
      </c>
      <c r="C828" s="13">
        <f t="shared" si="46"/>
        <v>0</v>
      </c>
      <c r="D828" s="13">
        <f t="shared" si="47"/>
        <v>0</v>
      </c>
    </row>
    <row r="829" spans="1:4">
      <c r="A829" s="13"/>
      <c r="B829" s="17">
        <f t="shared" si="48"/>
        <v>0</v>
      </c>
      <c r="C829" s="13">
        <f t="shared" si="46"/>
        <v>0</v>
      </c>
      <c r="D829" s="13">
        <f t="shared" si="47"/>
        <v>0</v>
      </c>
    </row>
    <row r="830" spans="1:4">
      <c r="A830" s="13"/>
      <c r="B830" s="17">
        <f t="shared" si="48"/>
        <v>0</v>
      </c>
      <c r="C830" s="13">
        <f t="shared" si="46"/>
        <v>0</v>
      </c>
      <c r="D830" s="13">
        <f t="shared" si="47"/>
        <v>0</v>
      </c>
    </row>
    <row r="831" spans="1:4">
      <c r="A831" s="13"/>
      <c r="B831" s="17">
        <f t="shared" si="48"/>
        <v>0</v>
      </c>
      <c r="C831" s="13">
        <f t="shared" si="46"/>
        <v>0</v>
      </c>
      <c r="D831" s="13">
        <f t="shared" si="47"/>
        <v>0</v>
      </c>
    </row>
    <row r="832" spans="1:4">
      <c r="A832" s="13"/>
      <c r="B832" s="17">
        <f t="shared" si="48"/>
        <v>0</v>
      </c>
      <c r="C832" s="13">
        <f t="shared" si="46"/>
        <v>0</v>
      </c>
      <c r="D832" s="13">
        <f t="shared" si="47"/>
        <v>0</v>
      </c>
    </row>
    <row r="833" spans="1:4">
      <c r="A833" s="13"/>
      <c r="B833" s="17">
        <f t="shared" si="48"/>
        <v>0</v>
      </c>
      <c r="C833" s="13">
        <f t="shared" si="46"/>
        <v>0</v>
      </c>
      <c r="D833" s="13">
        <f t="shared" si="47"/>
        <v>0</v>
      </c>
    </row>
    <row r="834" spans="1:4">
      <c r="A834" s="13"/>
      <c r="B834" s="17">
        <f t="shared" si="48"/>
        <v>0</v>
      </c>
      <c r="C834" s="13">
        <f t="shared" si="46"/>
        <v>0</v>
      </c>
      <c r="D834" s="13">
        <f t="shared" si="47"/>
        <v>0</v>
      </c>
    </row>
    <row r="835" spans="1:4">
      <c r="A835" s="13"/>
      <c r="B835" s="17">
        <f t="shared" si="48"/>
        <v>0</v>
      </c>
      <c r="C835" s="13">
        <f t="shared" si="46"/>
        <v>0</v>
      </c>
      <c r="D835" s="13">
        <f t="shared" si="47"/>
        <v>0</v>
      </c>
    </row>
    <row r="836" spans="1:4">
      <c r="A836" s="13"/>
      <c r="B836" s="17">
        <f t="shared" si="48"/>
        <v>0</v>
      </c>
      <c r="C836" s="13">
        <f t="shared" si="46"/>
        <v>0</v>
      </c>
      <c r="D836" s="13">
        <f t="shared" si="47"/>
        <v>0</v>
      </c>
    </row>
    <row r="837" spans="1:4">
      <c r="A837" s="13"/>
      <c r="B837" s="17">
        <f t="shared" si="48"/>
        <v>0</v>
      </c>
      <c r="C837" s="13">
        <f t="shared" si="46"/>
        <v>0</v>
      </c>
      <c r="D837" s="13">
        <f t="shared" si="47"/>
        <v>0</v>
      </c>
    </row>
    <row r="838" spans="1:4">
      <c r="A838" s="13"/>
      <c r="B838" s="17">
        <f t="shared" si="48"/>
        <v>0</v>
      </c>
      <c r="C838" s="13">
        <f t="shared" si="46"/>
        <v>0</v>
      </c>
      <c r="D838" s="13">
        <f t="shared" si="47"/>
        <v>0</v>
      </c>
    </row>
    <row r="839" spans="1:4">
      <c r="A839" s="13"/>
      <c r="B839" s="17">
        <f t="shared" si="48"/>
        <v>0</v>
      </c>
      <c r="C839" s="13">
        <f t="shared" si="46"/>
        <v>0</v>
      </c>
      <c r="D839" s="13">
        <f t="shared" si="47"/>
        <v>0</v>
      </c>
    </row>
    <row r="840" spans="1:4">
      <c r="A840" s="13"/>
      <c r="B840" s="17">
        <f t="shared" si="48"/>
        <v>0</v>
      </c>
      <c r="C840" s="13">
        <f t="shared" si="46"/>
        <v>0</v>
      </c>
      <c r="D840" s="13">
        <f t="shared" si="47"/>
        <v>0</v>
      </c>
    </row>
    <row r="841" spans="1:4">
      <c r="A841" s="13"/>
      <c r="B841" s="17">
        <f t="shared" si="48"/>
        <v>0</v>
      </c>
      <c r="C841" s="13">
        <f t="shared" si="46"/>
        <v>0</v>
      </c>
      <c r="D841" s="13">
        <f t="shared" si="47"/>
        <v>0</v>
      </c>
    </row>
    <row r="842" spans="1:4">
      <c r="A842" s="13"/>
      <c r="B842" s="17">
        <f t="shared" si="48"/>
        <v>0</v>
      </c>
      <c r="C842" s="13">
        <f t="shared" si="46"/>
        <v>0</v>
      </c>
      <c r="D842" s="13">
        <f t="shared" si="47"/>
        <v>0</v>
      </c>
    </row>
    <row r="843" spans="1:4">
      <c r="A843" s="13"/>
      <c r="B843" s="17">
        <f t="shared" si="48"/>
        <v>0</v>
      </c>
      <c r="C843" s="13">
        <f t="shared" si="46"/>
        <v>0</v>
      </c>
      <c r="D843" s="13">
        <f t="shared" si="47"/>
        <v>0</v>
      </c>
    </row>
    <row r="844" spans="1:4">
      <c r="A844" s="13"/>
      <c r="B844" s="17">
        <f t="shared" si="48"/>
        <v>0</v>
      </c>
      <c r="C844" s="13">
        <f t="shared" si="46"/>
        <v>0</v>
      </c>
      <c r="D844" s="13">
        <f t="shared" si="47"/>
        <v>0</v>
      </c>
    </row>
    <row r="845" spans="1:4">
      <c r="A845" s="13"/>
      <c r="B845" s="17">
        <f t="shared" si="48"/>
        <v>0</v>
      </c>
      <c r="C845" s="13">
        <f t="shared" si="46"/>
        <v>0</v>
      </c>
      <c r="D845" s="13">
        <f t="shared" si="47"/>
        <v>0</v>
      </c>
    </row>
    <row r="846" spans="1:4">
      <c r="A846" s="13"/>
      <c r="B846" s="17">
        <f t="shared" si="48"/>
        <v>0</v>
      </c>
      <c r="C846" s="13">
        <f t="shared" si="46"/>
        <v>0</v>
      </c>
      <c r="D846" s="13">
        <f t="shared" si="47"/>
        <v>0</v>
      </c>
    </row>
    <row r="847" spans="1:4">
      <c r="A847" s="13"/>
      <c r="B847" s="17">
        <f t="shared" si="48"/>
        <v>0</v>
      </c>
      <c r="C847" s="13">
        <f t="shared" si="46"/>
        <v>0</v>
      </c>
      <c r="D847" s="13">
        <f t="shared" si="47"/>
        <v>0</v>
      </c>
    </row>
    <row r="848" spans="1:4">
      <c r="A848" s="13"/>
      <c r="B848" s="17">
        <f t="shared" si="48"/>
        <v>0</v>
      </c>
      <c r="C848" s="13">
        <f t="shared" si="46"/>
        <v>0</v>
      </c>
      <c r="D848" s="13">
        <f t="shared" si="47"/>
        <v>0</v>
      </c>
    </row>
    <row r="849" spans="1:4">
      <c r="A849" s="13"/>
      <c r="B849" s="17">
        <f t="shared" si="48"/>
        <v>0</v>
      </c>
      <c r="C849" s="13">
        <f t="shared" si="46"/>
        <v>0</v>
      </c>
      <c r="D849" s="13">
        <f t="shared" si="47"/>
        <v>0</v>
      </c>
    </row>
    <row r="850" spans="1:4">
      <c r="A850" s="13"/>
      <c r="B850" s="17">
        <f t="shared" si="48"/>
        <v>0</v>
      </c>
      <c r="C850" s="13">
        <f t="shared" si="46"/>
        <v>0</v>
      </c>
      <c r="D850" s="13">
        <f t="shared" si="47"/>
        <v>0</v>
      </c>
    </row>
    <row r="851" spans="1:4">
      <c r="A851" s="13"/>
      <c r="B851" s="17">
        <f t="shared" si="48"/>
        <v>0</v>
      </c>
      <c r="C851" s="13">
        <f t="shared" si="46"/>
        <v>0</v>
      </c>
      <c r="D851" s="13">
        <f t="shared" si="47"/>
        <v>0</v>
      </c>
    </row>
    <row r="852" spans="1:4">
      <c r="A852" s="13"/>
      <c r="B852" s="17">
        <f t="shared" si="48"/>
        <v>0</v>
      </c>
      <c r="C852" s="13">
        <f t="shared" si="46"/>
        <v>0</v>
      </c>
      <c r="D852" s="13">
        <f t="shared" si="47"/>
        <v>0</v>
      </c>
    </row>
    <row r="853" spans="1:4">
      <c r="A853" s="13"/>
      <c r="B853" s="17">
        <f t="shared" si="48"/>
        <v>0</v>
      </c>
      <c r="C853" s="13">
        <f t="shared" si="46"/>
        <v>0</v>
      </c>
      <c r="D853" s="13">
        <f t="shared" si="47"/>
        <v>0</v>
      </c>
    </row>
    <row r="854" spans="1:4">
      <c r="A854" s="13"/>
      <c r="B854" s="17">
        <f t="shared" si="48"/>
        <v>0</v>
      </c>
      <c r="C854" s="13">
        <f t="shared" si="46"/>
        <v>0</v>
      </c>
      <c r="D854" s="13">
        <f t="shared" si="47"/>
        <v>0</v>
      </c>
    </row>
    <row r="855" spans="1:4">
      <c r="A855" s="13"/>
      <c r="B855" s="17">
        <f t="shared" si="48"/>
        <v>0</v>
      </c>
      <c r="C855" s="13">
        <f t="shared" si="46"/>
        <v>0</v>
      </c>
      <c r="D855" s="13">
        <f t="shared" si="47"/>
        <v>0</v>
      </c>
    </row>
    <row r="856" spans="1:4">
      <c r="A856" s="13"/>
      <c r="B856" s="17">
        <f t="shared" si="48"/>
        <v>0</v>
      </c>
      <c r="C856" s="13">
        <f t="shared" si="46"/>
        <v>0</v>
      </c>
      <c r="D856" s="13">
        <f t="shared" si="47"/>
        <v>0</v>
      </c>
    </row>
    <row r="857" spans="1:4">
      <c r="A857" s="13"/>
      <c r="B857" s="17">
        <f t="shared" si="48"/>
        <v>0</v>
      </c>
      <c r="C857" s="13">
        <f t="shared" si="46"/>
        <v>0</v>
      </c>
      <c r="D857" s="13">
        <f t="shared" si="47"/>
        <v>0</v>
      </c>
    </row>
    <row r="858" spans="1:4">
      <c r="A858" s="13"/>
      <c r="B858" s="17">
        <f t="shared" si="48"/>
        <v>0</v>
      </c>
      <c r="C858" s="13">
        <f t="shared" si="46"/>
        <v>0</v>
      </c>
      <c r="D858" s="13">
        <f t="shared" si="47"/>
        <v>0</v>
      </c>
    </row>
    <row r="859" spans="1:4">
      <c r="A859" s="13"/>
      <c r="B859" s="17">
        <f t="shared" si="48"/>
        <v>0</v>
      </c>
      <c r="C859" s="13">
        <f t="shared" si="46"/>
        <v>0</v>
      </c>
      <c r="D859" s="13">
        <f t="shared" si="47"/>
        <v>0</v>
      </c>
    </row>
    <row r="860" spans="1:4">
      <c r="A860" s="13"/>
      <c r="B860" s="17">
        <f t="shared" si="48"/>
        <v>0</v>
      </c>
      <c r="C860" s="13">
        <f t="shared" si="46"/>
        <v>0</v>
      </c>
      <c r="D860" s="13">
        <f t="shared" si="47"/>
        <v>0</v>
      </c>
    </row>
    <row r="861" spans="1:4">
      <c r="A861" s="13"/>
      <c r="B861" s="17">
        <f t="shared" si="48"/>
        <v>0</v>
      </c>
      <c r="C861" s="13">
        <f t="shared" si="46"/>
        <v>0</v>
      </c>
      <c r="D861" s="13">
        <f t="shared" si="47"/>
        <v>0</v>
      </c>
    </row>
    <row r="862" spans="1:4">
      <c r="A862" s="13"/>
      <c r="B862" s="17">
        <f t="shared" si="48"/>
        <v>0</v>
      </c>
      <c r="C862" s="13">
        <f t="shared" si="46"/>
        <v>0</v>
      </c>
      <c r="D862" s="13">
        <f t="shared" si="47"/>
        <v>0</v>
      </c>
    </row>
    <row r="863" spans="1:4">
      <c r="A863" s="13"/>
      <c r="B863" s="17">
        <f t="shared" si="48"/>
        <v>0</v>
      </c>
      <c r="C863" s="13">
        <f t="shared" si="46"/>
        <v>0</v>
      </c>
      <c r="D863" s="13">
        <f t="shared" si="47"/>
        <v>0</v>
      </c>
    </row>
    <row r="864" spans="1:4">
      <c r="A864" s="13"/>
      <c r="B864" s="17">
        <f t="shared" si="48"/>
        <v>0</v>
      </c>
      <c r="C864" s="13">
        <f t="shared" si="46"/>
        <v>0</v>
      </c>
      <c r="D864" s="13">
        <f t="shared" si="47"/>
        <v>0</v>
      </c>
    </row>
    <row r="865" spans="1:4">
      <c r="A865" s="13"/>
      <c r="B865" s="17">
        <f t="shared" si="48"/>
        <v>0</v>
      </c>
      <c r="C865" s="13">
        <f t="shared" si="46"/>
        <v>0</v>
      </c>
      <c r="D865" s="13">
        <f t="shared" si="47"/>
        <v>0</v>
      </c>
    </row>
    <row r="866" spans="1:4">
      <c r="A866" s="13"/>
      <c r="B866" s="17">
        <f t="shared" si="48"/>
        <v>0</v>
      </c>
      <c r="C866" s="13">
        <f t="shared" si="46"/>
        <v>0</v>
      </c>
      <c r="D866" s="13">
        <f t="shared" si="47"/>
        <v>0</v>
      </c>
    </row>
    <row r="867" spans="1:4">
      <c r="A867" s="13"/>
      <c r="B867" s="17">
        <f t="shared" si="48"/>
        <v>0</v>
      </c>
      <c r="C867" s="13">
        <f t="shared" si="46"/>
        <v>0</v>
      </c>
      <c r="D867" s="13">
        <f t="shared" si="47"/>
        <v>0</v>
      </c>
    </row>
    <row r="868" spans="1:4">
      <c r="A868" s="13"/>
      <c r="B868" s="17">
        <f t="shared" si="48"/>
        <v>0</v>
      </c>
      <c r="C868" s="13">
        <f t="shared" si="46"/>
        <v>0</v>
      </c>
      <c r="D868" s="13">
        <f t="shared" si="47"/>
        <v>0</v>
      </c>
    </row>
    <row r="869" spans="1:4">
      <c r="A869" s="13"/>
      <c r="B869" s="17">
        <f t="shared" si="48"/>
        <v>0</v>
      </c>
      <c r="C869" s="13">
        <f t="shared" si="46"/>
        <v>0</v>
      </c>
      <c r="D869" s="13">
        <f t="shared" si="47"/>
        <v>0</v>
      </c>
    </row>
    <row r="870" spans="1:4">
      <c r="A870" s="13"/>
      <c r="B870" s="17">
        <f t="shared" si="48"/>
        <v>0</v>
      </c>
      <c r="C870" s="13">
        <f t="shared" si="46"/>
        <v>0</v>
      </c>
      <c r="D870" s="13">
        <f t="shared" si="47"/>
        <v>0</v>
      </c>
    </row>
    <row r="871" spans="1:4">
      <c r="A871" s="13"/>
      <c r="B871" s="17">
        <f t="shared" si="48"/>
        <v>0</v>
      </c>
      <c r="C871" s="13">
        <f t="shared" si="46"/>
        <v>0</v>
      </c>
      <c r="D871" s="13">
        <f t="shared" si="47"/>
        <v>0</v>
      </c>
    </row>
    <row r="872" spans="1:4">
      <c r="A872" s="13"/>
      <c r="B872" s="17">
        <f t="shared" si="48"/>
        <v>0</v>
      </c>
      <c r="C872" s="13">
        <f t="shared" si="46"/>
        <v>0</v>
      </c>
      <c r="D872" s="13">
        <f t="shared" si="47"/>
        <v>0</v>
      </c>
    </row>
    <row r="873" spans="1:4">
      <c r="A873" s="13"/>
      <c r="B873" s="17">
        <f t="shared" si="48"/>
        <v>0</v>
      </c>
      <c r="C873" s="13">
        <f t="shared" si="46"/>
        <v>0</v>
      </c>
      <c r="D873" s="13">
        <f t="shared" si="47"/>
        <v>0</v>
      </c>
    </row>
    <row r="874" spans="1:4">
      <c r="A874" s="13"/>
      <c r="B874" s="17">
        <f t="shared" si="48"/>
        <v>0</v>
      </c>
      <c r="C874" s="13">
        <f t="shared" ref="C874:C937" si="49">IF(B874/TAN($B$5)&lt;0,0,(B874/TAN($B$5)))</f>
        <v>0</v>
      </c>
      <c r="D874" s="13">
        <f t="shared" ref="D874:D937" si="50">IF(B874&lt;0,0,((2*C873*$B$3*(SQRT(B873)-SQRT(B874)))/($B$31*$B$30*SQRT(2*32.174*12))))</f>
        <v>0</v>
      </c>
    </row>
    <row r="875" spans="1:4">
      <c r="A875" s="13"/>
      <c r="B875" s="17">
        <f t="shared" si="48"/>
        <v>0</v>
      </c>
      <c r="C875" s="13">
        <f t="shared" si="49"/>
        <v>0</v>
      </c>
      <c r="D875" s="13">
        <f t="shared" si="50"/>
        <v>0</v>
      </c>
    </row>
    <row r="876" spans="1:4">
      <c r="A876" s="13"/>
      <c r="B876" s="17">
        <f t="shared" si="48"/>
        <v>0</v>
      </c>
      <c r="C876" s="13">
        <f t="shared" si="49"/>
        <v>0</v>
      </c>
      <c r="D876" s="13">
        <f t="shared" si="50"/>
        <v>0</v>
      </c>
    </row>
    <row r="877" spans="1:4">
      <c r="A877" s="13"/>
      <c r="B877" s="17">
        <f t="shared" si="48"/>
        <v>0</v>
      </c>
      <c r="C877" s="13">
        <f t="shared" si="49"/>
        <v>0</v>
      </c>
      <c r="D877" s="13">
        <f t="shared" si="50"/>
        <v>0</v>
      </c>
    </row>
    <row r="878" spans="1:4">
      <c r="A878" s="13"/>
      <c r="B878" s="17">
        <f t="shared" si="48"/>
        <v>0</v>
      </c>
      <c r="C878" s="13">
        <f t="shared" si="49"/>
        <v>0</v>
      </c>
      <c r="D878" s="13">
        <f t="shared" si="50"/>
        <v>0</v>
      </c>
    </row>
    <row r="879" spans="1:4">
      <c r="A879" s="13"/>
      <c r="B879" s="17">
        <f t="shared" si="48"/>
        <v>0</v>
      </c>
      <c r="C879" s="13">
        <f t="shared" si="49"/>
        <v>0</v>
      </c>
      <c r="D879" s="13">
        <f t="shared" si="50"/>
        <v>0</v>
      </c>
    </row>
    <row r="880" spans="1:4">
      <c r="A880" s="13"/>
      <c r="B880" s="17">
        <f t="shared" si="48"/>
        <v>0</v>
      </c>
      <c r="C880" s="13">
        <f t="shared" si="49"/>
        <v>0</v>
      </c>
      <c r="D880" s="13">
        <f t="shared" si="50"/>
        <v>0</v>
      </c>
    </row>
    <row r="881" spans="1:4">
      <c r="A881" s="13"/>
      <c r="B881" s="17">
        <f t="shared" si="48"/>
        <v>0</v>
      </c>
      <c r="C881" s="13">
        <f t="shared" si="49"/>
        <v>0</v>
      </c>
      <c r="D881" s="13">
        <f t="shared" si="50"/>
        <v>0</v>
      </c>
    </row>
    <row r="882" spans="1:4">
      <c r="A882" s="13"/>
      <c r="B882" s="17">
        <f t="shared" ref="B882:B945" si="51">IF((B881-0.01)&lt;0,0,B881-0.01)</f>
        <v>0</v>
      </c>
      <c r="C882" s="13">
        <f t="shared" si="49"/>
        <v>0</v>
      </c>
      <c r="D882" s="13">
        <f t="shared" si="50"/>
        <v>0</v>
      </c>
    </row>
    <row r="883" spans="1:4">
      <c r="A883" s="13"/>
      <c r="B883" s="17">
        <f t="shared" si="51"/>
        <v>0</v>
      </c>
      <c r="C883" s="13">
        <f t="shared" si="49"/>
        <v>0</v>
      </c>
      <c r="D883" s="13">
        <f t="shared" si="50"/>
        <v>0</v>
      </c>
    </row>
    <row r="884" spans="1:4">
      <c r="A884" s="13"/>
      <c r="B884" s="17">
        <f t="shared" si="51"/>
        <v>0</v>
      </c>
      <c r="C884" s="13">
        <f t="shared" si="49"/>
        <v>0</v>
      </c>
      <c r="D884" s="13">
        <f t="shared" si="50"/>
        <v>0</v>
      </c>
    </row>
    <row r="885" spans="1:4">
      <c r="A885" s="13"/>
      <c r="B885" s="17">
        <f t="shared" si="51"/>
        <v>0</v>
      </c>
      <c r="C885" s="13">
        <f t="shared" si="49"/>
        <v>0</v>
      </c>
      <c r="D885" s="13">
        <f t="shared" si="50"/>
        <v>0</v>
      </c>
    </row>
    <row r="886" spans="1:4">
      <c r="A886" s="13"/>
      <c r="B886" s="17">
        <f t="shared" si="51"/>
        <v>0</v>
      </c>
      <c r="C886" s="13">
        <f t="shared" si="49"/>
        <v>0</v>
      </c>
      <c r="D886" s="13">
        <f t="shared" si="50"/>
        <v>0</v>
      </c>
    </row>
    <row r="887" spans="1:4">
      <c r="A887" s="13"/>
      <c r="B887" s="17">
        <f t="shared" si="51"/>
        <v>0</v>
      </c>
      <c r="C887" s="13">
        <f t="shared" si="49"/>
        <v>0</v>
      </c>
      <c r="D887" s="13">
        <f t="shared" si="50"/>
        <v>0</v>
      </c>
    </row>
    <row r="888" spans="1:4">
      <c r="A888" s="13"/>
      <c r="B888" s="17">
        <f t="shared" si="51"/>
        <v>0</v>
      </c>
      <c r="C888" s="13">
        <f t="shared" si="49"/>
        <v>0</v>
      </c>
      <c r="D888" s="13">
        <f t="shared" si="50"/>
        <v>0</v>
      </c>
    </row>
    <row r="889" spans="1:4">
      <c r="A889" s="13"/>
      <c r="B889" s="17">
        <f t="shared" si="51"/>
        <v>0</v>
      </c>
      <c r="C889" s="13">
        <f t="shared" si="49"/>
        <v>0</v>
      </c>
      <c r="D889" s="13">
        <f t="shared" si="50"/>
        <v>0</v>
      </c>
    </row>
    <row r="890" spans="1:4">
      <c r="A890" s="13"/>
      <c r="B890" s="17">
        <f t="shared" si="51"/>
        <v>0</v>
      </c>
      <c r="C890" s="13">
        <f t="shared" si="49"/>
        <v>0</v>
      </c>
      <c r="D890" s="13">
        <f t="shared" si="50"/>
        <v>0</v>
      </c>
    </row>
    <row r="891" spans="1:4">
      <c r="A891" s="13"/>
      <c r="B891" s="17">
        <f t="shared" si="51"/>
        <v>0</v>
      </c>
      <c r="C891" s="13">
        <f t="shared" si="49"/>
        <v>0</v>
      </c>
      <c r="D891" s="13">
        <f t="shared" si="50"/>
        <v>0</v>
      </c>
    </row>
    <row r="892" spans="1:4">
      <c r="A892" s="13"/>
      <c r="B892" s="17">
        <f t="shared" si="51"/>
        <v>0</v>
      </c>
      <c r="C892" s="13">
        <f t="shared" si="49"/>
        <v>0</v>
      </c>
      <c r="D892" s="13">
        <f t="shared" si="50"/>
        <v>0</v>
      </c>
    </row>
    <row r="893" spans="1:4">
      <c r="A893" s="13"/>
      <c r="B893" s="17">
        <f t="shared" si="51"/>
        <v>0</v>
      </c>
      <c r="C893" s="13">
        <f t="shared" si="49"/>
        <v>0</v>
      </c>
      <c r="D893" s="13">
        <f t="shared" si="50"/>
        <v>0</v>
      </c>
    </row>
    <row r="894" spans="1:4">
      <c r="A894" s="13"/>
      <c r="B894" s="17">
        <f t="shared" si="51"/>
        <v>0</v>
      </c>
      <c r="C894" s="13">
        <f t="shared" si="49"/>
        <v>0</v>
      </c>
      <c r="D894" s="13">
        <f t="shared" si="50"/>
        <v>0</v>
      </c>
    </row>
    <row r="895" spans="1:4">
      <c r="A895" s="13"/>
      <c r="B895" s="17">
        <f t="shared" si="51"/>
        <v>0</v>
      </c>
      <c r="C895" s="13">
        <f t="shared" si="49"/>
        <v>0</v>
      </c>
      <c r="D895" s="13">
        <f t="shared" si="50"/>
        <v>0</v>
      </c>
    </row>
    <row r="896" spans="1:4">
      <c r="A896" s="13"/>
      <c r="B896" s="17">
        <f t="shared" si="51"/>
        <v>0</v>
      </c>
      <c r="C896" s="13">
        <f t="shared" si="49"/>
        <v>0</v>
      </c>
      <c r="D896" s="13">
        <f t="shared" si="50"/>
        <v>0</v>
      </c>
    </row>
    <row r="897" spans="1:4">
      <c r="A897" s="13"/>
      <c r="B897" s="17">
        <f t="shared" si="51"/>
        <v>0</v>
      </c>
      <c r="C897" s="13">
        <f t="shared" si="49"/>
        <v>0</v>
      </c>
      <c r="D897" s="13">
        <f t="shared" si="50"/>
        <v>0</v>
      </c>
    </row>
    <row r="898" spans="1:4">
      <c r="A898" s="13"/>
      <c r="B898" s="17">
        <f t="shared" si="51"/>
        <v>0</v>
      </c>
      <c r="C898" s="13">
        <f t="shared" si="49"/>
        <v>0</v>
      </c>
      <c r="D898" s="13">
        <f t="shared" si="50"/>
        <v>0</v>
      </c>
    </row>
    <row r="899" spans="1:4">
      <c r="A899" s="13"/>
      <c r="B899" s="17">
        <f t="shared" si="51"/>
        <v>0</v>
      </c>
      <c r="C899" s="13">
        <f t="shared" si="49"/>
        <v>0</v>
      </c>
      <c r="D899" s="13">
        <f t="shared" si="50"/>
        <v>0</v>
      </c>
    </row>
    <row r="900" spans="1:4">
      <c r="A900" s="13"/>
      <c r="B900" s="17">
        <f t="shared" si="51"/>
        <v>0</v>
      </c>
      <c r="C900" s="13">
        <f t="shared" si="49"/>
        <v>0</v>
      </c>
      <c r="D900" s="13">
        <f t="shared" si="50"/>
        <v>0</v>
      </c>
    </row>
    <row r="901" spans="1:4">
      <c r="A901" s="13"/>
      <c r="B901" s="17">
        <f t="shared" si="51"/>
        <v>0</v>
      </c>
      <c r="C901" s="13">
        <f t="shared" si="49"/>
        <v>0</v>
      </c>
      <c r="D901" s="13">
        <f t="shared" si="50"/>
        <v>0</v>
      </c>
    </row>
    <row r="902" spans="1:4">
      <c r="A902" s="13"/>
      <c r="B902" s="17">
        <f t="shared" si="51"/>
        <v>0</v>
      </c>
      <c r="C902" s="13">
        <f t="shared" si="49"/>
        <v>0</v>
      </c>
      <c r="D902" s="13">
        <f t="shared" si="50"/>
        <v>0</v>
      </c>
    </row>
    <row r="903" spans="1:4">
      <c r="A903" s="13"/>
      <c r="B903" s="17">
        <f t="shared" si="51"/>
        <v>0</v>
      </c>
      <c r="C903" s="13">
        <f t="shared" si="49"/>
        <v>0</v>
      </c>
      <c r="D903" s="13">
        <f t="shared" si="50"/>
        <v>0</v>
      </c>
    </row>
    <row r="904" spans="1:4">
      <c r="A904" s="13"/>
      <c r="B904" s="17">
        <f t="shared" si="51"/>
        <v>0</v>
      </c>
      <c r="C904" s="13">
        <f t="shared" si="49"/>
        <v>0</v>
      </c>
      <c r="D904" s="13">
        <f t="shared" si="50"/>
        <v>0</v>
      </c>
    </row>
    <row r="905" spans="1:4">
      <c r="A905" s="13"/>
      <c r="B905" s="17">
        <f t="shared" si="51"/>
        <v>0</v>
      </c>
      <c r="C905" s="13">
        <f t="shared" si="49"/>
        <v>0</v>
      </c>
      <c r="D905" s="13">
        <f t="shared" si="50"/>
        <v>0</v>
      </c>
    </row>
    <row r="906" spans="1:4">
      <c r="A906" s="13"/>
      <c r="B906" s="17">
        <f t="shared" si="51"/>
        <v>0</v>
      </c>
      <c r="C906" s="13">
        <f t="shared" si="49"/>
        <v>0</v>
      </c>
      <c r="D906" s="13">
        <f t="shared" si="50"/>
        <v>0</v>
      </c>
    </row>
    <row r="907" spans="1:4">
      <c r="A907" s="13"/>
      <c r="B907" s="17">
        <f t="shared" si="51"/>
        <v>0</v>
      </c>
      <c r="C907" s="13">
        <f t="shared" si="49"/>
        <v>0</v>
      </c>
      <c r="D907" s="13">
        <f t="shared" si="50"/>
        <v>0</v>
      </c>
    </row>
    <row r="908" spans="1:4">
      <c r="A908" s="13"/>
      <c r="B908" s="17">
        <f t="shared" si="51"/>
        <v>0</v>
      </c>
      <c r="C908" s="13">
        <f t="shared" si="49"/>
        <v>0</v>
      </c>
      <c r="D908" s="13">
        <f t="shared" si="50"/>
        <v>0</v>
      </c>
    </row>
    <row r="909" spans="1:4">
      <c r="A909" s="13"/>
      <c r="B909" s="17">
        <f t="shared" si="51"/>
        <v>0</v>
      </c>
      <c r="C909" s="13">
        <f t="shared" si="49"/>
        <v>0</v>
      </c>
      <c r="D909" s="13">
        <f t="shared" si="50"/>
        <v>0</v>
      </c>
    </row>
    <row r="910" spans="1:4">
      <c r="A910" s="13"/>
      <c r="B910" s="17">
        <f t="shared" si="51"/>
        <v>0</v>
      </c>
      <c r="C910" s="13">
        <f t="shared" si="49"/>
        <v>0</v>
      </c>
      <c r="D910" s="13">
        <f t="shared" si="50"/>
        <v>0</v>
      </c>
    </row>
    <row r="911" spans="1:4">
      <c r="A911" s="13"/>
      <c r="B911" s="17">
        <f t="shared" si="51"/>
        <v>0</v>
      </c>
      <c r="C911" s="13">
        <f t="shared" si="49"/>
        <v>0</v>
      </c>
      <c r="D911" s="13">
        <f t="shared" si="50"/>
        <v>0</v>
      </c>
    </row>
    <row r="912" spans="1:4">
      <c r="A912" s="13"/>
      <c r="B912" s="17">
        <f t="shared" si="51"/>
        <v>0</v>
      </c>
      <c r="C912" s="13">
        <f t="shared" si="49"/>
        <v>0</v>
      </c>
      <c r="D912" s="13">
        <f t="shared" si="50"/>
        <v>0</v>
      </c>
    </row>
    <row r="913" spans="1:4">
      <c r="A913" s="13"/>
      <c r="B913" s="17">
        <f t="shared" si="51"/>
        <v>0</v>
      </c>
      <c r="C913" s="13">
        <f t="shared" si="49"/>
        <v>0</v>
      </c>
      <c r="D913" s="13">
        <f t="shared" si="50"/>
        <v>0</v>
      </c>
    </row>
    <row r="914" spans="1:4">
      <c r="A914" s="13"/>
      <c r="B914" s="17">
        <f t="shared" si="51"/>
        <v>0</v>
      </c>
      <c r="C914" s="13">
        <f t="shared" si="49"/>
        <v>0</v>
      </c>
      <c r="D914" s="13">
        <f t="shared" si="50"/>
        <v>0</v>
      </c>
    </row>
    <row r="915" spans="1:4">
      <c r="A915" s="13"/>
      <c r="B915" s="17">
        <f t="shared" si="51"/>
        <v>0</v>
      </c>
      <c r="C915" s="13">
        <f t="shared" si="49"/>
        <v>0</v>
      </c>
      <c r="D915" s="13">
        <f t="shared" si="50"/>
        <v>0</v>
      </c>
    </row>
    <row r="916" spans="1:4">
      <c r="A916" s="13"/>
      <c r="B916" s="17">
        <f t="shared" si="51"/>
        <v>0</v>
      </c>
      <c r="C916" s="13">
        <f t="shared" si="49"/>
        <v>0</v>
      </c>
      <c r="D916" s="13">
        <f t="shared" si="50"/>
        <v>0</v>
      </c>
    </row>
    <row r="917" spans="1:4">
      <c r="A917" s="13"/>
      <c r="B917" s="17">
        <f t="shared" si="51"/>
        <v>0</v>
      </c>
      <c r="C917" s="13">
        <f t="shared" si="49"/>
        <v>0</v>
      </c>
      <c r="D917" s="13">
        <f t="shared" si="50"/>
        <v>0</v>
      </c>
    </row>
    <row r="918" spans="1:4">
      <c r="A918" s="13"/>
      <c r="B918" s="17">
        <f t="shared" si="51"/>
        <v>0</v>
      </c>
      <c r="C918" s="13">
        <f t="shared" si="49"/>
        <v>0</v>
      </c>
      <c r="D918" s="13">
        <f t="shared" si="50"/>
        <v>0</v>
      </c>
    </row>
    <row r="919" spans="1:4">
      <c r="A919" s="13"/>
      <c r="B919" s="17">
        <f t="shared" si="51"/>
        <v>0</v>
      </c>
      <c r="C919" s="13">
        <f t="shared" si="49"/>
        <v>0</v>
      </c>
      <c r="D919" s="13">
        <f t="shared" si="50"/>
        <v>0</v>
      </c>
    </row>
    <row r="920" spans="1:4">
      <c r="A920" s="13"/>
      <c r="B920" s="17">
        <f t="shared" si="51"/>
        <v>0</v>
      </c>
      <c r="C920" s="13">
        <f t="shared" si="49"/>
        <v>0</v>
      </c>
      <c r="D920" s="13">
        <f t="shared" si="50"/>
        <v>0</v>
      </c>
    </row>
    <row r="921" spans="1:4">
      <c r="A921" s="13"/>
      <c r="B921" s="17">
        <f t="shared" si="51"/>
        <v>0</v>
      </c>
      <c r="C921" s="13">
        <f t="shared" si="49"/>
        <v>0</v>
      </c>
      <c r="D921" s="13">
        <f t="shared" si="50"/>
        <v>0</v>
      </c>
    </row>
    <row r="922" spans="1:4">
      <c r="A922" s="13"/>
      <c r="B922" s="17">
        <f t="shared" si="51"/>
        <v>0</v>
      </c>
      <c r="C922" s="13">
        <f t="shared" si="49"/>
        <v>0</v>
      </c>
      <c r="D922" s="13">
        <f t="shared" si="50"/>
        <v>0</v>
      </c>
    </row>
    <row r="923" spans="1:4">
      <c r="A923" s="13"/>
      <c r="B923" s="17">
        <f t="shared" si="51"/>
        <v>0</v>
      </c>
      <c r="C923" s="13">
        <f t="shared" si="49"/>
        <v>0</v>
      </c>
      <c r="D923" s="13">
        <f t="shared" si="50"/>
        <v>0</v>
      </c>
    </row>
    <row r="924" spans="1:4">
      <c r="A924" s="13"/>
      <c r="B924" s="17">
        <f t="shared" si="51"/>
        <v>0</v>
      </c>
      <c r="C924" s="13">
        <f t="shared" si="49"/>
        <v>0</v>
      </c>
      <c r="D924" s="13">
        <f t="shared" si="50"/>
        <v>0</v>
      </c>
    </row>
    <row r="925" spans="1:4">
      <c r="A925" s="13"/>
      <c r="B925" s="17">
        <f t="shared" si="51"/>
        <v>0</v>
      </c>
      <c r="C925" s="13">
        <f t="shared" si="49"/>
        <v>0</v>
      </c>
      <c r="D925" s="13">
        <f t="shared" si="50"/>
        <v>0</v>
      </c>
    </row>
    <row r="926" spans="1:4">
      <c r="A926" s="13"/>
      <c r="B926" s="17">
        <f t="shared" si="51"/>
        <v>0</v>
      </c>
      <c r="C926" s="13">
        <f t="shared" si="49"/>
        <v>0</v>
      </c>
      <c r="D926" s="13">
        <f t="shared" si="50"/>
        <v>0</v>
      </c>
    </row>
    <row r="927" spans="1:4">
      <c r="A927" s="13"/>
      <c r="B927" s="17">
        <f t="shared" si="51"/>
        <v>0</v>
      </c>
      <c r="C927" s="13">
        <f t="shared" si="49"/>
        <v>0</v>
      </c>
      <c r="D927" s="13">
        <f t="shared" si="50"/>
        <v>0</v>
      </c>
    </row>
    <row r="928" spans="1:4">
      <c r="A928" s="13"/>
      <c r="B928" s="17">
        <f t="shared" si="51"/>
        <v>0</v>
      </c>
      <c r="C928" s="13">
        <f t="shared" si="49"/>
        <v>0</v>
      </c>
      <c r="D928" s="13">
        <f t="shared" si="50"/>
        <v>0</v>
      </c>
    </row>
    <row r="929" spans="1:4">
      <c r="A929" s="13"/>
      <c r="B929" s="17">
        <f t="shared" si="51"/>
        <v>0</v>
      </c>
      <c r="C929" s="13">
        <f t="shared" si="49"/>
        <v>0</v>
      </c>
      <c r="D929" s="13">
        <f t="shared" si="50"/>
        <v>0</v>
      </c>
    </row>
    <row r="930" spans="1:4">
      <c r="A930" s="13"/>
      <c r="B930" s="17">
        <f t="shared" si="51"/>
        <v>0</v>
      </c>
      <c r="C930" s="13">
        <f t="shared" si="49"/>
        <v>0</v>
      </c>
      <c r="D930" s="13">
        <f t="shared" si="50"/>
        <v>0</v>
      </c>
    </row>
    <row r="931" spans="1:4">
      <c r="A931" s="13"/>
      <c r="B931" s="17">
        <f t="shared" si="51"/>
        <v>0</v>
      </c>
      <c r="C931" s="13">
        <f t="shared" si="49"/>
        <v>0</v>
      </c>
      <c r="D931" s="13">
        <f t="shared" si="50"/>
        <v>0</v>
      </c>
    </row>
    <row r="932" spans="1:4">
      <c r="A932" s="13"/>
      <c r="B932" s="17">
        <f t="shared" si="51"/>
        <v>0</v>
      </c>
      <c r="C932" s="13">
        <f t="shared" si="49"/>
        <v>0</v>
      </c>
      <c r="D932" s="13">
        <f t="shared" si="50"/>
        <v>0</v>
      </c>
    </row>
    <row r="933" spans="1:4">
      <c r="A933" s="13"/>
      <c r="B933" s="17">
        <f t="shared" si="51"/>
        <v>0</v>
      </c>
      <c r="C933" s="13">
        <f t="shared" si="49"/>
        <v>0</v>
      </c>
      <c r="D933" s="13">
        <f t="shared" si="50"/>
        <v>0</v>
      </c>
    </row>
    <row r="934" spans="1:4">
      <c r="A934" s="13"/>
      <c r="B934" s="17">
        <f t="shared" si="51"/>
        <v>0</v>
      </c>
      <c r="C934" s="13">
        <f t="shared" si="49"/>
        <v>0</v>
      </c>
      <c r="D934" s="13">
        <f t="shared" si="50"/>
        <v>0</v>
      </c>
    </row>
    <row r="935" spans="1:4">
      <c r="A935" s="13"/>
      <c r="B935" s="17">
        <f t="shared" si="51"/>
        <v>0</v>
      </c>
      <c r="C935" s="13">
        <f t="shared" si="49"/>
        <v>0</v>
      </c>
      <c r="D935" s="13">
        <f t="shared" si="50"/>
        <v>0</v>
      </c>
    </row>
    <row r="936" spans="1:4">
      <c r="A936" s="13"/>
      <c r="B936" s="17">
        <f t="shared" si="51"/>
        <v>0</v>
      </c>
      <c r="C936" s="13">
        <f t="shared" si="49"/>
        <v>0</v>
      </c>
      <c r="D936" s="13">
        <f t="shared" si="50"/>
        <v>0</v>
      </c>
    </row>
    <row r="937" spans="1:4">
      <c r="A937" s="13"/>
      <c r="B937" s="17">
        <f t="shared" si="51"/>
        <v>0</v>
      </c>
      <c r="C937" s="13">
        <f t="shared" si="49"/>
        <v>0</v>
      </c>
      <c r="D937" s="13">
        <f t="shared" si="50"/>
        <v>0</v>
      </c>
    </row>
    <row r="938" spans="1:4">
      <c r="A938" s="13"/>
      <c r="B938" s="17">
        <f t="shared" si="51"/>
        <v>0</v>
      </c>
      <c r="C938" s="13">
        <f t="shared" ref="C938:C1001" si="52">IF(B938/TAN($B$5)&lt;0,0,(B938/TAN($B$5)))</f>
        <v>0</v>
      </c>
      <c r="D938" s="13">
        <f t="shared" ref="D938:D1001" si="53">IF(B938&lt;0,0,((2*C937*$B$3*(SQRT(B937)-SQRT(B938)))/($B$31*$B$30*SQRT(2*32.174*12))))</f>
        <v>0</v>
      </c>
    </row>
    <row r="939" spans="1:4">
      <c r="A939" s="13"/>
      <c r="B939" s="17">
        <f t="shared" si="51"/>
        <v>0</v>
      </c>
      <c r="C939" s="13">
        <f t="shared" si="52"/>
        <v>0</v>
      </c>
      <c r="D939" s="13">
        <f t="shared" si="53"/>
        <v>0</v>
      </c>
    </row>
    <row r="940" spans="1:4">
      <c r="A940" s="13"/>
      <c r="B940" s="17">
        <f t="shared" si="51"/>
        <v>0</v>
      </c>
      <c r="C940" s="13">
        <f t="shared" si="52"/>
        <v>0</v>
      </c>
      <c r="D940" s="13">
        <f t="shared" si="53"/>
        <v>0</v>
      </c>
    </row>
    <row r="941" spans="1:4">
      <c r="A941" s="13"/>
      <c r="B941" s="17">
        <f t="shared" si="51"/>
        <v>0</v>
      </c>
      <c r="C941" s="13">
        <f t="shared" si="52"/>
        <v>0</v>
      </c>
      <c r="D941" s="13">
        <f t="shared" si="53"/>
        <v>0</v>
      </c>
    </row>
    <row r="942" spans="1:4">
      <c r="A942" s="13"/>
      <c r="B942" s="17">
        <f t="shared" si="51"/>
        <v>0</v>
      </c>
      <c r="C942" s="13">
        <f t="shared" si="52"/>
        <v>0</v>
      </c>
      <c r="D942" s="13">
        <f t="shared" si="53"/>
        <v>0</v>
      </c>
    </row>
    <row r="943" spans="1:4">
      <c r="A943" s="13"/>
      <c r="B943" s="17">
        <f t="shared" si="51"/>
        <v>0</v>
      </c>
      <c r="C943" s="13">
        <f t="shared" si="52"/>
        <v>0</v>
      </c>
      <c r="D943" s="13">
        <f t="shared" si="53"/>
        <v>0</v>
      </c>
    </row>
    <row r="944" spans="1:4">
      <c r="A944" s="13"/>
      <c r="B944" s="17">
        <f t="shared" si="51"/>
        <v>0</v>
      </c>
      <c r="C944" s="13">
        <f t="shared" si="52"/>
        <v>0</v>
      </c>
      <c r="D944" s="13">
        <f t="shared" si="53"/>
        <v>0</v>
      </c>
    </row>
    <row r="945" spans="1:4">
      <c r="A945" s="13"/>
      <c r="B945" s="17">
        <f t="shared" si="51"/>
        <v>0</v>
      </c>
      <c r="C945" s="13">
        <f t="shared" si="52"/>
        <v>0</v>
      </c>
      <c r="D945" s="13">
        <f t="shared" si="53"/>
        <v>0</v>
      </c>
    </row>
    <row r="946" spans="1:4">
      <c r="A946" s="13"/>
      <c r="B946" s="17">
        <f t="shared" ref="B946:B1009" si="54">IF((B945-0.01)&lt;0,0,B945-0.01)</f>
        <v>0</v>
      </c>
      <c r="C946" s="13">
        <f t="shared" si="52"/>
        <v>0</v>
      </c>
      <c r="D946" s="13">
        <f t="shared" si="53"/>
        <v>0</v>
      </c>
    </row>
    <row r="947" spans="1:4">
      <c r="A947" s="13"/>
      <c r="B947" s="17">
        <f t="shared" si="54"/>
        <v>0</v>
      </c>
      <c r="C947" s="13">
        <f t="shared" si="52"/>
        <v>0</v>
      </c>
      <c r="D947" s="13">
        <f t="shared" si="53"/>
        <v>0</v>
      </c>
    </row>
    <row r="948" spans="1:4">
      <c r="A948" s="13"/>
      <c r="B948" s="17">
        <f t="shared" si="54"/>
        <v>0</v>
      </c>
      <c r="C948" s="13">
        <f t="shared" si="52"/>
        <v>0</v>
      </c>
      <c r="D948" s="13">
        <f t="shared" si="53"/>
        <v>0</v>
      </c>
    </row>
    <row r="949" spans="1:4">
      <c r="A949" s="13"/>
      <c r="B949" s="17">
        <f t="shared" si="54"/>
        <v>0</v>
      </c>
      <c r="C949" s="13">
        <f t="shared" si="52"/>
        <v>0</v>
      </c>
      <c r="D949" s="13">
        <f t="shared" si="53"/>
        <v>0</v>
      </c>
    </row>
    <row r="950" spans="1:4">
      <c r="A950" s="13"/>
      <c r="B950" s="17">
        <f t="shared" si="54"/>
        <v>0</v>
      </c>
      <c r="C950" s="13">
        <f t="shared" si="52"/>
        <v>0</v>
      </c>
      <c r="D950" s="13">
        <f t="shared" si="53"/>
        <v>0</v>
      </c>
    </row>
    <row r="951" spans="1:4">
      <c r="A951" s="13"/>
      <c r="B951" s="17">
        <f t="shared" si="54"/>
        <v>0</v>
      </c>
      <c r="C951" s="13">
        <f t="shared" si="52"/>
        <v>0</v>
      </c>
      <c r="D951" s="13">
        <f t="shared" si="53"/>
        <v>0</v>
      </c>
    </row>
    <row r="952" spans="1:4">
      <c r="A952" s="13"/>
      <c r="B952" s="17">
        <f t="shared" si="54"/>
        <v>0</v>
      </c>
      <c r="C952" s="13">
        <f t="shared" si="52"/>
        <v>0</v>
      </c>
      <c r="D952" s="13">
        <f t="shared" si="53"/>
        <v>0</v>
      </c>
    </row>
    <row r="953" spans="1:4">
      <c r="A953" s="13"/>
      <c r="B953" s="17">
        <f t="shared" si="54"/>
        <v>0</v>
      </c>
      <c r="C953" s="13">
        <f t="shared" si="52"/>
        <v>0</v>
      </c>
      <c r="D953" s="13">
        <f t="shared" si="53"/>
        <v>0</v>
      </c>
    </row>
    <row r="954" spans="1:4">
      <c r="A954" s="13"/>
      <c r="B954" s="17">
        <f t="shared" si="54"/>
        <v>0</v>
      </c>
      <c r="C954" s="13">
        <f t="shared" si="52"/>
        <v>0</v>
      </c>
      <c r="D954" s="13">
        <f t="shared" si="53"/>
        <v>0</v>
      </c>
    </row>
    <row r="955" spans="1:4">
      <c r="A955" s="13"/>
      <c r="B955" s="17">
        <f t="shared" si="54"/>
        <v>0</v>
      </c>
      <c r="C955" s="13">
        <f t="shared" si="52"/>
        <v>0</v>
      </c>
      <c r="D955" s="13">
        <f t="shared" si="53"/>
        <v>0</v>
      </c>
    </row>
    <row r="956" spans="1:4">
      <c r="A956" s="13"/>
      <c r="B956" s="17">
        <f t="shared" si="54"/>
        <v>0</v>
      </c>
      <c r="C956" s="13">
        <f t="shared" si="52"/>
        <v>0</v>
      </c>
      <c r="D956" s="13">
        <f t="shared" si="53"/>
        <v>0</v>
      </c>
    </row>
    <row r="957" spans="1:4">
      <c r="A957" s="13"/>
      <c r="B957" s="17">
        <f t="shared" si="54"/>
        <v>0</v>
      </c>
      <c r="C957" s="13">
        <f t="shared" si="52"/>
        <v>0</v>
      </c>
      <c r="D957" s="13">
        <f t="shared" si="53"/>
        <v>0</v>
      </c>
    </row>
    <row r="958" spans="1:4">
      <c r="A958" s="13"/>
      <c r="B958" s="17">
        <f t="shared" si="54"/>
        <v>0</v>
      </c>
      <c r="C958" s="13">
        <f t="shared" si="52"/>
        <v>0</v>
      </c>
      <c r="D958" s="13">
        <f t="shared" si="53"/>
        <v>0</v>
      </c>
    </row>
    <row r="959" spans="1:4">
      <c r="A959" s="13"/>
      <c r="B959" s="17">
        <f t="shared" si="54"/>
        <v>0</v>
      </c>
      <c r="C959" s="13">
        <f t="shared" si="52"/>
        <v>0</v>
      </c>
      <c r="D959" s="13">
        <f t="shared" si="53"/>
        <v>0</v>
      </c>
    </row>
    <row r="960" spans="1:4">
      <c r="A960" s="13"/>
      <c r="B960" s="17">
        <f t="shared" si="54"/>
        <v>0</v>
      </c>
      <c r="C960" s="13">
        <f t="shared" si="52"/>
        <v>0</v>
      </c>
      <c r="D960" s="13">
        <f t="shared" si="53"/>
        <v>0</v>
      </c>
    </row>
    <row r="961" spans="1:4">
      <c r="A961" s="13"/>
      <c r="B961" s="17">
        <f t="shared" si="54"/>
        <v>0</v>
      </c>
      <c r="C961" s="13">
        <f t="shared" si="52"/>
        <v>0</v>
      </c>
      <c r="D961" s="13">
        <f t="shared" si="53"/>
        <v>0</v>
      </c>
    </row>
    <row r="962" spans="1:4">
      <c r="A962" s="13"/>
      <c r="B962" s="17">
        <f t="shared" si="54"/>
        <v>0</v>
      </c>
      <c r="C962" s="13">
        <f t="shared" si="52"/>
        <v>0</v>
      </c>
      <c r="D962" s="13">
        <f t="shared" si="53"/>
        <v>0</v>
      </c>
    </row>
    <row r="963" spans="1:4">
      <c r="A963" s="13"/>
      <c r="B963" s="17">
        <f t="shared" si="54"/>
        <v>0</v>
      </c>
      <c r="C963" s="13">
        <f t="shared" si="52"/>
        <v>0</v>
      </c>
      <c r="D963" s="13">
        <f t="shared" si="53"/>
        <v>0</v>
      </c>
    </row>
    <row r="964" spans="1:4">
      <c r="A964" s="13"/>
      <c r="B964" s="17">
        <f t="shared" si="54"/>
        <v>0</v>
      </c>
      <c r="C964" s="13">
        <f t="shared" si="52"/>
        <v>0</v>
      </c>
      <c r="D964" s="13">
        <f t="shared" si="53"/>
        <v>0</v>
      </c>
    </row>
    <row r="965" spans="1:4">
      <c r="A965" s="13"/>
      <c r="B965" s="17">
        <f t="shared" si="54"/>
        <v>0</v>
      </c>
      <c r="C965" s="13">
        <f t="shared" si="52"/>
        <v>0</v>
      </c>
      <c r="D965" s="13">
        <f t="shared" si="53"/>
        <v>0</v>
      </c>
    </row>
    <row r="966" spans="1:4">
      <c r="A966" s="13"/>
      <c r="B966" s="17">
        <f t="shared" si="54"/>
        <v>0</v>
      </c>
      <c r="C966" s="13">
        <f t="shared" si="52"/>
        <v>0</v>
      </c>
      <c r="D966" s="13">
        <f t="shared" si="53"/>
        <v>0</v>
      </c>
    </row>
    <row r="967" spans="1:4">
      <c r="A967" s="13"/>
      <c r="B967" s="17">
        <f t="shared" si="54"/>
        <v>0</v>
      </c>
      <c r="C967" s="13">
        <f t="shared" si="52"/>
        <v>0</v>
      </c>
      <c r="D967" s="13">
        <f t="shared" si="53"/>
        <v>0</v>
      </c>
    </row>
    <row r="968" spans="1:4">
      <c r="A968" s="13"/>
      <c r="B968" s="17">
        <f t="shared" si="54"/>
        <v>0</v>
      </c>
      <c r="C968" s="13">
        <f t="shared" si="52"/>
        <v>0</v>
      </c>
      <c r="D968" s="13">
        <f t="shared" si="53"/>
        <v>0</v>
      </c>
    </row>
    <row r="969" spans="1:4">
      <c r="A969" s="13"/>
      <c r="B969" s="17">
        <f t="shared" si="54"/>
        <v>0</v>
      </c>
      <c r="C969" s="13">
        <f t="shared" si="52"/>
        <v>0</v>
      </c>
      <c r="D969" s="13">
        <f t="shared" si="53"/>
        <v>0</v>
      </c>
    </row>
    <row r="970" spans="1:4">
      <c r="A970" s="13"/>
      <c r="B970" s="17">
        <f t="shared" si="54"/>
        <v>0</v>
      </c>
      <c r="C970" s="13">
        <f t="shared" si="52"/>
        <v>0</v>
      </c>
      <c r="D970" s="13">
        <f t="shared" si="53"/>
        <v>0</v>
      </c>
    </row>
    <row r="971" spans="1:4">
      <c r="A971" s="13"/>
      <c r="B971" s="17">
        <f t="shared" si="54"/>
        <v>0</v>
      </c>
      <c r="C971" s="13">
        <f t="shared" si="52"/>
        <v>0</v>
      </c>
      <c r="D971" s="13">
        <f t="shared" si="53"/>
        <v>0</v>
      </c>
    </row>
    <row r="972" spans="1:4">
      <c r="A972" s="13"/>
      <c r="B972" s="17">
        <f t="shared" si="54"/>
        <v>0</v>
      </c>
      <c r="C972" s="13">
        <f t="shared" si="52"/>
        <v>0</v>
      </c>
      <c r="D972" s="13">
        <f t="shared" si="53"/>
        <v>0</v>
      </c>
    </row>
    <row r="973" spans="1:4">
      <c r="A973" s="13"/>
      <c r="B973" s="17">
        <f t="shared" si="54"/>
        <v>0</v>
      </c>
      <c r="C973" s="13">
        <f t="shared" si="52"/>
        <v>0</v>
      </c>
      <c r="D973" s="13">
        <f t="shared" si="53"/>
        <v>0</v>
      </c>
    </row>
    <row r="974" spans="1:4">
      <c r="A974" s="13"/>
      <c r="B974" s="17">
        <f t="shared" si="54"/>
        <v>0</v>
      </c>
      <c r="C974" s="13">
        <f t="shared" si="52"/>
        <v>0</v>
      </c>
      <c r="D974" s="13">
        <f t="shared" si="53"/>
        <v>0</v>
      </c>
    </row>
    <row r="975" spans="1:4">
      <c r="A975" s="13"/>
      <c r="B975" s="17">
        <f t="shared" si="54"/>
        <v>0</v>
      </c>
      <c r="C975" s="13">
        <f t="shared" si="52"/>
        <v>0</v>
      </c>
      <c r="D975" s="13">
        <f t="shared" si="53"/>
        <v>0</v>
      </c>
    </row>
    <row r="976" spans="1:4">
      <c r="A976" s="13"/>
      <c r="B976" s="17">
        <f t="shared" si="54"/>
        <v>0</v>
      </c>
      <c r="C976" s="13">
        <f t="shared" si="52"/>
        <v>0</v>
      </c>
      <c r="D976" s="13">
        <f t="shared" si="53"/>
        <v>0</v>
      </c>
    </row>
    <row r="977" spans="1:4">
      <c r="A977" s="13"/>
      <c r="B977" s="17">
        <f t="shared" si="54"/>
        <v>0</v>
      </c>
      <c r="C977" s="13">
        <f t="shared" si="52"/>
        <v>0</v>
      </c>
      <c r="D977" s="13">
        <f t="shared" si="53"/>
        <v>0</v>
      </c>
    </row>
    <row r="978" spans="1:4">
      <c r="A978" s="13"/>
      <c r="B978" s="17">
        <f t="shared" si="54"/>
        <v>0</v>
      </c>
      <c r="C978" s="13">
        <f t="shared" si="52"/>
        <v>0</v>
      </c>
      <c r="D978" s="13">
        <f t="shared" si="53"/>
        <v>0</v>
      </c>
    </row>
    <row r="979" spans="1:4">
      <c r="A979" s="13"/>
      <c r="B979" s="17">
        <f t="shared" si="54"/>
        <v>0</v>
      </c>
      <c r="C979" s="13">
        <f t="shared" si="52"/>
        <v>0</v>
      </c>
      <c r="D979" s="13">
        <f t="shared" si="53"/>
        <v>0</v>
      </c>
    </row>
    <row r="980" spans="1:4">
      <c r="A980" s="13"/>
      <c r="B980" s="17">
        <f t="shared" si="54"/>
        <v>0</v>
      </c>
      <c r="C980" s="13">
        <f t="shared" si="52"/>
        <v>0</v>
      </c>
      <c r="D980" s="13">
        <f t="shared" si="53"/>
        <v>0</v>
      </c>
    </row>
    <row r="981" spans="1:4">
      <c r="A981" s="13"/>
      <c r="B981" s="17">
        <f t="shared" si="54"/>
        <v>0</v>
      </c>
      <c r="C981" s="13">
        <f t="shared" si="52"/>
        <v>0</v>
      </c>
      <c r="D981" s="13">
        <f t="shared" si="53"/>
        <v>0</v>
      </c>
    </row>
    <row r="982" spans="1:4">
      <c r="A982" s="13"/>
      <c r="B982" s="17">
        <f t="shared" si="54"/>
        <v>0</v>
      </c>
      <c r="C982" s="13">
        <f t="shared" si="52"/>
        <v>0</v>
      </c>
      <c r="D982" s="13">
        <f t="shared" si="53"/>
        <v>0</v>
      </c>
    </row>
    <row r="983" spans="1:4">
      <c r="A983" s="13"/>
      <c r="B983" s="17">
        <f t="shared" si="54"/>
        <v>0</v>
      </c>
      <c r="C983" s="13">
        <f t="shared" si="52"/>
        <v>0</v>
      </c>
      <c r="D983" s="13">
        <f t="shared" si="53"/>
        <v>0</v>
      </c>
    </row>
    <row r="984" spans="1:4">
      <c r="A984" s="13"/>
      <c r="B984" s="17">
        <f t="shared" si="54"/>
        <v>0</v>
      </c>
      <c r="C984" s="13">
        <f t="shared" si="52"/>
        <v>0</v>
      </c>
      <c r="D984" s="13">
        <f t="shared" si="53"/>
        <v>0</v>
      </c>
    </row>
    <row r="985" spans="1:4">
      <c r="A985" s="13"/>
      <c r="B985" s="17">
        <f t="shared" si="54"/>
        <v>0</v>
      </c>
      <c r="C985" s="13">
        <f t="shared" si="52"/>
        <v>0</v>
      </c>
      <c r="D985" s="13">
        <f t="shared" si="53"/>
        <v>0</v>
      </c>
    </row>
    <row r="986" spans="1:4">
      <c r="A986" s="13"/>
      <c r="B986" s="17">
        <f t="shared" si="54"/>
        <v>0</v>
      </c>
      <c r="C986" s="13">
        <f t="shared" si="52"/>
        <v>0</v>
      </c>
      <c r="D986" s="13">
        <f t="shared" si="53"/>
        <v>0</v>
      </c>
    </row>
    <row r="987" spans="1:4">
      <c r="A987" s="13"/>
      <c r="B987" s="17">
        <f t="shared" si="54"/>
        <v>0</v>
      </c>
      <c r="C987" s="13">
        <f t="shared" si="52"/>
        <v>0</v>
      </c>
      <c r="D987" s="13">
        <f t="shared" si="53"/>
        <v>0</v>
      </c>
    </row>
    <row r="988" spans="1:4">
      <c r="A988" s="13"/>
      <c r="B988" s="17">
        <f t="shared" si="54"/>
        <v>0</v>
      </c>
      <c r="C988" s="13">
        <f t="shared" si="52"/>
        <v>0</v>
      </c>
      <c r="D988" s="13">
        <f t="shared" si="53"/>
        <v>0</v>
      </c>
    </row>
    <row r="989" spans="1:4">
      <c r="A989" s="13"/>
      <c r="B989" s="17">
        <f t="shared" si="54"/>
        <v>0</v>
      </c>
      <c r="C989" s="13">
        <f t="shared" si="52"/>
        <v>0</v>
      </c>
      <c r="D989" s="13">
        <f t="shared" si="53"/>
        <v>0</v>
      </c>
    </row>
    <row r="990" spans="1:4">
      <c r="A990" s="13"/>
      <c r="B990" s="17">
        <f t="shared" si="54"/>
        <v>0</v>
      </c>
      <c r="C990" s="13">
        <f t="shared" si="52"/>
        <v>0</v>
      </c>
      <c r="D990" s="13">
        <f t="shared" si="53"/>
        <v>0</v>
      </c>
    </row>
    <row r="991" spans="1:4">
      <c r="A991" s="13"/>
      <c r="B991" s="17">
        <f t="shared" si="54"/>
        <v>0</v>
      </c>
      <c r="C991" s="13">
        <f t="shared" si="52"/>
        <v>0</v>
      </c>
      <c r="D991" s="13">
        <f t="shared" si="53"/>
        <v>0</v>
      </c>
    </row>
    <row r="992" spans="1:4">
      <c r="A992" s="13"/>
      <c r="B992" s="17">
        <f t="shared" si="54"/>
        <v>0</v>
      </c>
      <c r="C992" s="13">
        <f t="shared" si="52"/>
        <v>0</v>
      </c>
      <c r="D992" s="13">
        <f t="shared" si="53"/>
        <v>0</v>
      </c>
    </row>
    <row r="993" spans="1:4">
      <c r="A993" s="13"/>
      <c r="B993" s="17">
        <f t="shared" si="54"/>
        <v>0</v>
      </c>
      <c r="C993" s="13">
        <f t="shared" si="52"/>
        <v>0</v>
      </c>
      <c r="D993" s="13">
        <f t="shared" si="53"/>
        <v>0</v>
      </c>
    </row>
    <row r="994" spans="1:4">
      <c r="A994" s="13"/>
      <c r="B994" s="17">
        <f t="shared" si="54"/>
        <v>0</v>
      </c>
      <c r="C994" s="13">
        <f t="shared" si="52"/>
        <v>0</v>
      </c>
      <c r="D994" s="13">
        <f t="shared" si="53"/>
        <v>0</v>
      </c>
    </row>
    <row r="995" spans="1:4">
      <c r="A995" s="13"/>
      <c r="B995" s="17">
        <f t="shared" si="54"/>
        <v>0</v>
      </c>
      <c r="C995" s="13">
        <f t="shared" si="52"/>
        <v>0</v>
      </c>
      <c r="D995" s="13">
        <f t="shared" si="53"/>
        <v>0</v>
      </c>
    </row>
    <row r="996" spans="1:4">
      <c r="A996" s="13"/>
      <c r="B996" s="17">
        <f t="shared" si="54"/>
        <v>0</v>
      </c>
      <c r="C996" s="13">
        <f t="shared" si="52"/>
        <v>0</v>
      </c>
      <c r="D996" s="13">
        <f t="shared" si="53"/>
        <v>0</v>
      </c>
    </row>
    <row r="997" spans="1:4">
      <c r="A997" s="13"/>
      <c r="B997" s="17">
        <f t="shared" si="54"/>
        <v>0</v>
      </c>
      <c r="C997" s="13">
        <f t="shared" si="52"/>
        <v>0</v>
      </c>
      <c r="D997" s="13">
        <f t="shared" si="53"/>
        <v>0</v>
      </c>
    </row>
    <row r="998" spans="1:4">
      <c r="A998" s="13"/>
      <c r="B998" s="17">
        <f t="shared" si="54"/>
        <v>0</v>
      </c>
      <c r="C998" s="13">
        <f t="shared" si="52"/>
        <v>0</v>
      </c>
      <c r="D998" s="13">
        <f t="shared" si="53"/>
        <v>0</v>
      </c>
    </row>
    <row r="999" spans="1:4">
      <c r="A999" s="13"/>
      <c r="B999" s="17">
        <f t="shared" si="54"/>
        <v>0</v>
      </c>
      <c r="C999" s="13">
        <f t="shared" si="52"/>
        <v>0</v>
      </c>
      <c r="D999" s="13">
        <f t="shared" si="53"/>
        <v>0</v>
      </c>
    </row>
    <row r="1000" spans="1:4">
      <c r="A1000" s="13"/>
      <c r="B1000" s="17">
        <f t="shared" si="54"/>
        <v>0</v>
      </c>
      <c r="C1000" s="13">
        <f t="shared" si="52"/>
        <v>0</v>
      </c>
      <c r="D1000" s="13">
        <f t="shared" si="53"/>
        <v>0</v>
      </c>
    </row>
    <row r="1001" spans="1:4">
      <c r="A1001" s="13"/>
      <c r="B1001" s="17">
        <f t="shared" si="54"/>
        <v>0</v>
      </c>
      <c r="C1001" s="13">
        <f t="shared" si="52"/>
        <v>0</v>
      </c>
      <c r="D1001" s="13">
        <f t="shared" si="53"/>
        <v>0</v>
      </c>
    </row>
    <row r="1002" spans="1:4">
      <c r="A1002" s="13"/>
      <c r="B1002" s="17">
        <f t="shared" si="54"/>
        <v>0</v>
      </c>
      <c r="C1002" s="13">
        <f t="shared" ref="C1002:C1065" si="55">IF(B1002/TAN($B$5)&lt;0,0,(B1002/TAN($B$5)))</f>
        <v>0</v>
      </c>
      <c r="D1002" s="13">
        <f t="shared" ref="D1002:D1065" si="56">IF(B1002&lt;0,0,((2*C1001*$B$3*(SQRT(B1001)-SQRT(B1002)))/($B$31*$B$30*SQRT(2*32.174*12))))</f>
        <v>0</v>
      </c>
    </row>
    <row r="1003" spans="1:4">
      <c r="A1003" s="13"/>
      <c r="B1003" s="17">
        <f t="shared" si="54"/>
        <v>0</v>
      </c>
      <c r="C1003" s="13">
        <f t="shared" si="55"/>
        <v>0</v>
      </c>
      <c r="D1003" s="13">
        <f t="shared" si="56"/>
        <v>0</v>
      </c>
    </row>
    <row r="1004" spans="1:4">
      <c r="A1004" s="13"/>
      <c r="B1004" s="17">
        <f t="shared" si="54"/>
        <v>0</v>
      </c>
      <c r="C1004" s="13">
        <f t="shared" si="55"/>
        <v>0</v>
      </c>
      <c r="D1004" s="13">
        <f t="shared" si="56"/>
        <v>0</v>
      </c>
    </row>
    <row r="1005" spans="1:4">
      <c r="A1005" s="13"/>
      <c r="B1005" s="17">
        <f t="shared" si="54"/>
        <v>0</v>
      </c>
      <c r="C1005" s="13">
        <f t="shared" si="55"/>
        <v>0</v>
      </c>
      <c r="D1005" s="13">
        <f t="shared" si="56"/>
        <v>0</v>
      </c>
    </row>
    <row r="1006" spans="1:4">
      <c r="A1006" s="13"/>
      <c r="B1006" s="17">
        <f t="shared" si="54"/>
        <v>0</v>
      </c>
      <c r="C1006" s="13">
        <f t="shared" si="55"/>
        <v>0</v>
      </c>
      <c r="D1006" s="13">
        <f t="shared" si="56"/>
        <v>0</v>
      </c>
    </row>
    <row r="1007" spans="1:4">
      <c r="A1007" s="13"/>
      <c r="B1007" s="17">
        <f t="shared" si="54"/>
        <v>0</v>
      </c>
      <c r="C1007" s="13">
        <f t="shared" si="55"/>
        <v>0</v>
      </c>
      <c r="D1007" s="13">
        <f t="shared" si="56"/>
        <v>0</v>
      </c>
    </row>
    <row r="1008" spans="1:4">
      <c r="A1008" s="13"/>
      <c r="B1008" s="17">
        <f t="shared" si="54"/>
        <v>0</v>
      </c>
      <c r="C1008" s="13">
        <f t="shared" si="55"/>
        <v>0</v>
      </c>
      <c r="D1008" s="13">
        <f t="shared" si="56"/>
        <v>0</v>
      </c>
    </row>
    <row r="1009" spans="1:4">
      <c r="A1009" s="13"/>
      <c r="B1009" s="17">
        <f t="shared" si="54"/>
        <v>0</v>
      </c>
      <c r="C1009" s="13">
        <f t="shared" si="55"/>
        <v>0</v>
      </c>
      <c r="D1009" s="13">
        <f t="shared" si="56"/>
        <v>0</v>
      </c>
    </row>
    <row r="1010" spans="1:4">
      <c r="A1010" s="13"/>
      <c r="B1010" s="17">
        <f t="shared" ref="B1010:B1073" si="57">IF((B1009-0.01)&lt;0,0,B1009-0.01)</f>
        <v>0</v>
      </c>
      <c r="C1010" s="13">
        <f t="shared" si="55"/>
        <v>0</v>
      </c>
      <c r="D1010" s="13">
        <f t="shared" si="56"/>
        <v>0</v>
      </c>
    </row>
    <row r="1011" spans="1:4">
      <c r="A1011" s="13"/>
      <c r="B1011" s="17">
        <f t="shared" si="57"/>
        <v>0</v>
      </c>
      <c r="C1011" s="13">
        <f t="shared" si="55"/>
        <v>0</v>
      </c>
      <c r="D1011" s="13">
        <f t="shared" si="56"/>
        <v>0</v>
      </c>
    </row>
    <row r="1012" spans="1:4">
      <c r="A1012" s="13"/>
      <c r="B1012" s="17">
        <f t="shared" si="57"/>
        <v>0</v>
      </c>
      <c r="C1012" s="13">
        <f t="shared" si="55"/>
        <v>0</v>
      </c>
      <c r="D1012" s="13">
        <f t="shared" si="56"/>
        <v>0</v>
      </c>
    </row>
    <row r="1013" spans="1:4">
      <c r="A1013" s="13"/>
      <c r="B1013" s="17">
        <f t="shared" si="57"/>
        <v>0</v>
      </c>
      <c r="C1013" s="13">
        <f t="shared" si="55"/>
        <v>0</v>
      </c>
      <c r="D1013" s="13">
        <f t="shared" si="56"/>
        <v>0</v>
      </c>
    </row>
    <row r="1014" spans="1:4">
      <c r="A1014" s="13"/>
      <c r="B1014" s="17">
        <f t="shared" si="57"/>
        <v>0</v>
      </c>
      <c r="C1014" s="13">
        <f t="shared" si="55"/>
        <v>0</v>
      </c>
      <c r="D1014" s="13">
        <f t="shared" si="56"/>
        <v>0</v>
      </c>
    </row>
    <row r="1015" spans="1:4">
      <c r="A1015" s="13"/>
      <c r="B1015" s="17">
        <f t="shared" si="57"/>
        <v>0</v>
      </c>
      <c r="C1015" s="13">
        <f t="shared" si="55"/>
        <v>0</v>
      </c>
      <c r="D1015" s="13">
        <f t="shared" si="56"/>
        <v>0</v>
      </c>
    </row>
    <row r="1016" spans="1:4">
      <c r="A1016" s="13"/>
      <c r="B1016" s="17">
        <f t="shared" si="57"/>
        <v>0</v>
      </c>
      <c r="C1016" s="13">
        <f t="shared" si="55"/>
        <v>0</v>
      </c>
      <c r="D1016" s="13">
        <f t="shared" si="56"/>
        <v>0</v>
      </c>
    </row>
    <row r="1017" spans="1:4">
      <c r="A1017" s="13"/>
      <c r="B1017" s="17">
        <f t="shared" si="57"/>
        <v>0</v>
      </c>
      <c r="C1017" s="13">
        <f t="shared" si="55"/>
        <v>0</v>
      </c>
      <c r="D1017" s="13">
        <f t="shared" si="56"/>
        <v>0</v>
      </c>
    </row>
    <row r="1018" spans="1:4">
      <c r="A1018" s="13"/>
      <c r="B1018" s="17">
        <f t="shared" si="57"/>
        <v>0</v>
      </c>
      <c r="C1018" s="13">
        <f t="shared" si="55"/>
        <v>0</v>
      </c>
      <c r="D1018" s="13">
        <f t="shared" si="56"/>
        <v>0</v>
      </c>
    </row>
    <row r="1019" spans="1:4">
      <c r="A1019" s="13"/>
      <c r="B1019" s="17">
        <f t="shared" si="57"/>
        <v>0</v>
      </c>
      <c r="C1019" s="13">
        <f t="shared" si="55"/>
        <v>0</v>
      </c>
      <c r="D1019" s="13">
        <f t="shared" si="56"/>
        <v>0</v>
      </c>
    </row>
    <row r="1020" spans="1:4">
      <c r="A1020" s="13"/>
      <c r="B1020" s="17">
        <f t="shared" si="57"/>
        <v>0</v>
      </c>
      <c r="C1020" s="13">
        <f t="shared" si="55"/>
        <v>0</v>
      </c>
      <c r="D1020" s="13">
        <f t="shared" si="56"/>
        <v>0</v>
      </c>
    </row>
    <row r="1021" spans="1:4">
      <c r="A1021" s="13"/>
      <c r="B1021" s="17">
        <f t="shared" si="57"/>
        <v>0</v>
      </c>
      <c r="C1021" s="13">
        <f t="shared" si="55"/>
        <v>0</v>
      </c>
      <c r="D1021" s="13">
        <f t="shared" si="56"/>
        <v>0</v>
      </c>
    </row>
    <row r="1022" spans="1:4">
      <c r="A1022" s="13"/>
      <c r="B1022" s="17">
        <f t="shared" si="57"/>
        <v>0</v>
      </c>
      <c r="C1022" s="13">
        <f t="shared" si="55"/>
        <v>0</v>
      </c>
      <c r="D1022" s="13">
        <f t="shared" si="56"/>
        <v>0</v>
      </c>
    </row>
    <row r="1023" spans="1:4">
      <c r="A1023" s="13"/>
      <c r="B1023" s="17">
        <f t="shared" si="57"/>
        <v>0</v>
      </c>
      <c r="C1023" s="13">
        <f t="shared" si="55"/>
        <v>0</v>
      </c>
      <c r="D1023" s="13">
        <f t="shared" si="56"/>
        <v>0</v>
      </c>
    </row>
    <row r="1024" spans="1:4">
      <c r="A1024" s="13"/>
      <c r="B1024" s="17">
        <f t="shared" si="57"/>
        <v>0</v>
      </c>
      <c r="C1024" s="13">
        <f t="shared" si="55"/>
        <v>0</v>
      </c>
      <c r="D1024" s="13">
        <f t="shared" si="56"/>
        <v>0</v>
      </c>
    </row>
    <row r="1025" spans="1:4">
      <c r="A1025" s="13"/>
      <c r="B1025" s="17">
        <f t="shared" si="57"/>
        <v>0</v>
      </c>
      <c r="C1025" s="13">
        <f t="shared" si="55"/>
        <v>0</v>
      </c>
      <c r="D1025" s="13">
        <f t="shared" si="56"/>
        <v>0</v>
      </c>
    </row>
    <row r="1026" spans="1:4">
      <c r="A1026" s="13"/>
      <c r="B1026" s="17">
        <f t="shared" si="57"/>
        <v>0</v>
      </c>
      <c r="C1026" s="13">
        <f t="shared" si="55"/>
        <v>0</v>
      </c>
      <c r="D1026" s="13">
        <f t="shared" si="56"/>
        <v>0</v>
      </c>
    </row>
    <row r="1027" spans="1:4">
      <c r="A1027" s="13"/>
      <c r="B1027" s="17">
        <f t="shared" si="57"/>
        <v>0</v>
      </c>
      <c r="C1027" s="13">
        <f t="shared" si="55"/>
        <v>0</v>
      </c>
      <c r="D1027" s="13">
        <f t="shared" si="56"/>
        <v>0</v>
      </c>
    </row>
    <row r="1028" spans="1:4">
      <c r="A1028" s="13"/>
      <c r="B1028" s="17">
        <f t="shared" si="57"/>
        <v>0</v>
      </c>
      <c r="C1028" s="13">
        <f t="shared" si="55"/>
        <v>0</v>
      </c>
      <c r="D1028" s="13">
        <f t="shared" si="56"/>
        <v>0</v>
      </c>
    </row>
    <row r="1029" spans="1:4">
      <c r="A1029" s="13"/>
      <c r="B1029" s="17">
        <f t="shared" si="57"/>
        <v>0</v>
      </c>
      <c r="C1029" s="13">
        <f t="shared" si="55"/>
        <v>0</v>
      </c>
      <c r="D1029" s="13">
        <f t="shared" si="56"/>
        <v>0</v>
      </c>
    </row>
    <row r="1030" spans="1:4">
      <c r="A1030" s="13"/>
      <c r="B1030" s="17">
        <f t="shared" si="57"/>
        <v>0</v>
      </c>
      <c r="C1030" s="13">
        <f t="shared" si="55"/>
        <v>0</v>
      </c>
      <c r="D1030" s="13">
        <f t="shared" si="56"/>
        <v>0</v>
      </c>
    </row>
    <row r="1031" spans="1:4">
      <c r="A1031" s="13"/>
      <c r="B1031" s="17">
        <f t="shared" si="57"/>
        <v>0</v>
      </c>
      <c r="C1031" s="13">
        <f t="shared" si="55"/>
        <v>0</v>
      </c>
      <c r="D1031" s="13">
        <f t="shared" si="56"/>
        <v>0</v>
      </c>
    </row>
    <row r="1032" spans="1:4">
      <c r="A1032" s="13"/>
      <c r="B1032" s="17">
        <f t="shared" si="57"/>
        <v>0</v>
      </c>
      <c r="C1032" s="13">
        <f t="shared" si="55"/>
        <v>0</v>
      </c>
      <c r="D1032" s="13">
        <f t="shared" si="56"/>
        <v>0</v>
      </c>
    </row>
    <row r="1033" spans="1:4">
      <c r="A1033" s="13"/>
      <c r="B1033" s="17">
        <f t="shared" si="57"/>
        <v>0</v>
      </c>
      <c r="C1033" s="13">
        <f t="shared" si="55"/>
        <v>0</v>
      </c>
      <c r="D1033" s="13">
        <f t="shared" si="56"/>
        <v>0</v>
      </c>
    </row>
    <row r="1034" spans="1:4">
      <c r="A1034" s="13"/>
      <c r="B1034" s="17">
        <f t="shared" si="57"/>
        <v>0</v>
      </c>
      <c r="C1034" s="13">
        <f t="shared" si="55"/>
        <v>0</v>
      </c>
      <c r="D1034" s="13">
        <f t="shared" si="56"/>
        <v>0</v>
      </c>
    </row>
    <row r="1035" spans="1:4">
      <c r="A1035" s="13"/>
      <c r="B1035" s="17">
        <f t="shared" si="57"/>
        <v>0</v>
      </c>
      <c r="C1035" s="13">
        <f t="shared" si="55"/>
        <v>0</v>
      </c>
      <c r="D1035" s="13">
        <f t="shared" si="56"/>
        <v>0</v>
      </c>
    </row>
    <row r="1036" spans="1:4">
      <c r="A1036" s="13"/>
      <c r="B1036" s="17">
        <f t="shared" si="57"/>
        <v>0</v>
      </c>
      <c r="C1036" s="13">
        <f t="shared" si="55"/>
        <v>0</v>
      </c>
      <c r="D1036" s="13">
        <f t="shared" si="56"/>
        <v>0</v>
      </c>
    </row>
    <row r="1037" spans="1:4">
      <c r="A1037" s="13"/>
      <c r="B1037" s="17">
        <f t="shared" si="57"/>
        <v>0</v>
      </c>
      <c r="C1037" s="13">
        <f t="shared" si="55"/>
        <v>0</v>
      </c>
      <c r="D1037" s="13">
        <f t="shared" si="56"/>
        <v>0</v>
      </c>
    </row>
    <row r="1038" spans="1:4">
      <c r="A1038" s="13"/>
      <c r="B1038" s="17">
        <f t="shared" si="57"/>
        <v>0</v>
      </c>
      <c r="C1038" s="13">
        <f t="shared" si="55"/>
        <v>0</v>
      </c>
      <c r="D1038" s="13">
        <f t="shared" si="56"/>
        <v>0</v>
      </c>
    </row>
    <row r="1039" spans="1:4">
      <c r="A1039" s="13"/>
      <c r="B1039" s="17">
        <f t="shared" si="57"/>
        <v>0</v>
      </c>
      <c r="C1039" s="13">
        <f t="shared" si="55"/>
        <v>0</v>
      </c>
      <c r="D1039" s="13">
        <f t="shared" si="56"/>
        <v>0</v>
      </c>
    </row>
    <row r="1040" spans="1:4">
      <c r="A1040" s="13"/>
      <c r="B1040" s="17">
        <f t="shared" si="57"/>
        <v>0</v>
      </c>
      <c r="C1040" s="13">
        <f t="shared" si="55"/>
        <v>0</v>
      </c>
      <c r="D1040" s="13">
        <f t="shared" si="56"/>
        <v>0</v>
      </c>
    </row>
    <row r="1041" spans="1:4">
      <c r="A1041" s="13"/>
      <c r="B1041" s="17">
        <f t="shared" si="57"/>
        <v>0</v>
      </c>
      <c r="C1041" s="13">
        <f t="shared" si="55"/>
        <v>0</v>
      </c>
      <c r="D1041" s="13">
        <f t="shared" si="56"/>
        <v>0</v>
      </c>
    </row>
    <row r="1042" spans="1:4">
      <c r="A1042" s="13"/>
      <c r="B1042" s="17">
        <f t="shared" si="57"/>
        <v>0</v>
      </c>
      <c r="C1042" s="13">
        <f t="shared" si="55"/>
        <v>0</v>
      </c>
      <c r="D1042" s="13">
        <f t="shared" si="56"/>
        <v>0</v>
      </c>
    </row>
    <row r="1043" spans="1:4">
      <c r="A1043" s="13"/>
      <c r="B1043" s="17">
        <f t="shared" si="57"/>
        <v>0</v>
      </c>
      <c r="C1043" s="13">
        <f t="shared" si="55"/>
        <v>0</v>
      </c>
      <c r="D1043" s="13">
        <f t="shared" si="56"/>
        <v>0</v>
      </c>
    </row>
    <row r="1044" spans="1:4">
      <c r="A1044" s="13"/>
      <c r="B1044" s="17">
        <f t="shared" si="57"/>
        <v>0</v>
      </c>
      <c r="C1044" s="13">
        <f t="shared" si="55"/>
        <v>0</v>
      </c>
      <c r="D1044" s="13">
        <f t="shared" si="56"/>
        <v>0</v>
      </c>
    </row>
    <row r="1045" spans="1:4">
      <c r="A1045" s="13"/>
      <c r="B1045" s="17">
        <f t="shared" si="57"/>
        <v>0</v>
      </c>
      <c r="C1045" s="13">
        <f t="shared" si="55"/>
        <v>0</v>
      </c>
      <c r="D1045" s="13">
        <f t="shared" si="56"/>
        <v>0</v>
      </c>
    </row>
    <row r="1046" spans="1:4">
      <c r="A1046" s="13"/>
      <c r="B1046" s="17">
        <f t="shared" si="57"/>
        <v>0</v>
      </c>
      <c r="C1046" s="13">
        <f t="shared" si="55"/>
        <v>0</v>
      </c>
      <c r="D1046" s="13">
        <f t="shared" si="56"/>
        <v>0</v>
      </c>
    </row>
    <row r="1047" spans="1:4">
      <c r="A1047" s="13"/>
      <c r="B1047" s="17">
        <f t="shared" si="57"/>
        <v>0</v>
      </c>
      <c r="C1047" s="13">
        <f t="shared" si="55"/>
        <v>0</v>
      </c>
      <c r="D1047" s="13">
        <f t="shared" si="56"/>
        <v>0</v>
      </c>
    </row>
    <row r="1048" spans="1:4">
      <c r="A1048" s="13"/>
      <c r="B1048" s="17">
        <f t="shared" si="57"/>
        <v>0</v>
      </c>
      <c r="C1048" s="13">
        <f t="shared" si="55"/>
        <v>0</v>
      </c>
      <c r="D1048" s="13">
        <f t="shared" si="56"/>
        <v>0</v>
      </c>
    </row>
    <row r="1049" spans="1:4">
      <c r="A1049" s="12"/>
      <c r="B1049" s="17">
        <f t="shared" si="57"/>
        <v>0</v>
      </c>
      <c r="C1049" s="13">
        <f t="shared" si="55"/>
        <v>0</v>
      </c>
      <c r="D1049" s="13">
        <f t="shared" si="56"/>
        <v>0</v>
      </c>
    </row>
    <row r="1050" spans="1:4">
      <c r="A1050" s="12"/>
      <c r="B1050" s="17">
        <f t="shared" si="57"/>
        <v>0</v>
      </c>
      <c r="C1050" s="13">
        <f t="shared" si="55"/>
        <v>0</v>
      </c>
      <c r="D1050" s="13">
        <f t="shared" si="56"/>
        <v>0</v>
      </c>
    </row>
    <row r="1051" spans="1:4">
      <c r="A1051" s="12"/>
      <c r="B1051" s="17">
        <f t="shared" si="57"/>
        <v>0</v>
      </c>
      <c r="C1051" s="13">
        <f t="shared" si="55"/>
        <v>0</v>
      </c>
      <c r="D1051" s="13">
        <f t="shared" si="56"/>
        <v>0</v>
      </c>
    </row>
    <row r="1052" spans="1:4">
      <c r="A1052" s="12"/>
      <c r="B1052" s="17">
        <f t="shared" si="57"/>
        <v>0</v>
      </c>
      <c r="C1052" s="13">
        <f t="shared" si="55"/>
        <v>0</v>
      </c>
      <c r="D1052" s="13">
        <f t="shared" si="56"/>
        <v>0</v>
      </c>
    </row>
    <row r="1053" spans="1:4">
      <c r="A1053" s="12"/>
      <c r="B1053" s="17">
        <f t="shared" si="57"/>
        <v>0</v>
      </c>
      <c r="C1053" s="13">
        <f t="shared" si="55"/>
        <v>0</v>
      </c>
      <c r="D1053" s="13">
        <f t="shared" si="56"/>
        <v>0</v>
      </c>
    </row>
    <row r="1054" spans="1:4">
      <c r="A1054" s="12"/>
      <c r="B1054" s="17">
        <f t="shared" si="57"/>
        <v>0</v>
      </c>
      <c r="C1054" s="13">
        <f t="shared" si="55"/>
        <v>0</v>
      </c>
      <c r="D1054" s="13">
        <f t="shared" si="56"/>
        <v>0</v>
      </c>
    </row>
    <row r="1055" spans="1:4">
      <c r="A1055" s="12"/>
      <c r="B1055" s="17">
        <f t="shared" si="57"/>
        <v>0</v>
      </c>
      <c r="C1055" s="13">
        <f t="shared" si="55"/>
        <v>0</v>
      </c>
      <c r="D1055" s="13">
        <f t="shared" si="56"/>
        <v>0</v>
      </c>
    </row>
    <row r="1056" spans="1:4">
      <c r="A1056" s="12"/>
      <c r="B1056" s="17">
        <f t="shared" si="57"/>
        <v>0</v>
      </c>
      <c r="C1056" s="13">
        <f t="shared" si="55"/>
        <v>0</v>
      </c>
      <c r="D1056" s="13">
        <f t="shared" si="56"/>
        <v>0</v>
      </c>
    </row>
    <row r="1057" spans="2:4">
      <c r="B1057" s="17">
        <f t="shared" si="57"/>
        <v>0</v>
      </c>
      <c r="C1057" s="13">
        <f t="shared" si="55"/>
        <v>0</v>
      </c>
      <c r="D1057" s="13">
        <f t="shared" si="56"/>
        <v>0</v>
      </c>
    </row>
    <row r="1058" spans="2:4">
      <c r="B1058" s="17">
        <f t="shared" si="57"/>
        <v>0</v>
      </c>
      <c r="C1058" s="13">
        <f t="shared" si="55"/>
        <v>0</v>
      </c>
      <c r="D1058" s="13">
        <f t="shared" si="56"/>
        <v>0</v>
      </c>
    </row>
    <row r="1059" spans="2:4">
      <c r="B1059" s="17">
        <f t="shared" si="57"/>
        <v>0</v>
      </c>
      <c r="C1059" s="13">
        <f t="shared" si="55"/>
        <v>0</v>
      </c>
      <c r="D1059" s="13">
        <f t="shared" si="56"/>
        <v>0</v>
      </c>
    </row>
    <row r="1060" spans="2:4">
      <c r="B1060" s="17">
        <f t="shared" si="57"/>
        <v>0</v>
      </c>
      <c r="C1060" s="13">
        <f t="shared" si="55"/>
        <v>0</v>
      </c>
      <c r="D1060" s="13">
        <f t="shared" si="56"/>
        <v>0</v>
      </c>
    </row>
    <row r="1061" spans="2:4">
      <c r="B1061" s="17">
        <f t="shared" si="57"/>
        <v>0</v>
      </c>
      <c r="C1061" s="13">
        <f t="shared" si="55"/>
        <v>0</v>
      </c>
      <c r="D1061" s="13">
        <f t="shared" si="56"/>
        <v>0</v>
      </c>
    </row>
    <row r="1062" spans="2:4">
      <c r="B1062" s="17">
        <f t="shared" si="57"/>
        <v>0</v>
      </c>
      <c r="C1062" s="13">
        <f t="shared" si="55"/>
        <v>0</v>
      </c>
      <c r="D1062" s="13">
        <f t="shared" si="56"/>
        <v>0</v>
      </c>
    </row>
    <row r="1063" spans="2:4">
      <c r="B1063" s="17">
        <f t="shared" si="57"/>
        <v>0</v>
      </c>
      <c r="C1063" s="13">
        <f t="shared" si="55"/>
        <v>0</v>
      </c>
      <c r="D1063" s="13">
        <f t="shared" si="56"/>
        <v>0</v>
      </c>
    </row>
    <row r="1064" spans="2:4">
      <c r="B1064" s="17">
        <f t="shared" si="57"/>
        <v>0</v>
      </c>
      <c r="C1064" s="13">
        <f t="shared" si="55"/>
        <v>0</v>
      </c>
      <c r="D1064" s="13">
        <f t="shared" si="56"/>
        <v>0</v>
      </c>
    </row>
    <row r="1065" spans="2:4">
      <c r="B1065" s="17">
        <f t="shared" si="57"/>
        <v>0</v>
      </c>
      <c r="C1065" s="13">
        <f t="shared" si="55"/>
        <v>0</v>
      </c>
      <c r="D1065" s="13">
        <f t="shared" si="56"/>
        <v>0</v>
      </c>
    </row>
    <row r="1066" spans="2:4">
      <c r="B1066" s="17">
        <f t="shared" si="57"/>
        <v>0</v>
      </c>
      <c r="C1066" s="13">
        <f t="shared" ref="C1066:C1129" si="58">IF(B1066/TAN($B$5)&lt;0,0,(B1066/TAN($B$5)))</f>
        <v>0</v>
      </c>
      <c r="D1066" s="13">
        <f t="shared" ref="D1066:D1129" si="59">IF(B1066&lt;0,0,((2*C1065*$B$3*(SQRT(B1065)-SQRT(B1066)))/($B$31*$B$30*SQRT(2*32.174*12))))</f>
        <v>0</v>
      </c>
    </row>
    <row r="1067" spans="2:4">
      <c r="B1067" s="17">
        <f t="shared" si="57"/>
        <v>0</v>
      </c>
      <c r="C1067" s="13">
        <f t="shared" si="58"/>
        <v>0</v>
      </c>
      <c r="D1067" s="13">
        <f t="shared" si="59"/>
        <v>0</v>
      </c>
    </row>
    <row r="1068" spans="2:4">
      <c r="B1068" s="17">
        <f t="shared" si="57"/>
        <v>0</v>
      </c>
      <c r="C1068" s="13">
        <f t="shared" si="58"/>
        <v>0</v>
      </c>
      <c r="D1068" s="13">
        <f t="shared" si="59"/>
        <v>0</v>
      </c>
    </row>
    <row r="1069" spans="2:4">
      <c r="B1069" s="17">
        <f t="shared" si="57"/>
        <v>0</v>
      </c>
      <c r="C1069" s="13">
        <f t="shared" si="58"/>
        <v>0</v>
      </c>
      <c r="D1069" s="13">
        <f t="shared" si="59"/>
        <v>0</v>
      </c>
    </row>
    <row r="1070" spans="2:4">
      <c r="B1070" s="17">
        <f t="shared" si="57"/>
        <v>0</v>
      </c>
      <c r="C1070" s="13">
        <f t="shared" si="58"/>
        <v>0</v>
      </c>
      <c r="D1070" s="13">
        <f t="shared" si="59"/>
        <v>0</v>
      </c>
    </row>
    <row r="1071" spans="2:4">
      <c r="B1071" s="17">
        <f t="shared" si="57"/>
        <v>0</v>
      </c>
      <c r="C1071" s="13">
        <f t="shared" si="58"/>
        <v>0</v>
      </c>
      <c r="D1071" s="13">
        <f t="shared" si="59"/>
        <v>0</v>
      </c>
    </row>
    <row r="1072" spans="2:4">
      <c r="B1072" s="17">
        <f t="shared" si="57"/>
        <v>0</v>
      </c>
      <c r="C1072" s="13">
        <f t="shared" si="58"/>
        <v>0</v>
      </c>
      <c r="D1072" s="13">
        <f t="shared" si="59"/>
        <v>0</v>
      </c>
    </row>
    <row r="1073" spans="2:4">
      <c r="B1073" s="17">
        <f t="shared" si="57"/>
        <v>0</v>
      </c>
      <c r="C1073" s="13">
        <f t="shared" si="58"/>
        <v>0</v>
      </c>
      <c r="D1073" s="13">
        <f t="shared" si="59"/>
        <v>0</v>
      </c>
    </row>
    <row r="1074" spans="2:4">
      <c r="B1074" s="17">
        <f t="shared" ref="B1074:B1137" si="60">IF((B1073-0.01)&lt;0,0,B1073-0.01)</f>
        <v>0</v>
      </c>
      <c r="C1074" s="13">
        <f t="shared" si="58"/>
        <v>0</v>
      </c>
      <c r="D1074" s="13">
        <f t="shared" si="59"/>
        <v>0</v>
      </c>
    </row>
    <row r="1075" spans="2:4">
      <c r="B1075" s="17">
        <f t="shared" si="60"/>
        <v>0</v>
      </c>
      <c r="C1075" s="13">
        <f t="shared" si="58"/>
        <v>0</v>
      </c>
      <c r="D1075" s="13">
        <f t="shared" si="59"/>
        <v>0</v>
      </c>
    </row>
    <row r="1076" spans="2:4">
      <c r="B1076" s="17">
        <f t="shared" si="60"/>
        <v>0</v>
      </c>
      <c r="C1076" s="13">
        <f t="shared" si="58"/>
        <v>0</v>
      </c>
      <c r="D1076" s="13">
        <f t="shared" si="59"/>
        <v>0</v>
      </c>
    </row>
    <row r="1077" spans="2:4">
      <c r="B1077" s="17">
        <f t="shared" si="60"/>
        <v>0</v>
      </c>
      <c r="C1077" s="13">
        <f t="shared" si="58"/>
        <v>0</v>
      </c>
      <c r="D1077" s="13">
        <f t="shared" si="59"/>
        <v>0</v>
      </c>
    </row>
    <row r="1078" spans="2:4">
      <c r="B1078" s="17">
        <f t="shared" si="60"/>
        <v>0</v>
      </c>
      <c r="C1078" s="13">
        <f t="shared" si="58"/>
        <v>0</v>
      </c>
      <c r="D1078" s="13">
        <f t="shared" si="59"/>
        <v>0</v>
      </c>
    </row>
    <row r="1079" spans="2:4">
      <c r="B1079" s="17">
        <f t="shared" si="60"/>
        <v>0</v>
      </c>
      <c r="C1079" s="13">
        <f t="shared" si="58"/>
        <v>0</v>
      </c>
      <c r="D1079" s="13">
        <f t="shared" si="59"/>
        <v>0</v>
      </c>
    </row>
    <row r="1080" spans="2:4">
      <c r="B1080" s="17">
        <f t="shared" si="60"/>
        <v>0</v>
      </c>
      <c r="C1080" s="13">
        <f t="shared" si="58"/>
        <v>0</v>
      </c>
      <c r="D1080" s="13">
        <f t="shared" si="59"/>
        <v>0</v>
      </c>
    </row>
    <row r="1081" spans="2:4">
      <c r="B1081" s="17">
        <f t="shared" si="60"/>
        <v>0</v>
      </c>
      <c r="C1081" s="13">
        <f t="shared" si="58"/>
        <v>0</v>
      </c>
      <c r="D1081" s="13">
        <f t="shared" si="59"/>
        <v>0</v>
      </c>
    </row>
    <row r="1082" spans="2:4">
      <c r="B1082" s="17">
        <f t="shared" si="60"/>
        <v>0</v>
      </c>
      <c r="C1082" s="13">
        <f t="shared" si="58"/>
        <v>0</v>
      </c>
      <c r="D1082" s="13">
        <f t="shared" si="59"/>
        <v>0</v>
      </c>
    </row>
    <row r="1083" spans="2:4">
      <c r="B1083" s="17">
        <f t="shared" si="60"/>
        <v>0</v>
      </c>
      <c r="C1083" s="13">
        <f t="shared" si="58"/>
        <v>0</v>
      </c>
      <c r="D1083" s="13">
        <f t="shared" si="59"/>
        <v>0</v>
      </c>
    </row>
    <row r="1084" spans="2:4">
      <c r="B1084" s="17">
        <f t="shared" si="60"/>
        <v>0</v>
      </c>
      <c r="C1084" s="13">
        <f t="shared" si="58"/>
        <v>0</v>
      </c>
      <c r="D1084" s="13">
        <f t="shared" si="59"/>
        <v>0</v>
      </c>
    </row>
    <row r="1085" spans="2:4">
      <c r="B1085" s="17">
        <f t="shared" si="60"/>
        <v>0</v>
      </c>
      <c r="C1085" s="13">
        <f t="shared" si="58"/>
        <v>0</v>
      </c>
      <c r="D1085" s="13">
        <f t="shared" si="59"/>
        <v>0</v>
      </c>
    </row>
    <row r="1086" spans="2:4">
      <c r="B1086" s="17">
        <f t="shared" si="60"/>
        <v>0</v>
      </c>
      <c r="C1086" s="13">
        <f t="shared" si="58"/>
        <v>0</v>
      </c>
      <c r="D1086" s="13">
        <f t="shared" si="59"/>
        <v>0</v>
      </c>
    </row>
    <row r="1087" spans="2:4">
      <c r="B1087" s="17">
        <f t="shared" si="60"/>
        <v>0</v>
      </c>
      <c r="C1087" s="13">
        <f t="shared" si="58"/>
        <v>0</v>
      </c>
      <c r="D1087" s="13">
        <f t="shared" si="59"/>
        <v>0</v>
      </c>
    </row>
    <row r="1088" spans="2:4">
      <c r="B1088" s="17">
        <f t="shared" si="60"/>
        <v>0</v>
      </c>
      <c r="C1088" s="13">
        <f t="shared" si="58"/>
        <v>0</v>
      </c>
      <c r="D1088" s="13">
        <f t="shared" si="59"/>
        <v>0</v>
      </c>
    </row>
    <row r="1089" spans="2:4">
      <c r="B1089" s="17">
        <f t="shared" si="60"/>
        <v>0</v>
      </c>
      <c r="C1089" s="13">
        <f t="shared" si="58"/>
        <v>0</v>
      </c>
      <c r="D1089" s="13">
        <f t="shared" si="59"/>
        <v>0</v>
      </c>
    </row>
    <row r="1090" spans="2:4">
      <c r="B1090" s="17">
        <f t="shared" si="60"/>
        <v>0</v>
      </c>
      <c r="C1090" s="13">
        <f t="shared" si="58"/>
        <v>0</v>
      </c>
      <c r="D1090" s="13">
        <f t="shared" si="59"/>
        <v>0</v>
      </c>
    </row>
    <row r="1091" spans="2:4">
      <c r="B1091" s="17">
        <f t="shared" si="60"/>
        <v>0</v>
      </c>
      <c r="C1091" s="13">
        <f t="shared" si="58"/>
        <v>0</v>
      </c>
      <c r="D1091" s="13">
        <f t="shared" si="59"/>
        <v>0</v>
      </c>
    </row>
    <row r="1092" spans="2:4">
      <c r="B1092" s="17">
        <f t="shared" si="60"/>
        <v>0</v>
      </c>
      <c r="C1092" s="13">
        <f t="shared" si="58"/>
        <v>0</v>
      </c>
      <c r="D1092" s="13">
        <f t="shared" si="59"/>
        <v>0</v>
      </c>
    </row>
    <row r="1093" spans="2:4">
      <c r="B1093" s="17">
        <f t="shared" si="60"/>
        <v>0</v>
      </c>
      <c r="C1093" s="13">
        <f t="shared" si="58"/>
        <v>0</v>
      </c>
      <c r="D1093" s="13">
        <f t="shared" si="59"/>
        <v>0</v>
      </c>
    </row>
    <row r="1094" spans="2:4">
      <c r="B1094" s="17">
        <f t="shared" si="60"/>
        <v>0</v>
      </c>
      <c r="C1094" s="13">
        <f t="shared" si="58"/>
        <v>0</v>
      </c>
      <c r="D1094" s="13">
        <f t="shared" si="59"/>
        <v>0</v>
      </c>
    </row>
    <row r="1095" spans="2:4">
      <c r="B1095" s="17">
        <f t="shared" si="60"/>
        <v>0</v>
      </c>
      <c r="C1095" s="13">
        <f t="shared" si="58"/>
        <v>0</v>
      </c>
      <c r="D1095" s="13">
        <f t="shared" si="59"/>
        <v>0</v>
      </c>
    </row>
    <row r="1096" spans="2:4">
      <c r="B1096" s="17">
        <f t="shared" si="60"/>
        <v>0</v>
      </c>
      <c r="C1096" s="13">
        <f t="shared" si="58"/>
        <v>0</v>
      </c>
      <c r="D1096" s="13">
        <f t="shared" si="59"/>
        <v>0</v>
      </c>
    </row>
    <row r="1097" spans="2:4">
      <c r="B1097" s="17">
        <f t="shared" si="60"/>
        <v>0</v>
      </c>
      <c r="C1097" s="13">
        <f t="shared" si="58"/>
        <v>0</v>
      </c>
      <c r="D1097" s="13">
        <f t="shared" si="59"/>
        <v>0</v>
      </c>
    </row>
    <row r="1098" spans="2:4">
      <c r="B1098" s="17">
        <f t="shared" si="60"/>
        <v>0</v>
      </c>
      <c r="C1098" s="13">
        <f t="shared" si="58"/>
        <v>0</v>
      </c>
      <c r="D1098" s="13">
        <f t="shared" si="59"/>
        <v>0</v>
      </c>
    </row>
    <row r="1099" spans="2:4">
      <c r="B1099" s="17">
        <f t="shared" si="60"/>
        <v>0</v>
      </c>
      <c r="C1099" s="13">
        <f t="shared" si="58"/>
        <v>0</v>
      </c>
      <c r="D1099" s="13">
        <f t="shared" si="59"/>
        <v>0</v>
      </c>
    </row>
    <row r="1100" spans="2:4">
      <c r="B1100" s="17">
        <f t="shared" si="60"/>
        <v>0</v>
      </c>
      <c r="C1100" s="13">
        <f t="shared" si="58"/>
        <v>0</v>
      </c>
      <c r="D1100" s="13">
        <f t="shared" si="59"/>
        <v>0</v>
      </c>
    </row>
    <row r="1101" spans="2:4">
      <c r="B1101" s="17">
        <f t="shared" si="60"/>
        <v>0</v>
      </c>
      <c r="C1101" s="13">
        <f t="shared" si="58"/>
        <v>0</v>
      </c>
      <c r="D1101" s="13">
        <f t="shared" si="59"/>
        <v>0</v>
      </c>
    </row>
    <row r="1102" spans="2:4">
      <c r="B1102" s="17">
        <f t="shared" si="60"/>
        <v>0</v>
      </c>
      <c r="C1102" s="13">
        <f t="shared" si="58"/>
        <v>0</v>
      </c>
      <c r="D1102" s="13">
        <f t="shared" si="59"/>
        <v>0</v>
      </c>
    </row>
    <row r="1103" spans="2:4">
      <c r="B1103" s="17">
        <f t="shared" si="60"/>
        <v>0</v>
      </c>
      <c r="C1103" s="13">
        <f t="shared" si="58"/>
        <v>0</v>
      </c>
      <c r="D1103" s="13">
        <f t="shared" si="59"/>
        <v>0</v>
      </c>
    </row>
    <row r="1104" spans="2:4">
      <c r="B1104" s="17">
        <f t="shared" si="60"/>
        <v>0</v>
      </c>
      <c r="C1104" s="13">
        <f t="shared" si="58"/>
        <v>0</v>
      </c>
      <c r="D1104" s="13">
        <f t="shared" si="59"/>
        <v>0</v>
      </c>
    </row>
    <row r="1105" spans="2:4">
      <c r="B1105" s="17">
        <f t="shared" si="60"/>
        <v>0</v>
      </c>
      <c r="C1105" s="13">
        <f t="shared" si="58"/>
        <v>0</v>
      </c>
      <c r="D1105" s="13">
        <f t="shared" si="59"/>
        <v>0</v>
      </c>
    </row>
    <row r="1106" spans="2:4">
      <c r="B1106" s="17">
        <f t="shared" si="60"/>
        <v>0</v>
      </c>
      <c r="C1106" s="13">
        <f t="shared" si="58"/>
        <v>0</v>
      </c>
      <c r="D1106" s="13">
        <f t="shared" si="59"/>
        <v>0</v>
      </c>
    </row>
    <row r="1107" spans="2:4">
      <c r="B1107" s="17">
        <f t="shared" si="60"/>
        <v>0</v>
      </c>
      <c r="C1107" s="13">
        <f t="shared" si="58"/>
        <v>0</v>
      </c>
      <c r="D1107" s="13">
        <f t="shared" si="59"/>
        <v>0</v>
      </c>
    </row>
    <row r="1108" spans="2:4">
      <c r="B1108" s="17">
        <f t="shared" si="60"/>
        <v>0</v>
      </c>
      <c r="C1108" s="13">
        <f t="shared" si="58"/>
        <v>0</v>
      </c>
      <c r="D1108" s="13">
        <f t="shared" si="59"/>
        <v>0</v>
      </c>
    </row>
    <row r="1109" spans="2:4">
      <c r="B1109" s="17">
        <f t="shared" si="60"/>
        <v>0</v>
      </c>
      <c r="C1109" s="13">
        <f t="shared" si="58"/>
        <v>0</v>
      </c>
      <c r="D1109" s="13">
        <f t="shared" si="59"/>
        <v>0</v>
      </c>
    </row>
    <row r="1110" spans="2:4">
      <c r="B1110" s="17">
        <f t="shared" si="60"/>
        <v>0</v>
      </c>
      <c r="C1110" s="13">
        <f t="shared" si="58"/>
        <v>0</v>
      </c>
      <c r="D1110" s="13">
        <f t="shared" si="59"/>
        <v>0</v>
      </c>
    </row>
    <row r="1111" spans="2:4">
      <c r="B1111" s="17">
        <f t="shared" si="60"/>
        <v>0</v>
      </c>
      <c r="C1111" s="13">
        <f t="shared" si="58"/>
        <v>0</v>
      </c>
      <c r="D1111" s="13">
        <f t="shared" si="59"/>
        <v>0</v>
      </c>
    </row>
    <row r="1112" spans="2:4">
      <c r="B1112" s="17">
        <f t="shared" si="60"/>
        <v>0</v>
      </c>
      <c r="C1112" s="13">
        <f t="shared" si="58"/>
        <v>0</v>
      </c>
      <c r="D1112" s="13">
        <f t="shared" si="59"/>
        <v>0</v>
      </c>
    </row>
    <row r="1113" spans="2:4">
      <c r="B1113" s="17">
        <f t="shared" si="60"/>
        <v>0</v>
      </c>
      <c r="C1113" s="13">
        <f t="shared" si="58"/>
        <v>0</v>
      </c>
      <c r="D1113" s="13">
        <f t="shared" si="59"/>
        <v>0</v>
      </c>
    </row>
    <row r="1114" spans="2:4">
      <c r="B1114" s="17">
        <f t="shared" si="60"/>
        <v>0</v>
      </c>
      <c r="C1114" s="13">
        <f t="shared" si="58"/>
        <v>0</v>
      </c>
      <c r="D1114" s="13">
        <f t="shared" si="59"/>
        <v>0</v>
      </c>
    </row>
    <row r="1115" spans="2:4">
      <c r="B1115" s="17">
        <f t="shared" si="60"/>
        <v>0</v>
      </c>
      <c r="C1115" s="13">
        <f t="shared" si="58"/>
        <v>0</v>
      </c>
      <c r="D1115" s="13">
        <f t="shared" si="59"/>
        <v>0</v>
      </c>
    </row>
    <row r="1116" spans="2:4">
      <c r="B1116" s="17">
        <f t="shared" si="60"/>
        <v>0</v>
      </c>
      <c r="C1116" s="13">
        <f t="shared" si="58"/>
        <v>0</v>
      </c>
      <c r="D1116" s="13">
        <f t="shared" si="59"/>
        <v>0</v>
      </c>
    </row>
    <row r="1117" spans="2:4">
      <c r="B1117" s="17">
        <f t="shared" si="60"/>
        <v>0</v>
      </c>
      <c r="C1117" s="13">
        <f t="shared" si="58"/>
        <v>0</v>
      </c>
      <c r="D1117" s="13">
        <f t="shared" si="59"/>
        <v>0</v>
      </c>
    </row>
    <row r="1118" spans="2:4">
      <c r="B1118" s="17">
        <f t="shared" si="60"/>
        <v>0</v>
      </c>
      <c r="C1118" s="13">
        <f t="shared" si="58"/>
        <v>0</v>
      </c>
      <c r="D1118" s="13">
        <f t="shared" si="59"/>
        <v>0</v>
      </c>
    </row>
    <row r="1119" spans="2:4">
      <c r="B1119" s="17">
        <f t="shared" si="60"/>
        <v>0</v>
      </c>
      <c r="C1119" s="13">
        <f t="shared" si="58"/>
        <v>0</v>
      </c>
      <c r="D1119" s="13">
        <f t="shared" si="59"/>
        <v>0</v>
      </c>
    </row>
    <row r="1120" spans="2:4">
      <c r="B1120" s="17">
        <f t="shared" si="60"/>
        <v>0</v>
      </c>
      <c r="C1120" s="13">
        <f t="shared" si="58"/>
        <v>0</v>
      </c>
      <c r="D1120" s="13">
        <f t="shared" si="59"/>
        <v>0</v>
      </c>
    </row>
    <row r="1121" spans="2:4">
      <c r="B1121" s="17">
        <f t="shared" si="60"/>
        <v>0</v>
      </c>
      <c r="C1121" s="13">
        <f t="shared" si="58"/>
        <v>0</v>
      </c>
      <c r="D1121" s="13">
        <f t="shared" si="59"/>
        <v>0</v>
      </c>
    </row>
    <row r="1122" spans="2:4">
      <c r="B1122" s="17">
        <f t="shared" si="60"/>
        <v>0</v>
      </c>
      <c r="C1122" s="13">
        <f t="shared" si="58"/>
        <v>0</v>
      </c>
      <c r="D1122" s="13">
        <f t="shared" si="59"/>
        <v>0</v>
      </c>
    </row>
    <row r="1123" spans="2:4">
      <c r="B1123" s="17">
        <f t="shared" si="60"/>
        <v>0</v>
      </c>
      <c r="C1123" s="13">
        <f t="shared" si="58"/>
        <v>0</v>
      </c>
      <c r="D1123" s="13">
        <f t="shared" si="59"/>
        <v>0</v>
      </c>
    </row>
    <row r="1124" spans="2:4">
      <c r="B1124" s="17">
        <f t="shared" si="60"/>
        <v>0</v>
      </c>
      <c r="C1124" s="13">
        <f t="shared" si="58"/>
        <v>0</v>
      </c>
      <c r="D1124" s="13">
        <f t="shared" si="59"/>
        <v>0</v>
      </c>
    </row>
    <row r="1125" spans="2:4">
      <c r="B1125" s="17">
        <f t="shared" si="60"/>
        <v>0</v>
      </c>
      <c r="C1125" s="13">
        <f t="shared" si="58"/>
        <v>0</v>
      </c>
      <c r="D1125" s="13">
        <f t="shared" si="59"/>
        <v>0</v>
      </c>
    </row>
    <row r="1126" spans="2:4">
      <c r="B1126" s="17">
        <f t="shared" si="60"/>
        <v>0</v>
      </c>
      <c r="C1126" s="13">
        <f t="shared" si="58"/>
        <v>0</v>
      </c>
      <c r="D1126" s="13">
        <f t="shared" si="59"/>
        <v>0</v>
      </c>
    </row>
    <row r="1127" spans="2:4">
      <c r="B1127" s="17">
        <f t="shared" si="60"/>
        <v>0</v>
      </c>
      <c r="C1127" s="13">
        <f t="shared" si="58"/>
        <v>0</v>
      </c>
      <c r="D1127" s="13">
        <f t="shared" si="59"/>
        <v>0</v>
      </c>
    </row>
    <row r="1128" spans="2:4">
      <c r="B1128" s="17">
        <f t="shared" si="60"/>
        <v>0</v>
      </c>
      <c r="C1128" s="13">
        <f t="shared" si="58"/>
        <v>0</v>
      </c>
      <c r="D1128" s="13">
        <f t="shared" si="59"/>
        <v>0</v>
      </c>
    </row>
    <row r="1129" spans="2:4">
      <c r="B1129" s="17">
        <f t="shared" si="60"/>
        <v>0</v>
      </c>
      <c r="C1129" s="13">
        <f t="shared" si="58"/>
        <v>0</v>
      </c>
      <c r="D1129" s="13">
        <f t="shared" si="59"/>
        <v>0</v>
      </c>
    </row>
    <row r="1130" spans="2:4">
      <c r="B1130" s="17">
        <f t="shared" si="60"/>
        <v>0</v>
      </c>
      <c r="C1130" s="13">
        <f t="shared" ref="C1130:C1193" si="61">IF(B1130/TAN($B$5)&lt;0,0,(B1130/TAN($B$5)))</f>
        <v>0</v>
      </c>
      <c r="D1130" s="13">
        <f t="shared" ref="D1130:D1193" si="62">IF(B1130&lt;0,0,((2*C1129*$B$3*(SQRT(B1129)-SQRT(B1130)))/($B$31*$B$30*SQRT(2*32.174*12))))</f>
        <v>0</v>
      </c>
    </row>
    <row r="1131" spans="2:4">
      <c r="B1131" s="17">
        <f t="shared" si="60"/>
        <v>0</v>
      </c>
      <c r="C1131" s="13">
        <f t="shared" si="61"/>
        <v>0</v>
      </c>
      <c r="D1131" s="13">
        <f t="shared" si="62"/>
        <v>0</v>
      </c>
    </row>
    <row r="1132" spans="2:4">
      <c r="B1132" s="17">
        <f t="shared" si="60"/>
        <v>0</v>
      </c>
      <c r="C1132" s="13">
        <f t="shared" si="61"/>
        <v>0</v>
      </c>
      <c r="D1132" s="13">
        <f t="shared" si="62"/>
        <v>0</v>
      </c>
    </row>
    <row r="1133" spans="2:4">
      <c r="B1133" s="17">
        <f t="shared" si="60"/>
        <v>0</v>
      </c>
      <c r="C1133" s="13">
        <f t="shared" si="61"/>
        <v>0</v>
      </c>
      <c r="D1133" s="13">
        <f t="shared" si="62"/>
        <v>0</v>
      </c>
    </row>
    <row r="1134" spans="2:4">
      <c r="B1134" s="17">
        <f t="shared" si="60"/>
        <v>0</v>
      </c>
      <c r="C1134" s="13">
        <f t="shared" si="61"/>
        <v>0</v>
      </c>
      <c r="D1134" s="13">
        <f t="shared" si="62"/>
        <v>0</v>
      </c>
    </row>
    <row r="1135" spans="2:4">
      <c r="B1135" s="17">
        <f t="shared" si="60"/>
        <v>0</v>
      </c>
      <c r="C1135" s="13">
        <f t="shared" si="61"/>
        <v>0</v>
      </c>
      <c r="D1135" s="13">
        <f t="shared" si="62"/>
        <v>0</v>
      </c>
    </row>
    <row r="1136" spans="2:4">
      <c r="B1136" s="17">
        <f t="shared" si="60"/>
        <v>0</v>
      </c>
      <c r="C1136" s="13">
        <f t="shared" si="61"/>
        <v>0</v>
      </c>
      <c r="D1136" s="13">
        <f t="shared" si="62"/>
        <v>0</v>
      </c>
    </row>
    <row r="1137" spans="2:4">
      <c r="B1137" s="17">
        <f t="shared" si="60"/>
        <v>0</v>
      </c>
      <c r="C1137" s="13">
        <f t="shared" si="61"/>
        <v>0</v>
      </c>
      <c r="D1137" s="13">
        <f t="shared" si="62"/>
        <v>0</v>
      </c>
    </row>
    <row r="1138" spans="2:4">
      <c r="B1138" s="17">
        <f t="shared" ref="B1138:B1201" si="63">IF((B1137-0.01)&lt;0,0,B1137-0.01)</f>
        <v>0</v>
      </c>
      <c r="C1138" s="13">
        <f t="shared" si="61"/>
        <v>0</v>
      </c>
      <c r="D1138" s="13">
        <f t="shared" si="62"/>
        <v>0</v>
      </c>
    </row>
    <row r="1139" spans="2:4">
      <c r="B1139" s="17">
        <f t="shared" si="63"/>
        <v>0</v>
      </c>
      <c r="C1139" s="13">
        <f t="shared" si="61"/>
        <v>0</v>
      </c>
      <c r="D1139" s="13">
        <f t="shared" si="62"/>
        <v>0</v>
      </c>
    </row>
    <row r="1140" spans="2:4">
      <c r="B1140" s="17">
        <f t="shared" si="63"/>
        <v>0</v>
      </c>
      <c r="C1140" s="13">
        <f t="shared" si="61"/>
        <v>0</v>
      </c>
      <c r="D1140" s="13">
        <f t="shared" si="62"/>
        <v>0</v>
      </c>
    </row>
    <row r="1141" spans="2:4">
      <c r="B1141" s="17">
        <f t="shared" si="63"/>
        <v>0</v>
      </c>
      <c r="C1141" s="13">
        <f t="shared" si="61"/>
        <v>0</v>
      </c>
      <c r="D1141" s="13">
        <f t="shared" si="62"/>
        <v>0</v>
      </c>
    </row>
    <row r="1142" spans="2:4">
      <c r="B1142" s="17">
        <f t="shared" si="63"/>
        <v>0</v>
      </c>
      <c r="C1142" s="13">
        <f t="shared" si="61"/>
        <v>0</v>
      </c>
      <c r="D1142" s="13">
        <f t="shared" si="62"/>
        <v>0</v>
      </c>
    </row>
    <row r="1143" spans="2:4">
      <c r="B1143" s="17">
        <f t="shared" si="63"/>
        <v>0</v>
      </c>
      <c r="C1143" s="13">
        <f t="shared" si="61"/>
        <v>0</v>
      </c>
      <c r="D1143" s="13">
        <f t="shared" si="62"/>
        <v>0</v>
      </c>
    </row>
    <row r="1144" spans="2:4">
      <c r="B1144" s="17">
        <f t="shared" si="63"/>
        <v>0</v>
      </c>
      <c r="C1144" s="13">
        <f t="shared" si="61"/>
        <v>0</v>
      </c>
      <c r="D1144" s="13">
        <f t="shared" si="62"/>
        <v>0</v>
      </c>
    </row>
    <row r="1145" spans="2:4">
      <c r="B1145" s="17">
        <f t="shared" si="63"/>
        <v>0</v>
      </c>
      <c r="C1145" s="13">
        <f t="shared" si="61"/>
        <v>0</v>
      </c>
      <c r="D1145" s="13">
        <f t="shared" si="62"/>
        <v>0</v>
      </c>
    </row>
    <row r="1146" spans="2:4">
      <c r="B1146" s="17">
        <f t="shared" si="63"/>
        <v>0</v>
      </c>
      <c r="C1146" s="13">
        <f t="shared" si="61"/>
        <v>0</v>
      </c>
      <c r="D1146" s="13">
        <f t="shared" si="62"/>
        <v>0</v>
      </c>
    </row>
    <row r="1147" spans="2:4">
      <c r="B1147" s="17">
        <f t="shared" si="63"/>
        <v>0</v>
      </c>
      <c r="C1147" s="13">
        <f t="shared" si="61"/>
        <v>0</v>
      </c>
      <c r="D1147" s="13">
        <f t="shared" si="62"/>
        <v>0</v>
      </c>
    </row>
    <row r="1148" spans="2:4">
      <c r="B1148" s="17">
        <f t="shared" si="63"/>
        <v>0</v>
      </c>
      <c r="C1148" s="13">
        <f t="shared" si="61"/>
        <v>0</v>
      </c>
      <c r="D1148" s="13">
        <f t="shared" si="62"/>
        <v>0</v>
      </c>
    </row>
    <row r="1149" spans="2:4">
      <c r="B1149" s="17">
        <f t="shared" si="63"/>
        <v>0</v>
      </c>
      <c r="C1149" s="13">
        <f t="shared" si="61"/>
        <v>0</v>
      </c>
      <c r="D1149" s="13">
        <f t="shared" si="62"/>
        <v>0</v>
      </c>
    </row>
    <row r="1150" spans="2:4">
      <c r="B1150" s="17">
        <f t="shared" si="63"/>
        <v>0</v>
      </c>
      <c r="C1150" s="13">
        <f t="shared" si="61"/>
        <v>0</v>
      </c>
      <c r="D1150" s="13">
        <f t="shared" si="62"/>
        <v>0</v>
      </c>
    </row>
    <row r="1151" spans="2:4">
      <c r="B1151" s="17">
        <f t="shared" si="63"/>
        <v>0</v>
      </c>
      <c r="C1151" s="13">
        <f t="shared" si="61"/>
        <v>0</v>
      </c>
      <c r="D1151" s="13">
        <f t="shared" si="62"/>
        <v>0</v>
      </c>
    </row>
    <row r="1152" spans="2:4">
      <c r="B1152" s="17">
        <f t="shared" si="63"/>
        <v>0</v>
      </c>
      <c r="C1152" s="13">
        <f t="shared" si="61"/>
        <v>0</v>
      </c>
      <c r="D1152" s="13">
        <f t="shared" si="62"/>
        <v>0</v>
      </c>
    </row>
    <row r="1153" spans="2:4">
      <c r="B1153" s="17">
        <f t="shared" si="63"/>
        <v>0</v>
      </c>
      <c r="C1153" s="13">
        <f t="shared" si="61"/>
        <v>0</v>
      </c>
      <c r="D1153" s="13">
        <f t="shared" si="62"/>
        <v>0</v>
      </c>
    </row>
    <row r="1154" spans="2:4">
      <c r="B1154" s="17">
        <f t="shared" si="63"/>
        <v>0</v>
      </c>
      <c r="C1154" s="13">
        <f t="shared" si="61"/>
        <v>0</v>
      </c>
      <c r="D1154" s="13">
        <f t="shared" si="62"/>
        <v>0</v>
      </c>
    </row>
    <row r="1155" spans="2:4">
      <c r="B1155" s="17">
        <f t="shared" si="63"/>
        <v>0</v>
      </c>
      <c r="C1155" s="13">
        <f t="shared" si="61"/>
        <v>0</v>
      </c>
      <c r="D1155" s="13">
        <f t="shared" si="62"/>
        <v>0</v>
      </c>
    </row>
    <row r="1156" spans="2:4">
      <c r="B1156" s="17">
        <f t="shared" si="63"/>
        <v>0</v>
      </c>
      <c r="C1156" s="13">
        <f t="shared" si="61"/>
        <v>0</v>
      </c>
      <c r="D1156" s="13">
        <f t="shared" si="62"/>
        <v>0</v>
      </c>
    </row>
    <row r="1157" spans="2:4">
      <c r="B1157" s="17">
        <f t="shared" si="63"/>
        <v>0</v>
      </c>
      <c r="C1157" s="13">
        <f t="shared" si="61"/>
        <v>0</v>
      </c>
      <c r="D1157" s="13">
        <f t="shared" si="62"/>
        <v>0</v>
      </c>
    </row>
    <row r="1158" spans="2:4">
      <c r="B1158" s="17">
        <f t="shared" si="63"/>
        <v>0</v>
      </c>
      <c r="C1158" s="13">
        <f t="shared" si="61"/>
        <v>0</v>
      </c>
      <c r="D1158" s="13">
        <f t="shared" si="62"/>
        <v>0</v>
      </c>
    </row>
    <row r="1159" spans="2:4">
      <c r="B1159" s="17">
        <f t="shared" si="63"/>
        <v>0</v>
      </c>
      <c r="C1159" s="13">
        <f t="shared" si="61"/>
        <v>0</v>
      </c>
      <c r="D1159" s="13">
        <f t="shared" si="62"/>
        <v>0</v>
      </c>
    </row>
    <row r="1160" spans="2:4">
      <c r="B1160" s="17">
        <f t="shared" si="63"/>
        <v>0</v>
      </c>
      <c r="C1160" s="13">
        <f t="shared" si="61"/>
        <v>0</v>
      </c>
      <c r="D1160" s="13">
        <f t="shared" si="62"/>
        <v>0</v>
      </c>
    </row>
    <row r="1161" spans="2:4">
      <c r="B1161" s="17">
        <f t="shared" si="63"/>
        <v>0</v>
      </c>
      <c r="C1161" s="13">
        <f t="shared" si="61"/>
        <v>0</v>
      </c>
      <c r="D1161" s="13">
        <f t="shared" si="62"/>
        <v>0</v>
      </c>
    </row>
    <row r="1162" spans="2:4">
      <c r="B1162" s="17">
        <f t="shared" si="63"/>
        <v>0</v>
      </c>
      <c r="C1162" s="13">
        <f t="shared" si="61"/>
        <v>0</v>
      </c>
      <c r="D1162" s="13">
        <f t="shared" si="62"/>
        <v>0</v>
      </c>
    </row>
    <row r="1163" spans="2:4">
      <c r="B1163" s="17">
        <f t="shared" si="63"/>
        <v>0</v>
      </c>
      <c r="C1163" s="13">
        <f t="shared" si="61"/>
        <v>0</v>
      </c>
      <c r="D1163" s="13">
        <f t="shared" si="62"/>
        <v>0</v>
      </c>
    </row>
    <row r="1164" spans="2:4">
      <c r="B1164" s="17">
        <f t="shared" si="63"/>
        <v>0</v>
      </c>
      <c r="C1164" s="13">
        <f t="shared" si="61"/>
        <v>0</v>
      </c>
      <c r="D1164" s="13">
        <f t="shared" si="62"/>
        <v>0</v>
      </c>
    </row>
    <row r="1165" spans="2:4">
      <c r="B1165" s="17">
        <f t="shared" si="63"/>
        <v>0</v>
      </c>
      <c r="C1165" s="13">
        <f t="shared" si="61"/>
        <v>0</v>
      </c>
      <c r="D1165" s="13">
        <f t="shared" si="62"/>
        <v>0</v>
      </c>
    </row>
    <row r="1166" spans="2:4">
      <c r="B1166" s="17">
        <f t="shared" si="63"/>
        <v>0</v>
      </c>
      <c r="C1166" s="13">
        <f t="shared" si="61"/>
        <v>0</v>
      </c>
      <c r="D1166" s="13">
        <f t="shared" si="62"/>
        <v>0</v>
      </c>
    </row>
    <row r="1167" spans="2:4">
      <c r="B1167" s="17">
        <f t="shared" si="63"/>
        <v>0</v>
      </c>
      <c r="C1167" s="13">
        <f t="shared" si="61"/>
        <v>0</v>
      </c>
      <c r="D1167" s="13">
        <f t="shared" si="62"/>
        <v>0</v>
      </c>
    </row>
    <row r="1168" spans="2:4">
      <c r="B1168" s="17">
        <f t="shared" si="63"/>
        <v>0</v>
      </c>
      <c r="C1168" s="13">
        <f t="shared" si="61"/>
        <v>0</v>
      </c>
      <c r="D1168" s="13">
        <f t="shared" si="62"/>
        <v>0</v>
      </c>
    </row>
    <row r="1169" spans="2:4">
      <c r="B1169" s="17">
        <f t="shared" si="63"/>
        <v>0</v>
      </c>
      <c r="C1169" s="13">
        <f t="shared" si="61"/>
        <v>0</v>
      </c>
      <c r="D1169" s="13">
        <f t="shared" si="62"/>
        <v>0</v>
      </c>
    </row>
    <row r="1170" spans="2:4">
      <c r="B1170" s="17">
        <f t="shared" si="63"/>
        <v>0</v>
      </c>
      <c r="C1170" s="13">
        <f t="shared" si="61"/>
        <v>0</v>
      </c>
      <c r="D1170" s="13">
        <f t="shared" si="62"/>
        <v>0</v>
      </c>
    </row>
    <row r="1171" spans="2:4">
      <c r="B1171" s="17">
        <f t="shared" si="63"/>
        <v>0</v>
      </c>
      <c r="C1171" s="13">
        <f t="shared" si="61"/>
        <v>0</v>
      </c>
      <c r="D1171" s="13">
        <f t="shared" si="62"/>
        <v>0</v>
      </c>
    </row>
    <row r="1172" spans="2:4">
      <c r="B1172" s="17">
        <f t="shared" si="63"/>
        <v>0</v>
      </c>
      <c r="C1172" s="13">
        <f t="shared" si="61"/>
        <v>0</v>
      </c>
      <c r="D1172" s="13">
        <f t="shared" si="62"/>
        <v>0</v>
      </c>
    </row>
    <row r="1173" spans="2:4">
      <c r="B1173" s="17">
        <f t="shared" si="63"/>
        <v>0</v>
      </c>
      <c r="C1173" s="13">
        <f t="shared" si="61"/>
        <v>0</v>
      </c>
      <c r="D1173" s="13">
        <f t="shared" si="62"/>
        <v>0</v>
      </c>
    </row>
    <row r="1174" spans="2:4">
      <c r="B1174" s="17">
        <f t="shared" si="63"/>
        <v>0</v>
      </c>
      <c r="C1174" s="13">
        <f t="shared" si="61"/>
        <v>0</v>
      </c>
      <c r="D1174" s="13">
        <f t="shared" si="62"/>
        <v>0</v>
      </c>
    </row>
    <row r="1175" spans="2:4">
      <c r="B1175" s="17">
        <f t="shared" si="63"/>
        <v>0</v>
      </c>
      <c r="C1175" s="13">
        <f t="shared" si="61"/>
        <v>0</v>
      </c>
      <c r="D1175" s="13">
        <f t="shared" si="62"/>
        <v>0</v>
      </c>
    </row>
    <row r="1176" spans="2:4">
      <c r="B1176" s="17">
        <f t="shared" si="63"/>
        <v>0</v>
      </c>
      <c r="C1176" s="13">
        <f t="shared" si="61"/>
        <v>0</v>
      </c>
      <c r="D1176" s="13">
        <f t="shared" si="62"/>
        <v>0</v>
      </c>
    </row>
    <row r="1177" spans="2:4">
      <c r="B1177" s="17">
        <f t="shared" si="63"/>
        <v>0</v>
      </c>
      <c r="C1177" s="13">
        <f t="shared" si="61"/>
        <v>0</v>
      </c>
      <c r="D1177" s="13">
        <f t="shared" si="62"/>
        <v>0</v>
      </c>
    </row>
    <row r="1178" spans="2:4">
      <c r="B1178" s="17">
        <f t="shared" si="63"/>
        <v>0</v>
      </c>
      <c r="C1178" s="13">
        <f t="shared" si="61"/>
        <v>0</v>
      </c>
      <c r="D1178" s="13">
        <f t="shared" si="62"/>
        <v>0</v>
      </c>
    </row>
    <row r="1179" spans="2:4">
      <c r="B1179" s="17">
        <f t="shared" si="63"/>
        <v>0</v>
      </c>
      <c r="C1179" s="13">
        <f t="shared" si="61"/>
        <v>0</v>
      </c>
      <c r="D1179" s="13">
        <f t="shared" si="62"/>
        <v>0</v>
      </c>
    </row>
    <row r="1180" spans="2:4">
      <c r="B1180" s="17">
        <f t="shared" si="63"/>
        <v>0</v>
      </c>
      <c r="C1180" s="13">
        <f t="shared" si="61"/>
        <v>0</v>
      </c>
      <c r="D1180" s="13">
        <f t="shared" si="62"/>
        <v>0</v>
      </c>
    </row>
    <row r="1181" spans="2:4">
      <c r="B1181" s="17">
        <f t="shared" si="63"/>
        <v>0</v>
      </c>
      <c r="C1181" s="13">
        <f t="shared" si="61"/>
        <v>0</v>
      </c>
      <c r="D1181" s="13">
        <f t="shared" si="62"/>
        <v>0</v>
      </c>
    </row>
    <row r="1182" spans="2:4">
      <c r="B1182" s="17">
        <f t="shared" si="63"/>
        <v>0</v>
      </c>
      <c r="C1182" s="13">
        <f t="shared" si="61"/>
        <v>0</v>
      </c>
      <c r="D1182" s="13">
        <f t="shared" si="62"/>
        <v>0</v>
      </c>
    </row>
    <row r="1183" spans="2:4">
      <c r="B1183" s="17">
        <f t="shared" si="63"/>
        <v>0</v>
      </c>
      <c r="C1183" s="13">
        <f t="shared" si="61"/>
        <v>0</v>
      </c>
      <c r="D1183" s="13">
        <f t="shared" si="62"/>
        <v>0</v>
      </c>
    </row>
    <row r="1184" spans="2:4">
      <c r="B1184" s="17">
        <f t="shared" si="63"/>
        <v>0</v>
      </c>
      <c r="C1184" s="13">
        <f t="shared" si="61"/>
        <v>0</v>
      </c>
      <c r="D1184" s="13">
        <f t="shared" si="62"/>
        <v>0</v>
      </c>
    </row>
    <row r="1185" spans="2:4">
      <c r="B1185" s="17">
        <f t="shared" si="63"/>
        <v>0</v>
      </c>
      <c r="C1185" s="13">
        <f t="shared" si="61"/>
        <v>0</v>
      </c>
      <c r="D1185" s="13">
        <f t="shared" si="62"/>
        <v>0</v>
      </c>
    </row>
    <row r="1186" spans="2:4">
      <c r="B1186" s="17">
        <f t="shared" si="63"/>
        <v>0</v>
      </c>
      <c r="C1186" s="13">
        <f t="shared" si="61"/>
        <v>0</v>
      </c>
      <c r="D1186" s="13">
        <f t="shared" si="62"/>
        <v>0</v>
      </c>
    </row>
    <row r="1187" spans="2:4">
      <c r="B1187" s="17">
        <f t="shared" si="63"/>
        <v>0</v>
      </c>
      <c r="C1187" s="13">
        <f t="shared" si="61"/>
        <v>0</v>
      </c>
      <c r="D1187" s="13">
        <f t="shared" si="62"/>
        <v>0</v>
      </c>
    </row>
    <row r="1188" spans="2:4">
      <c r="B1188" s="17">
        <f t="shared" si="63"/>
        <v>0</v>
      </c>
      <c r="C1188" s="13">
        <f t="shared" si="61"/>
        <v>0</v>
      </c>
      <c r="D1188" s="13">
        <f t="shared" si="62"/>
        <v>0</v>
      </c>
    </row>
    <row r="1189" spans="2:4">
      <c r="B1189" s="17">
        <f t="shared" si="63"/>
        <v>0</v>
      </c>
      <c r="C1189" s="13">
        <f t="shared" si="61"/>
        <v>0</v>
      </c>
      <c r="D1189" s="13">
        <f t="shared" si="62"/>
        <v>0</v>
      </c>
    </row>
    <row r="1190" spans="2:4">
      <c r="B1190" s="17">
        <f t="shared" si="63"/>
        <v>0</v>
      </c>
      <c r="C1190" s="13">
        <f t="shared" si="61"/>
        <v>0</v>
      </c>
      <c r="D1190" s="13">
        <f t="shared" si="62"/>
        <v>0</v>
      </c>
    </row>
    <row r="1191" spans="2:4">
      <c r="B1191" s="17">
        <f t="shared" si="63"/>
        <v>0</v>
      </c>
      <c r="C1191" s="13">
        <f t="shared" si="61"/>
        <v>0</v>
      </c>
      <c r="D1191" s="13">
        <f t="shared" si="62"/>
        <v>0</v>
      </c>
    </row>
    <row r="1192" spans="2:4">
      <c r="B1192" s="17">
        <f t="shared" si="63"/>
        <v>0</v>
      </c>
      <c r="C1192" s="13">
        <f t="shared" si="61"/>
        <v>0</v>
      </c>
      <c r="D1192" s="13">
        <f t="shared" si="62"/>
        <v>0</v>
      </c>
    </row>
    <row r="1193" spans="2:4">
      <c r="B1193" s="17">
        <f t="shared" si="63"/>
        <v>0</v>
      </c>
      <c r="C1193" s="13">
        <f t="shared" si="61"/>
        <v>0</v>
      </c>
      <c r="D1193" s="13">
        <f t="shared" si="62"/>
        <v>0</v>
      </c>
    </row>
    <row r="1194" spans="2:4">
      <c r="B1194" s="17">
        <f t="shared" si="63"/>
        <v>0</v>
      </c>
      <c r="C1194" s="13">
        <f t="shared" ref="C1194:C1257" si="64">IF(B1194/TAN($B$5)&lt;0,0,(B1194/TAN($B$5)))</f>
        <v>0</v>
      </c>
      <c r="D1194" s="13">
        <f t="shared" ref="D1194:D1257" si="65">IF(B1194&lt;0,0,((2*C1193*$B$3*(SQRT(B1193)-SQRT(B1194)))/($B$31*$B$30*SQRT(2*32.174*12))))</f>
        <v>0</v>
      </c>
    </row>
    <row r="1195" spans="2:4">
      <c r="B1195" s="17">
        <f t="shared" si="63"/>
        <v>0</v>
      </c>
      <c r="C1195" s="13">
        <f t="shared" si="64"/>
        <v>0</v>
      </c>
      <c r="D1195" s="13">
        <f t="shared" si="65"/>
        <v>0</v>
      </c>
    </row>
    <row r="1196" spans="2:4">
      <c r="B1196" s="17">
        <f t="shared" si="63"/>
        <v>0</v>
      </c>
      <c r="C1196" s="13">
        <f t="shared" si="64"/>
        <v>0</v>
      </c>
      <c r="D1196" s="13">
        <f t="shared" si="65"/>
        <v>0</v>
      </c>
    </row>
    <row r="1197" spans="2:4">
      <c r="B1197" s="17">
        <f t="shared" si="63"/>
        <v>0</v>
      </c>
      <c r="C1197" s="13">
        <f t="shared" si="64"/>
        <v>0</v>
      </c>
      <c r="D1197" s="13">
        <f t="shared" si="65"/>
        <v>0</v>
      </c>
    </row>
    <row r="1198" spans="2:4">
      <c r="B1198" s="17">
        <f t="shared" si="63"/>
        <v>0</v>
      </c>
      <c r="C1198" s="13">
        <f t="shared" si="64"/>
        <v>0</v>
      </c>
      <c r="D1198" s="13">
        <f t="shared" si="65"/>
        <v>0</v>
      </c>
    </row>
    <row r="1199" spans="2:4">
      <c r="B1199" s="17">
        <f t="shared" si="63"/>
        <v>0</v>
      </c>
      <c r="C1199" s="13">
        <f t="shared" si="64"/>
        <v>0</v>
      </c>
      <c r="D1199" s="13">
        <f t="shared" si="65"/>
        <v>0</v>
      </c>
    </row>
    <row r="1200" spans="2:4">
      <c r="B1200" s="17">
        <f t="shared" si="63"/>
        <v>0</v>
      </c>
      <c r="C1200" s="13">
        <f t="shared" si="64"/>
        <v>0</v>
      </c>
      <c r="D1200" s="13">
        <f t="shared" si="65"/>
        <v>0</v>
      </c>
    </row>
    <row r="1201" spans="2:4">
      <c r="B1201" s="17">
        <f t="shared" si="63"/>
        <v>0</v>
      </c>
      <c r="C1201" s="13">
        <f t="shared" si="64"/>
        <v>0</v>
      </c>
      <c r="D1201" s="13">
        <f t="shared" si="65"/>
        <v>0</v>
      </c>
    </row>
    <row r="1202" spans="2:4">
      <c r="B1202" s="17">
        <f t="shared" ref="B1202:B1257" si="66">IF((B1201-0.01)&lt;0,0,B1201-0.01)</f>
        <v>0</v>
      </c>
      <c r="C1202" s="13">
        <f t="shared" si="64"/>
        <v>0</v>
      </c>
      <c r="D1202" s="13">
        <f t="shared" si="65"/>
        <v>0</v>
      </c>
    </row>
    <row r="1203" spans="2:4">
      <c r="B1203" s="17">
        <f t="shared" si="66"/>
        <v>0</v>
      </c>
      <c r="C1203" s="13">
        <f t="shared" si="64"/>
        <v>0</v>
      </c>
      <c r="D1203" s="13">
        <f t="shared" si="65"/>
        <v>0</v>
      </c>
    </row>
    <row r="1204" spans="2:4">
      <c r="B1204" s="17">
        <f t="shared" si="66"/>
        <v>0</v>
      </c>
      <c r="C1204" s="13">
        <f t="shared" si="64"/>
        <v>0</v>
      </c>
      <c r="D1204" s="13">
        <f t="shared" si="65"/>
        <v>0</v>
      </c>
    </row>
    <row r="1205" spans="2:4">
      <c r="B1205" s="17">
        <f t="shared" si="66"/>
        <v>0</v>
      </c>
      <c r="C1205" s="13">
        <f t="shared" si="64"/>
        <v>0</v>
      </c>
      <c r="D1205" s="13">
        <f t="shared" si="65"/>
        <v>0</v>
      </c>
    </row>
    <row r="1206" spans="2:4">
      <c r="B1206" s="17">
        <f t="shared" si="66"/>
        <v>0</v>
      </c>
      <c r="C1206" s="13">
        <f t="shared" si="64"/>
        <v>0</v>
      </c>
      <c r="D1206" s="13">
        <f t="shared" si="65"/>
        <v>0</v>
      </c>
    </row>
    <row r="1207" spans="2:4">
      <c r="B1207" s="17">
        <f t="shared" si="66"/>
        <v>0</v>
      </c>
      <c r="C1207" s="13">
        <f t="shared" si="64"/>
        <v>0</v>
      </c>
      <c r="D1207" s="13">
        <f t="shared" si="65"/>
        <v>0</v>
      </c>
    </row>
    <row r="1208" spans="2:4">
      <c r="B1208" s="17">
        <f t="shared" si="66"/>
        <v>0</v>
      </c>
      <c r="C1208" s="13">
        <f t="shared" si="64"/>
        <v>0</v>
      </c>
      <c r="D1208" s="13">
        <f t="shared" si="65"/>
        <v>0</v>
      </c>
    </row>
    <row r="1209" spans="2:4">
      <c r="B1209" s="17">
        <f t="shared" si="66"/>
        <v>0</v>
      </c>
      <c r="C1209" s="13">
        <f t="shared" si="64"/>
        <v>0</v>
      </c>
      <c r="D1209" s="13">
        <f t="shared" si="65"/>
        <v>0</v>
      </c>
    </row>
    <row r="1210" spans="2:4">
      <c r="B1210" s="17">
        <f t="shared" si="66"/>
        <v>0</v>
      </c>
      <c r="C1210" s="13">
        <f t="shared" si="64"/>
        <v>0</v>
      </c>
      <c r="D1210" s="13">
        <f t="shared" si="65"/>
        <v>0</v>
      </c>
    </row>
    <row r="1211" spans="2:4">
      <c r="B1211" s="17">
        <f t="shared" si="66"/>
        <v>0</v>
      </c>
      <c r="C1211" s="13">
        <f t="shared" si="64"/>
        <v>0</v>
      </c>
      <c r="D1211" s="13">
        <f t="shared" si="65"/>
        <v>0</v>
      </c>
    </row>
    <row r="1212" spans="2:4">
      <c r="B1212" s="17">
        <f t="shared" si="66"/>
        <v>0</v>
      </c>
      <c r="C1212" s="13">
        <f t="shared" si="64"/>
        <v>0</v>
      </c>
      <c r="D1212" s="13">
        <f t="shared" si="65"/>
        <v>0</v>
      </c>
    </row>
    <row r="1213" spans="2:4">
      <c r="B1213" s="17">
        <f t="shared" si="66"/>
        <v>0</v>
      </c>
      <c r="C1213" s="13">
        <f t="shared" si="64"/>
        <v>0</v>
      </c>
      <c r="D1213" s="13">
        <f t="shared" si="65"/>
        <v>0</v>
      </c>
    </row>
    <row r="1214" spans="2:4">
      <c r="B1214" s="17">
        <f t="shared" si="66"/>
        <v>0</v>
      </c>
      <c r="C1214" s="13">
        <f t="shared" si="64"/>
        <v>0</v>
      </c>
      <c r="D1214" s="13">
        <f t="shared" si="65"/>
        <v>0</v>
      </c>
    </row>
    <row r="1215" spans="2:4">
      <c r="B1215" s="17">
        <f t="shared" si="66"/>
        <v>0</v>
      </c>
      <c r="C1215" s="13">
        <f t="shared" si="64"/>
        <v>0</v>
      </c>
      <c r="D1215" s="13">
        <f t="shared" si="65"/>
        <v>0</v>
      </c>
    </row>
    <row r="1216" spans="2:4">
      <c r="B1216" s="17">
        <f t="shared" si="66"/>
        <v>0</v>
      </c>
      <c r="C1216" s="13">
        <f t="shared" si="64"/>
        <v>0</v>
      </c>
      <c r="D1216" s="13">
        <f t="shared" si="65"/>
        <v>0</v>
      </c>
    </row>
    <row r="1217" spans="2:4">
      <c r="B1217" s="17">
        <f t="shared" si="66"/>
        <v>0</v>
      </c>
      <c r="C1217" s="13">
        <f t="shared" si="64"/>
        <v>0</v>
      </c>
      <c r="D1217" s="13">
        <f t="shared" si="65"/>
        <v>0</v>
      </c>
    </row>
    <row r="1218" spans="2:4">
      <c r="B1218" s="17">
        <f t="shared" si="66"/>
        <v>0</v>
      </c>
      <c r="C1218" s="13">
        <f t="shared" si="64"/>
        <v>0</v>
      </c>
      <c r="D1218" s="13">
        <f t="shared" si="65"/>
        <v>0</v>
      </c>
    </row>
    <row r="1219" spans="2:4">
      <c r="B1219" s="17">
        <f t="shared" si="66"/>
        <v>0</v>
      </c>
      <c r="C1219" s="13">
        <f t="shared" si="64"/>
        <v>0</v>
      </c>
      <c r="D1219" s="13">
        <f t="shared" si="65"/>
        <v>0</v>
      </c>
    </row>
    <row r="1220" spans="2:4">
      <c r="B1220" s="17">
        <f t="shared" si="66"/>
        <v>0</v>
      </c>
      <c r="C1220" s="13">
        <f t="shared" si="64"/>
        <v>0</v>
      </c>
      <c r="D1220" s="13">
        <f t="shared" si="65"/>
        <v>0</v>
      </c>
    </row>
    <row r="1221" spans="2:4">
      <c r="B1221" s="17">
        <f t="shared" si="66"/>
        <v>0</v>
      </c>
      <c r="C1221" s="13">
        <f t="shared" si="64"/>
        <v>0</v>
      </c>
      <c r="D1221" s="13">
        <f t="shared" si="65"/>
        <v>0</v>
      </c>
    </row>
    <row r="1222" spans="2:4">
      <c r="B1222" s="17">
        <f t="shared" si="66"/>
        <v>0</v>
      </c>
      <c r="C1222" s="13">
        <f t="shared" si="64"/>
        <v>0</v>
      </c>
      <c r="D1222" s="13">
        <f t="shared" si="65"/>
        <v>0</v>
      </c>
    </row>
    <row r="1223" spans="2:4">
      <c r="B1223" s="17">
        <f t="shared" si="66"/>
        <v>0</v>
      </c>
      <c r="C1223" s="13">
        <f t="shared" si="64"/>
        <v>0</v>
      </c>
      <c r="D1223" s="13">
        <f t="shared" si="65"/>
        <v>0</v>
      </c>
    </row>
    <row r="1224" spans="2:4">
      <c r="B1224" s="17">
        <f t="shared" si="66"/>
        <v>0</v>
      </c>
      <c r="C1224" s="13">
        <f t="shared" si="64"/>
        <v>0</v>
      </c>
      <c r="D1224" s="13">
        <f t="shared" si="65"/>
        <v>0</v>
      </c>
    </row>
    <row r="1225" spans="2:4">
      <c r="B1225" s="17">
        <f t="shared" si="66"/>
        <v>0</v>
      </c>
      <c r="C1225" s="13">
        <f t="shared" si="64"/>
        <v>0</v>
      </c>
      <c r="D1225" s="13">
        <f t="shared" si="65"/>
        <v>0</v>
      </c>
    </row>
    <row r="1226" spans="2:4">
      <c r="B1226" s="17">
        <f t="shared" si="66"/>
        <v>0</v>
      </c>
      <c r="C1226" s="13">
        <f t="shared" si="64"/>
        <v>0</v>
      </c>
      <c r="D1226" s="13">
        <f t="shared" si="65"/>
        <v>0</v>
      </c>
    </row>
    <row r="1227" spans="2:4">
      <c r="B1227" s="17">
        <f t="shared" si="66"/>
        <v>0</v>
      </c>
      <c r="C1227" s="13">
        <f t="shared" si="64"/>
        <v>0</v>
      </c>
      <c r="D1227" s="13">
        <f t="shared" si="65"/>
        <v>0</v>
      </c>
    </row>
    <row r="1228" spans="2:4">
      <c r="B1228" s="17">
        <f t="shared" si="66"/>
        <v>0</v>
      </c>
      <c r="C1228" s="13">
        <f t="shared" si="64"/>
        <v>0</v>
      </c>
      <c r="D1228" s="13">
        <f t="shared" si="65"/>
        <v>0</v>
      </c>
    </row>
    <row r="1229" spans="2:4">
      <c r="B1229" s="17">
        <f t="shared" si="66"/>
        <v>0</v>
      </c>
      <c r="C1229" s="13">
        <f t="shared" si="64"/>
        <v>0</v>
      </c>
      <c r="D1229" s="13">
        <f t="shared" si="65"/>
        <v>0</v>
      </c>
    </row>
    <row r="1230" spans="2:4">
      <c r="B1230" s="17">
        <f t="shared" si="66"/>
        <v>0</v>
      </c>
      <c r="C1230" s="13">
        <f t="shared" si="64"/>
        <v>0</v>
      </c>
      <c r="D1230" s="13">
        <f t="shared" si="65"/>
        <v>0</v>
      </c>
    </row>
    <row r="1231" spans="2:4">
      <c r="B1231" s="17">
        <f t="shared" si="66"/>
        <v>0</v>
      </c>
      <c r="C1231" s="13">
        <f t="shared" si="64"/>
        <v>0</v>
      </c>
      <c r="D1231" s="13">
        <f t="shared" si="65"/>
        <v>0</v>
      </c>
    </row>
    <row r="1232" spans="2:4">
      <c r="B1232" s="17">
        <f t="shared" si="66"/>
        <v>0</v>
      </c>
      <c r="C1232" s="13">
        <f t="shared" si="64"/>
        <v>0</v>
      </c>
      <c r="D1232" s="13">
        <f t="shared" si="65"/>
        <v>0</v>
      </c>
    </row>
    <row r="1233" spans="2:4">
      <c r="B1233" s="17">
        <f t="shared" si="66"/>
        <v>0</v>
      </c>
      <c r="C1233" s="13">
        <f t="shared" si="64"/>
        <v>0</v>
      </c>
      <c r="D1233" s="13">
        <f t="shared" si="65"/>
        <v>0</v>
      </c>
    </row>
    <row r="1234" spans="2:4">
      <c r="B1234" s="17">
        <f t="shared" si="66"/>
        <v>0</v>
      </c>
      <c r="C1234" s="13">
        <f t="shared" si="64"/>
        <v>0</v>
      </c>
      <c r="D1234" s="13">
        <f t="shared" si="65"/>
        <v>0</v>
      </c>
    </row>
    <row r="1235" spans="2:4">
      <c r="B1235" s="17">
        <f t="shared" si="66"/>
        <v>0</v>
      </c>
      <c r="C1235" s="13">
        <f t="shared" si="64"/>
        <v>0</v>
      </c>
      <c r="D1235" s="13">
        <f t="shared" si="65"/>
        <v>0</v>
      </c>
    </row>
    <row r="1236" spans="2:4">
      <c r="B1236" s="17">
        <f t="shared" si="66"/>
        <v>0</v>
      </c>
      <c r="C1236" s="13">
        <f t="shared" si="64"/>
        <v>0</v>
      </c>
      <c r="D1236" s="13">
        <f t="shared" si="65"/>
        <v>0</v>
      </c>
    </row>
    <row r="1237" spans="2:4">
      <c r="B1237" s="17">
        <f t="shared" si="66"/>
        <v>0</v>
      </c>
      <c r="C1237" s="13">
        <f t="shared" si="64"/>
        <v>0</v>
      </c>
      <c r="D1237" s="13">
        <f t="shared" si="65"/>
        <v>0</v>
      </c>
    </row>
    <row r="1238" spans="2:4">
      <c r="B1238" s="17">
        <f t="shared" si="66"/>
        <v>0</v>
      </c>
      <c r="C1238" s="13">
        <f t="shared" si="64"/>
        <v>0</v>
      </c>
      <c r="D1238" s="13">
        <f t="shared" si="65"/>
        <v>0</v>
      </c>
    </row>
    <row r="1239" spans="2:4">
      <c r="B1239" s="17">
        <f t="shared" si="66"/>
        <v>0</v>
      </c>
      <c r="C1239" s="13">
        <f t="shared" si="64"/>
        <v>0</v>
      </c>
      <c r="D1239" s="13">
        <f t="shared" si="65"/>
        <v>0</v>
      </c>
    </row>
    <row r="1240" spans="2:4">
      <c r="B1240" s="17">
        <f t="shared" si="66"/>
        <v>0</v>
      </c>
      <c r="C1240" s="13">
        <f t="shared" si="64"/>
        <v>0</v>
      </c>
      <c r="D1240" s="13">
        <f t="shared" si="65"/>
        <v>0</v>
      </c>
    </row>
    <row r="1241" spans="2:4">
      <c r="B1241" s="17">
        <f t="shared" si="66"/>
        <v>0</v>
      </c>
      <c r="C1241" s="13">
        <f t="shared" si="64"/>
        <v>0</v>
      </c>
      <c r="D1241" s="13">
        <f t="shared" si="65"/>
        <v>0</v>
      </c>
    </row>
    <row r="1242" spans="2:4">
      <c r="B1242" s="17">
        <f t="shared" si="66"/>
        <v>0</v>
      </c>
      <c r="C1242" s="13">
        <f t="shared" si="64"/>
        <v>0</v>
      </c>
      <c r="D1242" s="13">
        <f t="shared" si="65"/>
        <v>0</v>
      </c>
    </row>
    <row r="1243" spans="2:4">
      <c r="B1243" s="17">
        <f t="shared" si="66"/>
        <v>0</v>
      </c>
      <c r="C1243" s="13">
        <f t="shared" si="64"/>
        <v>0</v>
      </c>
      <c r="D1243" s="13">
        <f t="shared" si="65"/>
        <v>0</v>
      </c>
    </row>
    <row r="1244" spans="2:4">
      <c r="B1244" s="17">
        <f t="shared" si="66"/>
        <v>0</v>
      </c>
      <c r="C1244" s="13">
        <f t="shared" si="64"/>
        <v>0</v>
      </c>
      <c r="D1244" s="13">
        <f t="shared" si="65"/>
        <v>0</v>
      </c>
    </row>
    <row r="1245" spans="2:4">
      <c r="B1245" s="17">
        <f t="shared" si="66"/>
        <v>0</v>
      </c>
      <c r="C1245" s="13">
        <f t="shared" si="64"/>
        <v>0</v>
      </c>
      <c r="D1245" s="13">
        <f t="shared" si="65"/>
        <v>0</v>
      </c>
    </row>
    <row r="1246" spans="2:4">
      <c r="B1246" s="17">
        <f t="shared" si="66"/>
        <v>0</v>
      </c>
      <c r="C1246" s="13">
        <f t="shared" si="64"/>
        <v>0</v>
      </c>
      <c r="D1246" s="13">
        <f t="shared" si="65"/>
        <v>0</v>
      </c>
    </row>
    <row r="1247" spans="2:4">
      <c r="B1247" s="17">
        <f t="shared" si="66"/>
        <v>0</v>
      </c>
      <c r="C1247" s="13">
        <f t="shared" si="64"/>
        <v>0</v>
      </c>
      <c r="D1247" s="13">
        <f t="shared" si="65"/>
        <v>0</v>
      </c>
    </row>
    <row r="1248" spans="2:4">
      <c r="B1248" s="17">
        <f t="shared" si="66"/>
        <v>0</v>
      </c>
      <c r="C1248" s="13">
        <f t="shared" si="64"/>
        <v>0</v>
      </c>
      <c r="D1248" s="13">
        <f t="shared" si="65"/>
        <v>0</v>
      </c>
    </row>
    <row r="1249" spans="2:4">
      <c r="B1249" s="17">
        <f t="shared" si="66"/>
        <v>0</v>
      </c>
      <c r="C1249" s="13">
        <f t="shared" si="64"/>
        <v>0</v>
      </c>
      <c r="D1249" s="13">
        <f t="shared" si="65"/>
        <v>0</v>
      </c>
    </row>
    <row r="1250" spans="2:4">
      <c r="B1250" s="17">
        <f t="shared" si="66"/>
        <v>0</v>
      </c>
      <c r="C1250" s="13">
        <f t="shared" si="64"/>
        <v>0</v>
      </c>
      <c r="D1250" s="13">
        <f t="shared" si="65"/>
        <v>0</v>
      </c>
    </row>
    <row r="1251" spans="2:4">
      <c r="B1251" s="17">
        <f t="shared" si="66"/>
        <v>0</v>
      </c>
      <c r="C1251" s="13">
        <f t="shared" si="64"/>
        <v>0</v>
      </c>
      <c r="D1251" s="13">
        <f t="shared" si="65"/>
        <v>0</v>
      </c>
    </row>
    <row r="1252" spans="2:4">
      <c r="B1252" s="17">
        <f t="shared" si="66"/>
        <v>0</v>
      </c>
      <c r="C1252" s="13">
        <f t="shared" si="64"/>
        <v>0</v>
      </c>
      <c r="D1252" s="13">
        <f t="shared" si="65"/>
        <v>0</v>
      </c>
    </row>
    <row r="1253" spans="2:4">
      <c r="B1253" s="17">
        <f t="shared" si="66"/>
        <v>0</v>
      </c>
      <c r="C1253" s="13">
        <f t="shared" si="64"/>
        <v>0</v>
      </c>
      <c r="D1253" s="13">
        <f t="shared" si="65"/>
        <v>0</v>
      </c>
    </row>
    <row r="1254" spans="2:4">
      <c r="B1254" s="17">
        <f t="shared" si="66"/>
        <v>0</v>
      </c>
      <c r="C1254" s="13">
        <f t="shared" si="64"/>
        <v>0</v>
      </c>
      <c r="D1254" s="13">
        <f t="shared" si="65"/>
        <v>0</v>
      </c>
    </row>
    <row r="1255" spans="2:4">
      <c r="B1255" s="17">
        <f t="shared" si="66"/>
        <v>0</v>
      </c>
      <c r="C1255" s="13">
        <f t="shared" si="64"/>
        <v>0</v>
      </c>
      <c r="D1255" s="13">
        <f t="shared" si="65"/>
        <v>0</v>
      </c>
    </row>
    <row r="1256" spans="2:4">
      <c r="B1256" s="17">
        <f t="shared" si="66"/>
        <v>0</v>
      </c>
      <c r="C1256" s="13">
        <f t="shared" si="64"/>
        <v>0</v>
      </c>
      <c r="D1256" s="13">
        <f t="shared" si="65"/>
        <v>0</v>
      </c>
    </row>
    <row r="1257" spans="2:4">
      <c r="B1257" s="17">
        <f t="shared" si="66"/>
        <v>0</v>
      </c>
      <c r="C1257" s="13">
        <f t="shared" si="64"/>
        <v>0</v>
      </c>
      <c r="D1257" s="13">
        <f t="shared" si="65"/>
        <v>0</v>
      </c>
    </row>
    <row r="1048576" spans="11:11">
      <c r="K1048576" s="10"/>
    </row>
  </sheetData>
  <mergeCells count="6">
    <mergeCell ref="I22:P22"/>
    <mergeCell ref="I12:P12"/>
    <mergeCell ref="I1:P1"/>
    <mergeCell ref="A1:B1"/>
    <mergeCell ref="A12:B12"/>
    <mergeCell ref="A22:B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4" sqref="A14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Worcester Polytechnic Institute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CCCLABS</dc:creator>
  <cp:lastModifiedBy>CCCLABS</cp:lastModifiedBy>
  <dcterms:created xsi:type="dcterms:W3CDTF">2009-11-23T17:45:46Z</dcterms:created>
  <dcterms:modified xsi:type="dcterms:W3CDTF">2009-12-14T18:31:23Z</dcterms:modified>
</cp:coreProperties>
</file>