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e\Documents\Junior Year\IQP\FINAL PAPER &amp; PRESENT\Data Analysis\"/>
    </mc:Choice>
  </mc:AlternateContent>
  <bookViews>
    <workbookView xWindow="0" yWindow="0" windowWidth="20490" windowHeight="7155"/>
  </bookViews>
  <sheets>
    <sheet name="TL" sheetId="1" r:id="rId1"/>
    <sheet name="Answer Key" sheetId="2" r:id="rId2"/>
    <sheet name="Question 1" sheetId="3" r:id="rId3"/>
    <sheet name="Question 2" sheetId="4" r:id="rId4"/>
    <sheet name="Question 3" sheetId="5" r:id="rId5"/>
    <sheet name="Question 4" sheetId="6" r:id="rId6"/>
    <sheet name="Question 5" sheetId="7" r:id="rId7"/>
    <sheet name="Question 6" sheetId="8" r:id="rId8"/>
    <sheet name="Question 7" sheetId="9" r:id="rId9"/>
    <sheet name="Question 8" sheetId="10" r:id="rId10"/>
    <sheet name="Question 9" sheetId="11" r:id="rId11"/>
    <sheet name="Question 10" sheetId="12" r:id="rId12"/>
    <sheet name="Question 11" sheetId="13" r:id="rId13"/>
    <sheet name="Question 12" sheetId="14" r:id="rId14"/>
    <sheet name="Question 12 (sebas original)" sheetId="15" r:id="rId15"/>
  </sheets>
  <calcPr calcId="152511"/>
</workbook>
</file>

<file path=xl/calcChain.xml><?xml version="1.0" encoding="utf-8"?>
<calcChain xmlns="http://schemas.openxmlformats.org/spreadsheetml/2006/main">
  <c r="D6" i="14" l="1"/>
  <c r="B6" i="14"/>
  <c r="D8" i="13"/>
  <c r="D6" i="13"/>
  <c r="D5" i="13"/>
  <c r="D4" i="13"/>
  <c r="D3" i="13"/>
  <c r="D6" i="12"/>
  <c r="B6" i="12"/>
  <c r="D8" i="11"/>
  <c r="B8" i="11"/>
  <c r="D5" i="10"/>
  <c r="B5" i="10"/>
  <c r="L7" i="6"/>
  <c r="J7" i="6"/>
  <c r="Z6" i="6"/>
  <c r="X6" i="6"/>
  <c r="D6" i="6"/>
  <c r="B6" i="6"/>
  <c r="S5" i="6"/>
  <c r="Q5" i="6"/>
  <c r="B8" i="5"/>
  <c r="C2" i="5" s="1"/>
  <c r="C7" i="5"/>
  <c r="C5" i="5"/>
  <c r="C4" i="5"/>
  <c r="C3" i="5"/>
  <c r="B9" i="4"/>
  <c r="C2" i="4" s="1"/>
  <c r="C7" i="4"/>
  <c r="C5" i="4"/>
  <c r="C4" i="4"/>
  <c r="C3" i="4"/>
  <c r="C6" i="3"/>
  <c r="C5" i="3"/>
  <c r="C4" i="3"/>
  <c r="C3" i="3"/>
  <c r="C2" i="3"/>
  <c r="C6" i="4" l="1"/>
  <c r="C6" i="5"/>
  <c r="C8" i="4"/>
</calcChain>
</file>

<file path=xl/sharedStrings.xml><?xml version="1.0" encoding="utf-8"?>
<sst xmlns="http://schemas.openxmlformats.org/spreadsheetml/2006/main" count="582" uniqueCount="269">
  <si>
    <t>Answer Key</t>
  </si>
  <si>
    <t>Drinking</t>
  </si>
  <si>
    <t>1. Ocupation</t>
  </si>
  <si>
    <t>2. Age</t>
  </si>
  <si>
    <t>3. Time living in village</t>
  </si>
  <si>
    <t>4. Uses of water</t>
  </si>
  <si>
    <t>5. Opinion</t>
  </si>
  <si>
    <t>Safe to drink</t>
  </si>
  <si>
    <t>Extra</t>
  </si>
  <si>
    <t>Unsafe to drink</t>
  </si>
  <si>
    <t>Total</t>
  </si>
  <si>
    <t>6. Willing to pay?</t>
  </si>
  <si>
    <t>7. Feel having access to enough water?</t>
  </si>
  <si>
    <t>Sickness due to water</t>
  </si>
  <si>
    <t>8. Sickness due to water?</t>
  </si>
  <si>
    <t>Damage to pipes</t>
  </si>
  <si>
    <t>Yes</t>
  </si>
  <si>
    <t>No</t>
  </si>
  <si>
    <t>Any other difficulties?</t>
  </si>
  <si>
    <t>Leaking and broken but not due to water quality</t>
  </si>
  <si>
    <t>When showering with shallow water</t>
  </si>
  <si>
    <t>Sometimes the water is salty</t>
  </si>
  <si>
    <t>%</t>
  </si>
  <si>
    <t>Not personal pipes but some public ones are corroded</t>
  </si>
  <si>
    <t>Turbid and rare color when water returns after being scarce for a long time</t>
  </si>
  <si>
    <t>No further comments</t>
  </si>
  <si>
    <t>Scarcity because there is not enough water in wells</t>
  </si>
  <si>
    <t>Some public pipes are corroded</t>
  </si>
  <si>
    <t>When boiling the water from the well, the water becomes black</t>
  </si>
  <si>
    <t>For Close-ended Questions:</t>
  </si>
  <si>
    <t>1 = chosen</t>
  </si>
  <si>
    <t>Age</t>
  </si>
  <si>
    <t>Number of responses</t>
  </si>
  <si>
    <t>Time (years)</t>
  </si>
  <si>
    <t>Occupation</t>
  </si>
  <si>
    <t>Less than 15</t>
  </si>
  <si>
    <t>Less than 10</t>
  </si>
  <si>
    <t>Hotels deeply affect the amount of water villagers receive</t>
  </si>
  <si>
    <t>Before the hotels arrived scarcity was not a big issue</t>
  </si>
  <si>
    <t>No worries with the hotels. Scarcity existed before hotels arrived</t>
  </si>
  <si>
    <t>9. Damage to pipes?</t>
  </si>
  <si>
    <t>10. Any other difficulties?</t>
  </si>
  <si>
    <t>11. Willing to make improvements?</t>
  </si>
  <si>
    <t>12. Opinion on water usage of hotels?</t>
  </si>
  <si>
    <t>15-24</t>
  </si>
  <si>
    <t>Not enough water</t>
  </si>
  <si>
    <t>Number</t>
  </si>
  <si>
    <t>Interviewer</t>
  </si>
  <si>
    <t>Date</t>
  </si>
  <si>
    <t>Time</t>
  </si>
  <si>
    <t>Location</t>
  </si>
  <si>
    <t>25-34</t>
  </si>
  <si>
    <t>Household</t>
  </si>
  <si>
    <t>35-44</t>
  </si>
  <si>
    <t>Sanitation</t>
  </si>
  <si>
    <t>Water has a lot of stops before it reaches Tha Lane. The lack of water is constant</t>
  </si>
  <si>
    <t>Livestock / Agriculture</t>
  </si>
  <si>
    <t>45-54</t>
  </si>
  <si>
    <t>No treatment</t>
  </si>
  <si>
    <t>Safe so no treatment</t>
  </si>
  <si>
    <t>55-64</t>
  </si>
  <si>
    <t>Safe for Crops</t>
  </si>
  <si>
    <t>Uses own shallow water</t>
  </si>
  <si>
    <t>a</t>
  </si>
  <si>
    <t>b</t>
  </si>
  <si>
    <t>Treat the water</t>
  </si>
  <si>
    <t>c</t>
  </si>
  <si>
    <t>Over 64</t>
  </si>
  <si>
    <t>d</t>
  </si>
  <si>
    <t>e</t>
  </si>
  <si>
    <t>f</t>
  </si>
  <si>
    <t>Use drinking water</t>
  </si>
  <si>
    <t>g</t>
  </si>
  <si>
    <t>Chicken, ducks</t>
  </si>
  <si>
    <t>a. Drinking</t>
  </si>
  <si>
    <t>Not safe so buy water</t>
  </si>
  <si>
    <t>b. Household</t>
  </si>
  <si>
    <t>c. Sanitation</t>
  </si>
  <si>
    <t>d. Livestock/Agricult.</t>
  </si>
  <si>
    <t>Not treat the water</t>
  </si>
  <si>
    <t>Unusable</t>
  </si>
  <si>
    <t>Not specify</t>
  </si>
  <si>
    <t>Overall opinion on the current water system?</t>
  </si>
  <si>
    <t>Opinion</t>
  </si>
  <si>
    <t>Have its own well</t>
  </si>
  <si>
    <t>Total:</t>
  </si>
  <si>
    <t>Willing to pay for an improved system?</t>
  </si>
  <si>
    <t>If receiving water the whole time</t>
  </si>
  <si>
    <t>Would be unfair if everyone pays the same even if consuming less</t>
  </si>
  <si>
    <t>Number responses</t>
  </si>
  <si>
    <t>Agriculture</t>
  </si>
  <si>
    <t>10 to19</t>
  </si>
  <si>
    <t>0 = not chosen</t>
  </si>
  <si>
    <t>General Info</t>
  </si>
  <si>
    <t>Interviewer:</t>
  </si>
  <si>
    <t>Art Ritta = AR</t>
  </si>
  <si>
    <t>Sebastian Ortiz = SO</t>
  </si>
  <si>
    <t>Like to have enough water. Better if it reaches drinking conditions</t>
  </si>
  <si>
    <t>Hotels use too much water. They don't have problem because theirs is the first house that receives water of the village. Just in the dry season they don’t get much water</t>
  </si>
  <si>
    <t>20 to 29</t>
  </si>
  <si>
    <t>Nasa Panida = NP</t>
  </si>
  <si>
    <t>Camden Knoff = CK</t>
  </si>
  <si>
    <t>30 to 39</t>
  </si>
  <si>
    <t>Vee Sirisuksakulchai = VS</t>
  </si>
  <si>
    <t>Nathan Alvord = NA</t>
  </si>
  <si>
    <t>Nura Alamoudi = NA</t>
  </si>
  <si>
    <t>Joseph Lidwin = JL</t>
  </si>
  <si>
    <t>Date:</t>
  </si>
  <si>
    <t>27 = 27Jan</t>
  </si>
  <si>
    <t>40 to 49</t>
  </si>
  <si>
    <t>Location:</t>
  </si>
  <si>
    <t>R = Restaurant</t>
  </si>
  <si>
    <t>H = House</t>
  </si>
  <si>
    <t>Village:</t>
  </si>
  <si>
    <t>Tha Lane = TL</t>
  </si>
  <si>
    <t>More than 50</t>
  </si>
  <si>
    <t>Tha Thong Lang = TT</t>
  </si>
  <si>
    <t>To have enough water. It was like this since he was borned</t>
  </si>
  <si>
    <t>Willing to make any improvements?</t>
  </si>
  <si>
    <t>Would be nice to get enough water but concerned that it will cost a lot</t>
  </si>
  <si>
    <t>Have water all the time</t>
  </si>
  <si>
    <t>Would be nice if he has water all the year</t>
  </si>
  <si>
    <t>Have water all the time that reaches drinking standards</t>
  </si>
  <si>
    <t>Would be nice to have water the whole time</t>
  </si>
  <si>
    <t>Opinion on their role in the problem?</t>
  </si>
  <si>
    <t>Agrees on hotels getting too much water</t>
  </si>
  <si>
    <t>Hotels really affect the amount of water</t>
  </si>
  <si>
    <t>It is not only the hotels. Some houses also buy their own pumps and get the water.</t>
  </si>
  <si>
    <t>It wasn't that bad before the hotels came</t>
  </si>
  <si>
    <t>Aquaculture</t>
  </si>
  <si>
    <t>Before the hotels came it was not much of a problem</t>
  </si>
  <si>
    <t>Tourism (Hotel, Boat)</t>
  </si>
  <si>
    <t>Mercantilism</t>
  </si>
  <si>
    <t>Not working</t>
  </si>
  <si>
    <t>Water system is very bad. They need more water</t>
  </si>
  <si>
    <t>Not good at all. They need more water</t>
  </si>
  <si>
    <t>Access to enough water</t>
  </si>
  <si>
    <t>Because of dry season</t>
  </si>
  <si>
    <t>The only issue is scarcity. The quality of the system is OK</t>
  </si>
  <si>
    <t>Not good. Hasn't had water for 1 month. Comes from half hour and goes away. He uses shallow water from his backyard</t>
  </si>
  <si>
    <t>No comments</t>
  </si>
  <si>
    <t>Want water to come directly to the village</t>
  </si>
  <si>
    <t>Wants water all the time. If possible drinking standrads</t>
  </si>
  <si>
    <t>Use nearby river as a water source and construct new system</t>
  </si>
  <si>
    <t>Wants water to come directly to village.</t>
  </si>
  <si>
    <t>Not concerned about the hotels because they have their own wells</t>
  </si>
  <si>
    <t>OK with hotels</t>
  </si>
  <si>
    <t>She thinks hotels are the cause for water scarcity</t>
  </si>
  <si>
    <t>Water to come directly to him</t>
  </si>
  <si>
    <t>Wants to use new source of water from river</t>
  </si>
  <si>
    <t>Hotels are not the issue. The problem was here before the hotels</t>
  </si>
  <si>
    <t>Y</t>
  </si>
  <si>
    <t>Have not had water for days. From 6 days to 1 month.</t>
  </si>
  <si>
    <t>Insufficient water. 6 days without water</t>
  </si>
  <si>
    <t>Doesn't always have water</t>
  </si>
  <si>
    <t>Not enough during entire year</t>
  </si>
  <si>
    <t>No. Because there are many stops before reaching Tha Lane</t>
  </si>
  <si>
    <t>Not enough during dry season</t>
  </si>
  <si>
    <t>no</t>
  </si>
  <si>
    <t>Not enough during the entire year</t>
  </si>
  <si>
    <t>He has no water neither in rainy or dry season</t>
  </si>
  <si>
    <t>Note: One said the half of the village where the hotels are receives more water</t>
  </si>
  <si>
    <t>Not enough during the dry season</t>
  </si>
  <si>
    <t>Because the hotels have pumps and get the water. They also give more water to the side of the village where the hotels are</t>
  </si>
  <si>
    <t>Scarcity but quality is OK</t>
  </si>
  <si>
    <t>No. All year long lack of water</t>
  </si>
  <si>
    <t>There is not enough water because of all year scarcity.</t>
  </si>
  <si>
    <t>Not enough water all year</t>
  </si>
  <si>
    <t>Not enough water. It is constant</t>
  </si>
  <si>
    <t>Not enough water all year round</t>
  </si>
  <si>
    <t>Not enough water year round</t>
  </si>
  <si>
    <t>Haven't had water for the past month. Her son couldn’t go to school because couldn’t wash his clothes</t>
  </si>
  <si>
    <t>Water system is very bad</t>
  </si>
  <si>
    <t>Only scarcity issue</t>
  </si>
  <si>
    <t>There is not enough water in the dry season. It is OK in other seasons</t>
  </si>
  <si>
    <t>Still pays for drinking water. He wants enough wataer for his needs. Pays 600THB for water they don’t receive</t>
  </si>
  <si>
    <t>There is a nearby river where they can get water from, potentially.</t>
  </si>
  <si>
    <t>Scarcity but OK with quality from the system</t>
  </si>
  <si>
    <t>N</t>
  </si>
  <si>
    <t>She wants improvements. Anything that give them enough water</t>
  </si>
  <si>
    <t>He wants to connect  to the river. Wants pipes to go directly to village</t>
  </si>
  <si>
    <t>River as a new source</t>
  </si>
  <si>
    <t>TL01</t>
  </si>
  <si>
    <t>Wants new wells</t>
  </si>
  <si>
    <t>NA/SO</t>
  </si>
  <si>
    <t>Wants pipes to come directly to the village and construct a new well</t>
  </si>
  <si>
    <t>H</t>
  </si>
  <si>
    <t>Housewife</t>
  </si>
  <si>
    <t>Willing to pay but if government pays is better</t>
  </si>
  <si>
    <t>.</t>
  </si>
  <si>
    <t>Buy</t>
  </si>
  <si>
    <t>Filtration</t>
  </si>
  <si>
    <t>Chicken</t>
  </si>
  <si>
    <t>During the dry season, no water for days and when it comes again it has another color</t>
  </si>
  <si>
    <t>TL02</t>
  </si>
  <si>
    <t>None</t>
  </si>
  <si>
    <t>Willing to pay but doesn't have much money</t>
  </si>
  <si>
    <t>Filtration. Not for cooking</t>
  </si>
  <si>
    <t>Shower</t>
  </si>
  <si>
    <t>Duck, chicken</t>
  </si>
  <si>
    <t>Just insufficient water</t>
  </si>
  <si>
    <t>TL03</t>
  </si>
  <si>
    <t>R</t>
  </si>
  <si>
    <t>Boat driver</t>
  </si>
  <si>
    <t>Yes but it will be unfair if everyone pays the same but uses more or less water</t>
  </si>
  <si>
    <t>No filtration. For cooking</t>
  </si>
  <si>
    <t>Salty water sometimes</t>
  </si>
  <si>
    <t>TL04</t>
  </si>
  <si>
    <t>Hotel Rai Lay Beach</t>
  </si>
  <si>
    <t>Willing to pay</t>
  </si>
  <si>
    <t>Chicken, plants</t>
  </si>
  <si>
    <t>Leaking but not because of quality</t>
  </si>
  <si>
    <t>Turbid and red when it comes back after a long time</t>
  </si>
  <si>
    <t>TL05</t>
  </si>
  <si>
    <t>Vendor</t>
  </si>
  <si>
    <t>Willing to pay if he has water the whole time</t>
  </si>
  <si>
    <t>No filtration.</t>
  </si>
  <si>
    <t>Has palm trees but she uses shallow water for irrigation</t>
  </si>
  <si>
    <t>He doesn't use water from the system, but when he boils water from his well, it becomes black</t>
  </si>
  <si>
    <t>Just not enough water</t>
  </si>
  <si>
    <t>TL06</t>
  </si>
  <si>
    <t>No Working</t>
  </si>
  <si>
    <t>Willing to pay of she receives better water than shallow water</t>
  </si>
  <si>
    <t>Uses shallow water</t>
  </si>
  <si>
    <t>Plants, cats</t>
  </si>
  <si>
    <t>Shallow water is used by 20 people (neighboors)</t>
  </si>
  <si>
    <t>But main  pipe is damaged</t>
  </si>
  <si>
    <t>They had worms in tap water before, but not now</t>
  </si>
  <si>
    <t>TL07</t>
  </si>
  <si>
    <t>AR/CK</t>
  </si>
  <si>
    <t>No treatment. Thinks it is safe</t>
  </si>
  <si>
    <t>Filter</t>
  </si>
  <si>
    <t>Filter. It is safe</t>
  </si>
  <si>
    <t>No personal pipes, but some from wells are corroded</t>
  </si>
  <si>
    <t>Only scarcity</t>
  </si>
  <si>
    <t>TL08</t>
  </si>
  <si>
    <t>Wants new system</t>
  </si>
  <si>
    <t>Buys water. No safe</t>
  </si>
  <si>
    <t>Safe. No treatment</t>
  </si>
  <si>
    <t>No animal health problems. Safe</t>
  </si>
  <si>
    <t>Some pipes but not due to water quality</t>
  </si>
  <si>
    <t>Not enough water in well</t>
  </si>
  <si>
    <t>TL09</t>
  </si>
  <si>
    <t>Merchant (previous head of village)</t>
  </si>
  <si>
    <t>No treatment. Safe</t>
  </si>
  <si>
    <t>For crops</t>
  </si>
  <si>
    <t>Not because of the quality. But the water comes from smaller pipes to big pipes so no good pressure.</t>
  </si>
  <si>
    <t>Scarcity</t>
  </si>
  <si>
    <t>TL10</t>
  </si>
  <si>
    <t>Merchant</t>
  </si>
  <si>
    <t>Buy. No safe</t>
  </si>
  <si>
    <t>Got a rash but bathing with shallow water</t>
  </si>
  <si>
    <t>TL11</t>
  </si>
  <si>
    <t>Farmer</t>
  </si>
  <si>
    <t>Buys</t>
  </si>
  <si>
    <t>Safe for crops</t>
  </si>
  <si>
    <t>Broken pipes but not due to quality. CaCO3 issues with corrosion in the past, but not now</t>
  </si>
  <si>
    <t>Quality is good. Scarcity is the issue</t>
  </si>
  <si>
    <t>TL12</t>
  </si>
  <si>
    <t>TL13</t>
  </si>
  <si>
    <t>TL14</t>
  </si>
  <si>
    <t>TL15</t>
  </si>
  <si>
    <t>Hotel</t>
  </si>
  <si>
    <t>Buys. Perhaps safe</t>
  </si>
  <si>
    <t>Boils the water</t>
  </si>
  <si>
    <t>TL16</t>
  </si>
  <si>
    <t>Fisherman</t>
  </si>
  <si>
    <t>Buys. Not safe</t>
  </si>
  <si>
    <t>Damaged pipes but not from quality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</si>
</sst>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0"/>
      <name val="Arial"/>
    </font>
    <font>
      <b/>
      <sz val="11"/>
      <color rgb="FF000000"/>
      <name val="Calibri"/>
    </font>
    <font>
      <b/>
      <sz val="11"/>
      <color rgb="FF002060"/>
      <name val="Calibri"/>
    </font>
    <font>
      <b/>
      <sz val="10"/>
      <name val="Arial"/>
    </font>
    <font>
      <sz val="11"/>
      <color rgb="FF000000"/>
      <name val="Calibri"/>
    </font>
    <font>
      <b/>
      <sz val="11"/>
      <name val="Arial"/>
    </font>
    <font>
      <sz val="11"/>
      <name val="Arial"/>
    </font>
  </fonts>
  <fills count="13">
    <fill>
      <patternFill patternType="none"/>
    </fill>
    <fill>
      <patternFill patternType="gray125"/>
    </fill>
    <fill>
      <patternFill patternType="solid">
        <fgColor rgb="FF9BBB59"/>
        <bgColor rgb="FF9BBB59"/>
      </patternFill>
    </fill>
    <fill>
      <patternFill patternType="solid">
        <fgColor rgb="FFF79646"/>
        <bgColor rgb="FFF79646"/>
      </patternFill>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FFC000"/>
        <bgColor rgb="FFFFC000"/>
      </patternFill>
    </fill>
    <fill>
      <patternFill patternType="solid">
        <fgColor rgb="FF95B3D7"/>
        <bgColor rgb="FF95B3D7"/>
      </patternFill>
    </fill>
    <fill>
      <patternFill patternType="solid">
        <fgColor rgb="FFFFFF00"/>
        <bgColor rgb="FFFFFF00"/>
      </patternFill>
    </fill>
    <fill>
      <patternFill patternType="solid">
        <fgColor rgb="FFFFFFFF"/>
        <bgColor rgb="FFFFFFFF"/>
      </patternFill>
    </fill>
    <fill>
      <patternFill patternType="solid">
        <fgColor rgb="FFC4BD97"/>
        <bgColor rgb="FFC4BD97"/>
      </patternFill>
    </fill>
    <fill>
      <patternFill patternType="solid">
        <fgColor rgb="FFDBE5F1"/>
        <bgColor rgb="FFDBE5F1"/>
      </patternFill>
    </fill>
  </fills>
  <borders count="1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style="medium">
        <color rgb="FF000000"/>
      </top>
      <bottom/>
      <diagonal/>
    </border>
  </borders>
  <cellStyleXfs count="1">
    <xf numFmtId="0" fontId="0" fillId="0" borderId="0"/>
  </cellStyleXfs>
  <cellXfs count="88">
    <xf numFmtId="0" fontId="0" fillId="0" borderId="0" xfId="0"/>
    <xf numFmtId="0" fontId="0" fillId="0" borderId="1" xfId="0" applyFont="1" applyBorder="1"/>
    <xf numFmtId="0" fontId="1" fillId="0" borderId="1" xfId="0" applyFont="1" applyBorder="1" applyAlignment="1">
      <alignment horizontal="center"/>
    </xf>
    <xf numFmtId="0" fontId="2" fillId="2" borderId="2" xfId="0" applyFont="1" applyFill="1" applyBorder="1" applyAlignment="1">
      <alignment horizontal="center"/>
    </xf>
    <xf numFmtId="0" fontId="0" fillId="0" borderId="2" xfId="0" applyFont="1" applyBorder="1"/>
    <xf numFmtId="0" fontId="2" fillId="2" borderId="3" xfId="0" applyFont="1" applyFill="1" applyBorder="1" applyAlignment="1">
      <alignment horizontal="center"/>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0" borderId="2" xfId="0" applyFont="1" applyBorder="1"/>
    <xf numFmtId="0" fontId="0" fillId="0" borderId="1" xfId="0" applyFont="1" applyBorder="1"/>
    <xf numFmtId="0" fontId="4" fillId="0" borderId="1" xfId="0" applyFont="1" applyBorder="1"/>
    <xf numFmtId="0" fontId="1" fillId="0" borderId="2" xfId="0" applyFont="1" applyBorder="1"/>
    <xf numFmtId="164" fontId="0" fillId="0" borderId="2" xfId="0" applyNumberFormat="1" applyFont="1" applyBorder="1"/>
    <xf numFmtId="0" fontId="3" fillId="0" borderId="1" xfId="0" applyFont="1" applyBorder="1"/>
    <xf numFmtId="0" fontId="0" fillId="0" borderId="1" xfId="0" applyFont="1" applyBorder="1"/>
    <xf numFmtId="0" fontId="2" fillId="2" borderId="6" xfId="0" applyFont="1" applyFill="1" applyBorder="1" applyAlignment="1">
      <alignment horizontal="center" wrapText="1"/>
    </xf>
    <xf numFmtId="164" fontId="0" fillId="0" borderId="1" xfId="0" applyNumberFormat="1" applyFont="1" applyBorder="1"/>
    <xf numFmtId="0" fontId="2" fillId="2" borderId="3" xfId="0" applyFont="1" applyFill="1" applyBorder="1"/>
    <xf numFmtId="0" fontId="0" fillId="3" borderId="1" xfId="0" applyFont="1" applyFill="1" applyBorder="1"/>
    <xf numFmtId="0" fontId="2" fillId="2" borderId="5" xfId="0" applyFont="1" applyFill="1" applyBorder="1"/>
    <xf numFmtId="9" fontId="0" fillId="0" borderId="2" xfId="0" applyNumberFormat="1" applyFont="1" applyBorder="1"/>
    <xf numFmtId="0" fontId="5" fillId="0" borderId="2" xfId="0" applyFont="1" applyBorder="1"/>
    <xf numFmtId="0" fontId="3" fillId="0" borderId="1" xfId="0" applyFont="1" applyBorder="1" applyAlignment="1">
      <alignment horizontal="right"/>
    </xf>
    <xf numFmtId="0" fontId="4" fillId="0" borderId="2" xfId="0" applyFont="1" applyBorder="1"/>
    <xf numFmtId="17" fontId="3" fillId="0" borderId="1" xfId="0" applyNumberFormat="1" applyFont="1" applyBorder="1" applyAlignment="1">
      <alignment horizontal="right"/>
    </xf>
    <xf numFmtId="0" fontId="4" fillId="4" borderId="7" xfId="0" applyFont="1" applyFill="1" applyBorder="1" applyAlignment="1">
      <alignment horizontal="left"/>
    </xf>
    <xf numFmtId="0" fontId="0" fillId="0" borderId="1" xfId="0" applyFont="1" applyBorder="1" applyAlignment="1">
      <alignment horizontal="right"/>
    </xf>
    <xf numFmtId="9" fontId="3" fillId="0" borderId="2" xfId="0" applyNumberFormat="1" applyFont="1" applyBorder="1"/>
    <xf numFmtId="0" fontId="4" fillId="2" borderId="4" xfId="0" applyFont="1" applyFill="1" applyBorder="1" applyAlignment="1">
      <alignment horizontal="left"/>
    </xf>
    <xf numFmtId="0" fontId="6" fillId="0" borderId="2" xfId="0" applyFont="1" applyBorder="1"/>
    <xf numFmtId="0" fontId="4" fillId="5" borderId="4" xfId="0" applyFont="1" applyFill="1" applyBorder="1" applyAlignment="1">
      <alignment horizontal="left"/>
    </xf>
    <xf numFmtId="0" fontId="2" fillId="2" borderId="6" xfId="0" applyFont="1" applyFill="1" applyBorder="1"/>
    <xf numFmtId="0" fontId="2" fillId="2" borderId="8" xfId="0" applyFont="1" applyFill="1" applyBorder="1"/>
    <xf numFmtId="0" fontId="2" fillId="2" borderId="9" xfId="0" applyFont="1" applyFill="1" applyBorder="1"/>
    <xf numFmtId="0" fontId="4" fillId="0" borderId="4" xfId="0" applyFont="1" applyBorder="1" applyAlignment="1">
      <alignment horizontal="left"/>
    </xf>
    <xf numFmtId="0" fontId="4" fillId="6" borderId="4" xfId="0" applyFont="1" applyFill="1" applyBorder="1" applyAlignment="1">
      <alignment horizontal="left"/>
    </xf>
    <xf numFmtId="0" fontId="0" fillId="6" borderId="1" xfId="0" applyFont="1" applyFill="1" applyBorder="1"/>
    <xf numFmtId="0" fontId="2" fillId="2" borderId="7" xfId="0" applyFont="1" applyFill="1" applyBorder="1"/>
    <xf numFmtId="0" fontId="4" fillId="0" borderId="10" xfId="0" applyFont="1" applyBorder="1"/>
    <xf numFmtId="0" fontId="4" fillId="5" borderId="3" xfId="0" applyFont="1" applyFill="1" applyBorder="1" applyAlignment="1">
      <alignment horizontal="left"/>
    </xf>
    <xf numFmtId="0" fontId="4" fillId="4" borderId="11" xfId="0" applyFont="1" applyFill="1" applyBorder="1" applyAlignment="1">
      <alignment horizontal="left"/>
    </xf>
    <xf numFmtId="0" fontId="4" fillId="7" borderId="3" xfId="0" applyFont="1" applyFill="1" applyBorder="1" applyAlignment="1">
      <alignment horizontal="left"/>
    </xf>
    <xf numFmtId="0" fontId="4" fillId="8" borderId="11" xfId="0" applyFont="1" applyFill="1" applyBorder="1" applyAlignment="1">
      <alignment horizontal="left"/>
    </xf>
    <xf numFmtId="0" fontId="4" fillId="2" borderId="3" xfId="0" applyFont="1" applyFill="1" applyBorder="1" applyAlignment="1">
      <alignment horizontal="left"/>
    </xf>
    <xf numFmtId="0" fontId="4" fillId="9" borderId="11" xfId="0" applyFont="1" applyFill="1" applyBorder="1" applyAlignment="1">
      <alignment horizontal="left"/>
    </xf>
    <xf numFmtId="0" fontId="0" fillId="10" borderId="1" xfId="0" applyFont="1" applyFill="1" applyBorder="1"/>
    <xf numFmtId="0" fontId="2" fillId="2" borderId="9" xfId="0" applyFont="1" applyFill="1" applyBorder="1" applyAlignment="1">
      <alignment horizontal="center"/>
    </xf>
    <xf numFmtId="0" fontId="2" fillId="2" borderId="11" xfId="0" applyFont="1" applyFill="1" applyBorder="1" applyAlignment="1">
      <alignment horizontal="center"/>
    </xf>
    <xf numFmtId="0" fontId="4" fillId="3" borderId="4" xfId="0" applyFont="1" applyFill="1" applyBorder="1" applyAlignment="1">
      <alignment horizontal="left"/>
    </xf>
    <xf numFmtId="0" fontId="4" fillId="11" borderId="4" xfId="0" applyFont="1" applyFill="1" applyBorder="1" applyAlignment="1">
      <alignment horizontal="left"/>
    </xf>
    <xf numFmtId="0" fontId="4" fillId="3" borderId="3" xfId="0" applyFont="1" applyFill="1" applyBorder="1" applyAlignment="1">
      <alignment horizontal="left"/>
    </xf>
    <xf numFmtId="0" fontId="4" fillId="0" borderId="3" xfId="0" applyFont="1" applyBorder="1" applyAlignment="1">
      <alignment horizontal="left"/>
    </xf>
    <xf numFmtId="0" fontId="4" fillId="7" borderId="4" xfId="0" applyFont="1" applyFill="1" applyBorder="1" applyAlignment="1">
      <alignment horizontal="left"/>
    </xf>
    <xf numFmtId="0" fontId="4" fillId="6" borderId="3" xfId="0" applyFont="1" applyFill="1" applyBorder="1" applyAlignment="1">
      <alignment horizontal="left"/>
    </xf>
    <xf numFmtId="0" fontId="0" fillId="7" borderId="1" xfId="0" applyFont="1" applyFill="1" applyBorder="1"/>
    <xf numFmtId="0" fontId="2" fillId="2" borderId="12" xfId="0" applyFont="1" applyFill="1" applyBorder="1" applyAlignment="1">
      <alignment horizontal="center"/>
    </xf>
    <xf numFmtId="9" fontId="0" fillId="0" borderId="1" xfId="0" applyNumberFormat="1" applyFont="1" applyBorder="1"/>
    <xf numFmtId="0" fontId="2" fillId="2" borderId="13" xfId="0" applyFont="1" applyFill="1" applyBorder="1" applyAlignment="1">
      <alignment horizontal="center"/>
    </xf>
    <xf numFmtId="0" fontId="2" fillId="2" borderId="11" xfId="0" applyFont="1" applyFill="1" applyBorder="1"/>
    <xf numFmtId="0" fontId="4" fillId="9" borderId="7" xfId="0" applyFont="1" applyFill="1" applyBorder="1" applyAlignment="1">
      <alignment horizontal="left"/>
    </xf>
    <xf numFmtId="0" fontId="4" fillId="12" borderId="4" xfId="0" applyFont="1" applyFill="1" applyBorder="1" applyAlignment="1">
      <alignment horizontal="left"/>
    </xf>
    <xf numFmtId="0" fontId="4" fillId="2" borderId="7" xfId="0" applyFont="1" applyFill="1" applyBorder="1" applyAlignment="1">
      <alignment horizontal="left"/>
    </xf>
    <xf numFmtId="20" fontId="4" fillId="12" borderId="4" xfId="0" applyNumberFormat="1" applyFont="1" applyFill="1" applyBorder="1" applyAlignment="1">
      <alignment horizontal="left"/>
    </xf>
    <xf numFmtId="0" fontId="4" fillId="12" borderId="3" xfId="0" applyFont="1" applyFill="1" applyBorder="1" applyAlignment="1">
      <alignment horizontal="left"/>
    </xf>
    <xf numFmtId="0" fontId="4" fillId="0" borderId="1" xfId="0" applyFont="1" applyBorder="1" applyAlignment="1">
      <alignment horizontal="left"/>
    </xf>
    <xf numFmtId="0" fontId="4" fillId="12" borderId="7" xfId="0" applyFont="1" applyFill="1" applyBorder="1" applyAlignment="1">
      <alignment horizontal="left"/>
    </xf>
    <xf numFmtId="0" fontId="4" fillId="12" borderId="11" xfId="0" applyFont="1" applyFill="1" applyBorder="1" applyAlignment="1">
      <alignment horizontal="left"/>
    </xf>
    <xf numFmtId="20" fontId="4" fillId="0" borderId="4" xfId="0" applyNumberFormat="1" applyFont="1" applyBorder="1" applyAlignment="1">
      <alignment horizontal="left"/>
    </xf>
    <xf numFmtId="0" fontId="4" fillId="0" borderId="7" xfId="0" applyFont="1" applyBorder="1" applyAlignment="1">
      <alignment horizontal="left"/>
    </xf>
    <xf numFmtId="0" fontId="4" fillId="0" borderId="11" xfId="0" applyFont="1" applyBorder="1" applyAlignment="1">
      <alignment horizontal="left"/>
    </xf>
    <xf numFmtId="20" fontId="4" fillId="12" borderId="3" xfId="0" applyNumberFormat="1" applyFont="1" applyFill="1" applyBorder="1" applyAlignment="1">
      <alignment horizontal="left"/>
    </xf>
    <xf numFmtId="20" fontId="4" fillId="0" borderId="3" xfId="0" applyNumberFormat="1" applyFont="1" applyBorder="1" applyAlignment="1">
      <alignment horizontal="left"/>
    </xf>
    <xf numFmtId="0" fontId="4" fillId="0" borderId="5" xfId="0" applyFont="1" applyBorder="1" applyAlignment="1">
      <alignment horizontal="left"/>
    </xf>
    <xf numFmtId="0" fontId="4" fillId="0" borderId="6" xfId="0" applyFont="1" applyBorder="1"/>
    <xf numFmtId="0" fontId="4" fillId="12" borderId="11" xfId="0" applyFont="1" applyFill="1" applyBorder="1"/>
    <xf numFmtId="0" fontId="4" fillId="0" borderId="8" xfId="0" applyFont="1" applyBorder="1" applyAlignment="1">
      <alignment horizontal="left"/>
    </xf>
    <xf numFmtId="0" fontId="4" fillId="12" borderId="8" xfId="0" applyFont="1" applyFill="1" applyBorder="1" applyAlignment="1">
      <alignment horizontal="left"/>
    </xf>
    <xf numFmtId="0" fontId="4" fillId="0" borderId="14" xfId="0" applyFont="1" applyBorder="1" applyAlignment="1">
      <alignment horizontal="left"/>
    </xf>
    <xf numFmtId="0" fontId="4" fillId="0" borderId="7" xfId="0" applyFont="1" applyBorder="1"/>
    <xf numFmtId="0" fontId="4" fillId="0" borderId="11" xfId="0" applyFont="1" applyBorder="1"/>
    <xf numFmtId="0" fontId="4" fillId="0" borderId="5" xfId="0" applyFont="1" applyBorder="1"/>
    <xf numFmtId="0" fontId="4" fillId="0" borderId="6" xfId="0" applyFont="1" applyBorder="1" applyAlignment="1">
      <alignment horizontal="left"/>
    </xf>
    <xf numFmtId="0" fontId="4" fillId="0" borderId="15" xfId="0" applyFont="1" applyBorder="1" applyAlignment="1">
      <alignment horizontal="left"/>
    </xf>
    <xf numFmtId="0" fontId="2" fillId="2" borderId="5" xfId="0" applyFont="1" applyFill="1" applyBorder="1" applyAlignment="1">
      <alignment horizontal="center" wrapText="1"/>
    </xf>
    <xf numFmtId="0" fontId="0" fillId="0" borderId="0" xfId="0"/>
    <xf numFmtId="0" fontId="2" fillId="2" borderId="5" xfId="0" applyFont="1" applyFill="1" applyBorder="1" applyAlignment="1">
      <alignment horizontal="center"/>
    </xf>
    <xf numFmtId="0" fontId="2" fillId="2" borderId="2" xfId="0" applyFont="1" applyFill="1" applyBorder="1" applyAlignment="1">
      <alignment horizontal="center"/>
    </xf>
    <xf numFmtId="0" fontId="4" fillId="0" borderId="3" xfId="0" applyFont="1" applyBorder="1" applyAlignment="1">
      <alignment horizont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400" b="0" i="0">
                <a:solidFill>
                  <a:srgbClr val="808080"/>
                </a:solidFill>
              </a:defRPr>
            </a:pPr>
            <a:r>
              <a:rPr lang="en-US"/>
              <a:t>Occupations</a:t>
            </a:r>
          </a:p>
        </c:rich>
      </c:tx>
      <c:layout/>
      <c:overlay val="0"/>
    </c:title>
    <c:autoTitleDeleted val="0"/>
    <c:plotArea>
      <c:layout/>
      <c:barChart>
        <c:barDir val="col"/>
        <c:grouping val="clustered"/>
        <c:varyColors val="1"/>
        <c:ser>
          <c:idx val="0"/>
          <c:order val="0"/>
          <c:tx>
            <c:strRef>
              <c:f>'Question 1'!$C$1</c:f>
              <c:strCache>
                <c:ptCount val="1"/>
                <c:pt idx="0">
                  <c:v>%</c:v>
                </c:pt>
              </c:strCache>
            </c:strRef>
          </c:tx>
          <c:spPr>
            <a:solidFill>
              <a:srgbClr val="4F81BD"/>
            </a:solidFill>
          </c:spPr>
          <c:invertIfNegative val="1"/>
          <c:cat>
            <c:strRef>
              <c:f>'Question 1'!$A$2:$A$6</c:f>
              <c:strCache>
                <c:ptCount val="5"/>
                <c:pt idx="0">
                  <c:v>Agriculture</c:v>
                </c:pt>
                <c:pt idx="1">
                  <c:v>Aquaculture</c:v>
                </c:pt>
                <c:pt idx="2">
                  <c:v>Tourism (Hotel, Boat)</c:v>
                </c:pt>
                <c:pt idx="3">
                  <c:v>Mercantilism</c:v>
                </c:pt>
                <c:pt idx="4">
                  <c:v>Not working</c:v>
                </c:pt>
              </c:strCache>
            </c:strRef>
          </c:cat>
          <c:val>
            <c:numRef>
              <c:f>'Question 1'!$C$2:$C$6</c:f>
              <c:numCache>
                <c:formatCode>0.0%</c:formatCode>
                <c:ptCount val="5"/>
                <c:pt idx="0">
                  <c:v>0.25</c:v>
                </c:pt>
                <c:pt idx="1">
                  <c:v>6.25E-2</c:v>
                </c:pt>
                <c:pt idx="2">
                  <c:v>0.1875</c:v>
                </c:pt>
                <c:pt idx="3">
                  <c:v>0.3125</c:v>
                </c:pt>
                <c:pt idx="4">
                  <c:v>0.1875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387795880"/>
        <c:axId val="387793920"/>
      </c:barChart>
      <c:catAx>
        <c:axId val="387795880"/>
        <c:scaling>
          <c:orientation val="minMax"/>
        </c:scaling>
        <c:delete val="0"/>
        <c:axPos val="b"/>
        <c:numFmt formatCode="General" sourceLinked="1"/>
        <c:majorTickMark val="cross"/>
        <c:minorTickMark val="cross"/>
        <c:tickLblPos val="nextTo"/>
        <c:txPr>
          <a:bodyPr/>
          <a:lstStyle/>
          <a:p>
            <a:pPr>
              <a:defRPr sz="900" b="0" i="0">
                <a:solidFill>
                  <a:srgbClr val="808080"/>
                </a:solidFill>
              </a:defRPr>
            </a:pPr>
            <a:endParaRPr lang="en-US"/>
          </a:p>
        </c:txPr>
        <c:crossAx val="387793920"/>
        <c:crosses val="autoZero"/>
        <c:auto val="1"/>
        <c:lblAlgn val="ctr"/>
        <c:lblOffset val="100"/>
        <c:noMultiLvlLbl val="1"/>
      </c:catAx>
      <c:valAx>
        <c:axId val="387793920"/>
        <c:scaling>
          <c:orientation val="minMax"/>
        </c:scaling>
        <c:delete val="0"/>
        <c:axPos val="l"/>
        <c:majorGridlines>
          <c:spPr>
            <a:ln>
              <a:solidFill>
                <a:srgbClr val="D9D9D9"/>
              </a:solidFill>
            </a:ln>
          </c:spPr>
        </c:majorGridlines>
        <c:title>
          <c:tx>
            <c:rich>
              <a:bodyPr/>
              <a:lstStyle/>
              <a:p>
                <a:pPr>
                  <a:defRPr sz="900" b="0" i="0">
                    <a:solidFill>
                      <a:srgbClr val="808080"/>
                    </a:solidFill>
                  </a:defRPr>
                </a:pPr>
                <a:r>
                  <a:rPr lang="en-US"/>
                  <a:t>Percentage of Villagers</a:t>
                </a:r>
              </a:p>
            </c:rich>
          </c:tx>
          <c:layout/>
          <c:overlay val="0"/>
        </c:title>
        <c:numFmt formatCode="0.0%" sourceLinked="1"/>
        <c:majorTickMark val="cross"/>
        <c:minorTickMark val="cross"/>
        <c:tickLblPos val="nextTo"/>
        <c:spPr>
          <a:ln w="47625">
            <a:noFill/>
          </a:ln>
        </c:spPr>
        <c:txPr>
          <a:bodyPr/>
          <a:lstStyle/>
          <a:p>
            <a:pPr>
              <a:defRPr sz="900" b="0" i="0">
                <a:solidFill>
                  <a:srgbClr val="808080"/>
                </a:solidFill>
              </a:defRPr>
            </a:pPr>
            <a:endParaRPr lang="en-US"/>
          </a:p>
        </c:txPr>
        <c:crossAx val="387795880"/>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400" b="0" i="0">
                <a:solidFill>
                  <a:srgbClr val="808080"/>
                </a:solidFill>
              </a:defRPr>
            </a:pPr>
            <a:r>
              <a:rPr lang="en-US"/>
              <a:t>age Range</a:t>
            </a:r>
          </a:p>
        </c:rich>
      </c:tx>
      <c:layout/>
      <c:overlay val="0"/>
    </c:title>
    <c:autoTitleDeleted val="0"/>
    <c:plotArea>
      <c:layout>
        <c:manualLayout>
          <c:xMode val="edge"/>
          <c:yMode val="edge"/>
          <c:x val="8.4553645080079273E-2"/>
          <c:y val="0.24786599591717701"/>
          <c:w val="0.70483968075419146"/>
          <c:h val="0.64767096821230685"/>
        </c:manualLayout>
      </c:layout>
      <c:pieChart>
        <c:varyColors val="1"/>
        <c:ser>
          <c:idx val="0"/>
          <c:order val="0"/>
          <c:dPt>
            <c:idx val="0"/>
            <c:bubble3D val="0"/>
            <c:spPr>
              <a:solidFill>
                <a:srgbClr val="4F81BD"/>
              </a:solidFill>
              <a:ln w="25400" cmpd="sng">
                <a:solidFill>
                  <a:srgbClr val="FFFFFF"/>
                </a:solidFill>
              </a:ln>
            </c:spPr>
          </c:dPt>
          <c:dPt>
            <c:idx val="1"/>
            <c:bubble3D val="0"/>
            <c:spPr>
              <a:solidFill>
                <a:srgbClr val="FFFF99"/>
              </a:solidFill>
              <a:ln w="25400" cmpd="sng">
                <a:solidFill>
                  <a:srgbClr val="FFFFFF"/>
                </a:solidFill>
              </a:ln>
            </c:spPr>
          </c:dPt>
          <c:dPt>
            <c:idx val="2"/>
            <c:bubble3D val="0"/>
            <c:spPr>
              <a:solidFill>
                <a:srgbClr val="9BBB59"/>
              </a:solidFill>
              <a:ln w="25400" cmpd="sng">
                <a:solidFill>
                  <a:srgbClr val="FFFFFF"/>
                </a:solidFill>
              </a:ln>
            </c:spPr>
          </c:dPt>
          <c:dPt>
            <c:idx val="3"/>
            <c:bubble3D val="0"/>
            <c:spPr>
              <a:solidFill>
                <a:srgbClr val="8064A2"/>
              </a:solidFill>
              <a:ln w="25400" cmpd="sng">
                <a:solidFill>
                  <a:srgbClr val="FFFFFF"/>
                </a:solidFill>
              </a:ln>
            </c:spPr>
          </c:dPt>
          <c:dPt>
            <c:idx val="4"/>
            <c:bubble3D val="0"/>
            <c:spPr>
              <a:solidFill>
                <a:srgbClr val="4BACC6"/>
              </a:solidFill>
              <a:ln w="25400" cmpd="sng">
                <a:solidFill>
                  <a:srgbClr val="FFFFFF"/>
                </a:solidFill>
              </a:ln>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'Question 2'!$A$3:$A$7</c:f>
              <c:strCache>
                <c:ptCount val="5"/>
                <c:pt idx="0">
                  <c:v>15-24</c:v>
                </c:pt>
                <c:pt idx="1">
                  <c:v>25-34</c:v>
                </c:pt>
                <c:pt idx="2">
                  <c:v>35-44</c:v>
                </c:pt>
                <c:pt idx="3">
                  <c:v>45-54</c:v>
                </c:pt>
                <c:pt idx="4">
                  <c:v>55-64</c:v>
                </c:pt>
              </c:strCache>
            </c:strRef>
          </c:cat>
          <c:val>
            <c:numRef>
              <c:f>'Question 2'!$C$3:$C$7</c:f>
              <c:numCache>
                <c:formatCode>0.0%</c:formatCode>
                <c:ptCount val="5"/>
                <c:pt idx="0">
                  <c:v>6.25E-2</c:v>
                </c:pt>
                <c:pt idx="1">
                  <c:v>0.1875</c:v>
                </c:pt>
                <c:pt idx="2">
                  <c:v>0.25</c:v>
                </c:pt>
                <c:pt idx="3">
                  <c:v>0.25</c:v>
                </c:pt>
                <c:pt idx="4">
                  <c:v>0.25</c:v>
                </c:pt>
              </c:numCache>
            </c:numRef>
          </c:val>
        </c:ser>
        <c:dLbls>
          <c:showLegendKey val="0"/>
          <c:showVal val="0"/>
          <c:showCatName val="0"/>
          <c:showSerName val="0"/>
          <c:showPercent val="0"/>
          <c:showBubbleSize val="0"/>
          <c:showLeaderLines val="1"/>
        </c:dLbls>
        <c:firstSliceAng val="0"/>
      </c:pieChart>
      <c:spPr>
        <a:solidFill>
          <a:srgbClr val="FFFFFF"/>
        </a:solidFill>
      </c:spPr>
    </c:plotArea>
    <c:legend>
      <c:legendPos val="b"/>
      <c:layout/>
      <c:overlay val="0"/>
      <c:txPr>
        <a:bodyPr/>
        <a:lstStyle/>
        <a:p>
          <a:pPr>
            <a:defRPr sz="900">
              <a:solidFill>
                <a:srgbClr val="808080"/>
              </a:solidFill>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400" b="0" i="0">
                <a:solidFill>
                  <a:srgbClr val="808080"/>
                </a:solidFill>
              </a:defRPr>
            </a:pPr>
            <a:r>
              <a:rPr lang="en-US"/>
              <a:t>Years Villagers Have Resided in the Village</a:t>
            </a:r>
          </a:p>
        </c:rich>
      </c:tx>
      <c:layout/>
      <c:overlay val="0"/>
    </c:title>
    <c:autoTitleDeleted val="0"/>
    <c:plotArea>
      <c:layout/>
      <c:barChart>
        <c:barDir val="col"/>
        <c:grouping val="clustered"/>
        <c:varyColors val="1"/>
        <c:ser>
          <c:idx val="0"/>
          <c:order val="0"/>
          <c:spPr>
            <a:solidFill>
              <a:srgbClr val="4F81BD"/>
            </a:solidFill>
          </c:spPr>
          <c:invertIfNegative val="1"/>
          <c:cat>
            <c:strRef>
              <c:f>'Question 3'!$A$2:$A$7</c:f>
              <c:strCache>
                <c:ptCount val="6"/>
                <c:pt idx="0">
                  <c:v>Less than 10</c:v>
                </c:pt>
                <c:pt idx="1">
                  <c:v>10 to19</c:v>
                </c:pt>
                <c:pt idx="2">
                  <c:v>20 to 29</c:v>
                </c:pt>
                <c:pt idx="3">
                  <c:v>30 to 39</c:v>
                </c:pt>
                <c:pt idx="4">
                  <c:v>40 to 49</c:v>
                </c:pt>
                <c:pt idx="5">
                  <c:v>More than 50</c:v>
                </c:pt>
              </c:strCache>
            </c:strRef>
          </c:cat>
          <c:val>
            <c:numRef>
              <c:f>'Question 3'!$C$2:$C$7</c:f>
              <c:numCache>
                <c:formatCode>0.0%</c:formatCode>
                <c:ptCount val="6"/>
                <c:pt idx="0">
                  <c:v>6.25E-2</c:v>
                </c:pt>
                <c:pt idx="1">
                  <c:v>6.25E-2</c:v>
                </c:pt>
                <c:pt idx="2">
                  <c:v>0.25</c:v>
                </c:pt>
                <c:pt idx="3">
                  <c:v>0.1875</c:v>
                </c:pt>
                <c:pt idx="4">
                  <c:v>6.25E-2</c:v>
                </c:pt>
                <c:pt idx="5">
                  <c:v>0.375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353560400"/>
        <c:axId val="353559224"/>
      </c:barChart>
      <c:catAx>
        <c:axId val="353560400"/>
        <c:scaling>
          <c:orientation val="minMax"/>
        </c:scaling>
        <c:delete val="0"/>
        <c:axPos val="b"/>
        <c:title>
          <c:tx>
            <c:rich>
              <a:bodyPr/>
              <a:lstStyle/>
              <a:p>
                <a:pPr>
                  <a:defRPr sz="900" b="0" i="0">
                    <a:solidFill>
                      <a:srgbClr val="808080"/>
                    </a:solidFill>
                  </a:defRPr>
                </a:pPr>
                <a:r>
                  <a:rPr lang="en-US"/>
                  <a:t>Time (years)</a:t>
                </a:r>
              </a:p>
            </c:rich>
          </c:tx>
          <c:layout/>
          <c:overlay val="0"/>
        </c:title>
        <c:numFmt formatCode="General" sourceLinked="1"/>
        <c:majorTickMark val="cross"/>
        <c:minorTickMark val="cross"/>
        <c:tickLblPos val="nextTo"/>
        <c:txPr>
          <a:bodyPr/>
          <a:lstStyle/>
          <a:p>
            <a:pPr>
              <a:defRPr sz="900" b="0" i="0">
                <a:solidFill>
                  <a:srgbClr val="808080"/>
                </a:solidFill>
              </a:defRPr>
            </a:pPr>
            <a:endParaRPr lang="en-US"/>
          </a:p>
        </c:txPr>
        <c:crossAx val="353559224"/>
        <c:crosses val="autoZero"/>
        <c:auto val="1"/>
        <c:lblAlgn val="ctr"/>
        <c:lblOffset val="100"/>
        <c:noMultiLvlLbl val="1"/>
      </c:catAx>
      <c:valAx>
        <c:axId val="353559224"/>
        <c:scaling>
          <c:orientation val="minMax"/>
        </c:scaling>
        <c:delete val="0"/>
        <c:axPos val="l"/>
        <c:majorGridlines>
          <c:spPr>
            <a:ln>
              <a:solidFill>
                <a:srgbClr val="D9D9D9"/>
              </a:solidFill>
            </a:ln>
          </c:spPr>
        </c:majorGridlines>
        <c:title>
          <c:tx>
            <c:rich>
              <a:bodyPr/>
              <a:lstStyle/>
              <a:p>
                <a:pPr>
                  <a:defRPr sz="900" b="0" i="0">
                    <a:solidFill>
                      <a:srgbClr val="808080"/>
                    </a:solidFill>
                  </a:defRPr>
                </a:pPr>
                <a:r>
                  <a:rPr lang="en-US"/>
                  <a:t>Percentage of Villagers</a:t>
                </a:r>
              </a:p>
            </c:rich>
          </c:tx>
          <c:layout/>
          <c:overlay val="0"/>
        </c:title>
        <c:numFmt formatCode="0.0%" sourceLinked="1"/>
        <c:majorTickMark val="cross"/>
        <c:minorTickMark val="cross"/>
        <c:tickLblPos val="nextTo"/>
        <c:spPr>
          <a:ln w="47625">
            <a:noFill/>
          </a:ln>
        </c:spPr>
        <c:txPr>
          <a:bodyPr/>
          <a:lstStyle/>
          <a:p>
            <a:pPr>
              <a:defRPr sz="900" b="0" i="0">
                <a:solidFill>
                  <a:srgbClr val="808080"/>
                </a:solidFill>
              </a:defRPr>
            </a:pPr>
            <a:endParaRPr lang="en-US"/>
          </a:p>
        </c:txPr>
        <c:crossAx val="353560400"/>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400" b="0" i="0">
                <a:solidFill>
                  <a:srgbClr val="808080"/>
                </a:solidFill>
              </a:defRPr>
            </a:pPr>
            <a:r>
              <a:rPr lang="en-US"/>
              <a:t>overall opinion of the water system</a:t>
            </a:r>
          </a:p>
        </c:rich>
      </c:tx>
      <c:layout/>
      <c:overlay val="0"/>
    </c:title>
    <c:autoTitleDeleted val="0"/>
    <c:plotArea>
      <c:layout/>
      <c:barChart>
        <c:barDir val="col"/>
        <c:grouping val="clustered"/>
        <c:varyColors val="1"/>
        <c:ser>
          <c:idx val="0"/>
          <c:order val="0"/>
          <c:spPr>
            <a:solidFill>
              <a:srgbClr val="4F81BD"/>
            </a:solidFill>
          </c:spPr>
          <c:invertIfNegative val="1"/>
          <c:cat>
            <c:strRef>
              <c:f>'Question 5'!$C$1</c:f>
              <c:strCache>
                <c:ptCount val="1"/>
                <c:pt idx="0">
                  <c:v>Opinion</c:v>
                </c:pt>
              </c:strCache>
            </c:strRef>
          </c:cat>
          <c:val>
            <c:numRef>
              <c:f>'Question 5'!$C$2</c:f>
              <c:numCache>
                <c:formatCode>General</c:formatCode>
                <c:ptCount val="1"/>
                <c:pt idx="0">
                  <c:v>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spPr>
            <a:solidFill>
              <a:srgbClr val="FFFF99"/>
            </a:solidFill>
          </c:spPr>
          <c:invertIfNegative val="1"/>
          <c:cat>
            <c:strRef>
              <c:f>'Question 5'!$C$1</c:f>
              <c:strCache>
                <c:ptCount val="1"/>
                <c:pt idx="0">
                  <c:v>Opinion</c:v>
                </c:pt>
              </c:strCache>
            </c:strRef>
          </c:cat>
          <c:val>
            <c:numRef>
              <c:f>'Question 5'!$C$3</c:f>
              <c:numCache>
                <c:formatCode>General</c:formatCode>
                <c:ptCount val="1"/>
                <c:pt idx="0">
                  <c:v>4</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spPr>
            <a:solidFill>
              <a:srgbClr val="9BBB59"/>
            </a:solidFill>
          </c:spPr>
          <c:invertIfNegative val="1"/>
          <c:cat>
            <c:strRef>
              <c:f>'Question 5'!$C$1</c:f>
              <c:strCache>
                <c:ptCount val="1"/>
                <c:pt idx="0">
                  <c:v>Opinion</c:v>
                </c:pt>
              </c:strCache>
            </c:strRef>
          </c:cat>
          <c:val>
            <c:numRef>
              <c:f>'Question 5'!$C$4</c:f>
              <c:numCache>
                <c:formatCode>General</c:formatCode>
                <c:ptCount val="1"/>
                <c:pt idx="0">
                  <c:v>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353556480"/>
        <c:axId val="353558048"/>
      </c:barChart>
      <c:catAx>
        <c:axId val="353556480"/>
        <c:scaling>
          <c:orientation val="minMax"/>
        </c:scaling>
        <c:delete val="0"/>
        <c:axPos val="b"/>
        <c:title>
          <c:tx>
            <c:rich>
              <a:bodyPr/>
              <a:lstStyle/>
              <a:p>
                <a:pPr>
                  <a:defRPr sz="900" b="0" i="0">
                    <a:solidFill>
                      <a:srgbClr val="808080"/>
                    </a:solidFill>
                  </a:defRPr>
                </a:pPr>
                <a:r>
                  <a:rPr lang="en-US"/>
                  <a:t>opinions</a:t>
                </a:r>
              </a:p>
            </c:rich>
          </c:tx>
          <c:layout/>
          <c:overlay val="0"/>
        </c:title>
        <c:numFmt formatCode="General" sourceLinked="1"/>
        <c:majorTickMark val="cross"/>
        <c:minorTickMark val="cross"/>
        <c:tickLblPos val="nextTo"/>
        <c:txPr>
          <a:bodyPr/>
          <a:lstStyle/>
          <a:p>
            <a:pPr>
              <a:defRPr/>
            </a:pPr>
            <a:endParaRPr lang="en-US"/>
          </a:p>
        </c:txPr>
        <c:crossAx val="353558048"/>
        <c:crosses val="autoZero"/>
        <c:auto val="1"/>
        <c:lblAlgn val="ctr"/>
        <c:lblOffset val="100"/>
        <c:noMultiLvlLbl val="1"/>
      </c:catAx>
      <c:valAx>
        <c:axId val="353558048"/>
        <c:scaling>
          <c:orientation val="minMax"/>
        </c:scaling>
        <c:delete val="0"/>
        <c:axPos val="l"/>
        <c:majorGridlines>
          <c:spPr>
            <a:ln>
              <a:solidFill>
                <a:srgbClr val="D9D9D9"/>
              </a:solidFill>
            </a:ln>
          </c:spPr>
        </c:majorGridlines>
        <c:title>
          <c:tx>
            <c:rich>
              <a:bodyPr/>
              <a:lstStyle/>
              <a:p>
                <a:pPr>
                  <a:defRPr sz="900" b="0" i="0">
                    <a:solidFill>
                      <a:srgbClr val="808080"/>
                    </a:solidFill>
                  </a:defRPr>
                </a:pPr>
                <a:r>
                  <a:rPr lang="en-US"/>
                  <a:t>number of responses</a:t>
                </a:r>
              </a:p>
            </c:rich>
          </c:tx>
          <c:layout/>
          <c:overlay val="0"/>
        </c:title>
        <c:numFmt formatCode="General" sourceLinked="1"/>
        <c:majorTickMark val="cross"/>
        <c:minorTickMark val="cross"/>
        <c:tickLblPos val="nextTo"/>
        <c:spPr>
          <a:ln w="47625">
            <a:noFill/>
          </a:ln>
        </c:spPr>
        <c:txPr>
          <a:bodyPr/>
          <a:lstStyle/>
          <a:p>
            <a:pPr>
              <a:defRPr sz="900" b="0" i="0">
                <a:solidFill>
                  <a:srgbClr val="808080"/>
                </a:solidFill>
              </a:defRPr>
            </a:pPr>
            <a:endParaRPr lang="en-US"/>
          </a:p>
        </c:txPr>
        <c:crossAx val="353556480"/>
        <c:crosses val="autoZero"/>
        <c:crossBetween val="between"/>
      </c:valAx>
      <c:spPr>
        <a:solidFill>
          <a:srgbClr val="FFFFFF"/>
        </a:solidFill>
      </c:spPr>
    </c:plotArea>
    <c:legend>
      <c:legendPos val="r"/>
      <c:layout/>
      <c:overlay val="0"/>
      <c:txPr>
        <a:bodyPr/>
        <a:lstStyle/>
        <a:p>
          <a:pPr>
            <a:defRPr sz="900">
              <a:solidFill>
                <a:srgbClr val="808080"/>
              </a:solidFill>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400" b="0" i="0">
                <a:solidFill>
                  <a:srgbClr val="808080"/>
                </a:solidFill>
              </a:defRPr>
            </a:pPr>
            <a:r>
              <a:rPr lang="en-US"/>
              <a:t>willingness to pay for an improved system</a:t>
            </a:r>
          </a:p>
        </c:rich>
      </c:tx>
      <c:layout/>
      <c:overlay val="0"/>
    </c:title>
    <c:autoTitleDeleted val="0"/>
    <c:plotArea>
      <c:layout/>
      <c:barChart>
        <c:barDir val="col"/>
        <c:grouping val="stacked"/>
        <c:varyColors val="1"/>
        <c:ser>
          <c:idx val="0"/>
          <c:order val="0"/>
          <c:spPr>
            <a:solidFill>
              <a:srgbClr val="4F81BD"/>
            </a:solidFill>
          </c:spPr>
          <c:invertIfNegative val="1"/>
          <c:cat>
            <c:numRef>
              <c:f>'Question 6'!$B$1</c:f>
              <c:numCache>
                <c:formatCode>General</c:formatCode>
                <c:ptCount val="1"/>
              </c:numCache>
            </c:numRef>
          </c:cat>
          <c:val>
            <c:numRef>
              <c:f>'Question 6'!$B$2</c:f>
              <c:numCache>
                <c:formatCode>General</c:formatCode>
                <c:ptCount val="1"/>
                <c:pt idx="0">
                  <c:v>15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spPr>
            <a:solidFill>
              <a:srgbClr val="FFFF99"/>
            </a:solidFill>
          </c:spPr>
          <c:invertIfNegative val="1"/>
          <c:cat>
            <c:numRef>
              <c:f>'Question 6'!$B$1</c:f>
              <c:numCache>
                <c:formatCode>General</c:formatCode>
                <c:ptCount val="1"/>
              </c:numCache>
            </c:numRef>
          </c:cat>
          <c:val>
            <c:numRef>
              <c:f>'Question 6'!$B$3</c:f>
              <c:numCache>
                <c:formatCode>General</c:formatCode>
                <c:ptCount val="1"/>
                <c:pt idx="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49568016"/>
        <c:axId val="249565664"/>
      </c:barChart>
      <c:catAx>
        <c:axId val="249568016"/>
        <c:scaling>
          <c:orientation val="minMax"/>
        </c:scaling>
        <c:delete val="0"/>
        <c:axPos val="b"/>
        <c:title>
          <c:tx>
            <c:rich>
              <a:bodyPr/>
              <a:lstStyle/>
              <a:p>
                <a:pPr>
                  <a:defRPr sz="900" b="0" i="0">
                    <a:solidFill>
                      <a:srgbClr val="808080"/>
                    </a:solidFill>
                  </a:defRPr>
                </a:pPr>
                <a:r>
                  <a:rPr lang="en-US"/>
                  <a:t>Willing to pay for new system</a:t>
                </a:r>
              </a:p>
            </c:rich>
          </c:tx>
          <c:layout/>
          <c:overlay val="0"/>
        </c:title>
        <c:numFmt formatCode="General" sourceLinked="1"/>
        <c:majorTickMark val="cross"/>
        <c:minorTickMark val="cross"/>
        <c:tickLblPos val="nextTo"/>
        <c:txPr>
          <a:bodyPr/>
          <a:lstStyle/>
          <a:p>
            <a:pPr>
              <a:defRPr sz="900" b="0" i="0">
                <a:solidFill>
                  <a:srgbClr val="808080"/>
                </a:solidFill>
              </a:defRPr>
            </a:pPr>
            <a:endParaRPr lang="en-US"/>
          </a:p>
        </c:txPr>
        <c:crossAx val="249565664"/>
        <c:crosses val="autoZero"/>
        <c:auto val="1"/>
        <c:lblAlgn val="ctr"/>
        <c:lblOffset val="100"/>
        <c:noMultiLvlLbl val="1"/>
      </c:catAx>
      <c:valAx>
        <c:axId val="249565664"/>
        <c:scaling>
          <c:orientation val="minMax"/>
        </c:scaling>
        <c:delete val="0"/>
        <c:axPos val="l"/>
        <c:majorGridlines>
          <c:spPr>
            <a:ln>
              <a:solidFill>
                <a:srgbClr val="D9D9D9"/>
              </a:solidFill>
            </a:ln>
          </c:spPr>
        </c:majorGridlines>
        <c:title>
          <c:tx>
            <c:rich>
              <a:bodyPr/>
              <a:lstStyle/>
              <a:p>
                <a:pPr>
                  <a:defRPr sz="900" b="0" i="0">
                    <a:solidFill>
                      <a:srgbClr val="808080"/>
                    </a:solidFill>
                  </a:defRPr>
                </a:pPr>
                <a:r>
                  <a:rPr lang="en-US"/>
                  <a:t>Number of Responses</a:t>
                </a:r>
              </a:p>
            </c:rich>
          </c:tx>
          <c:layout/>
          <c:overlay val="0"/>
        </c:title>
        <c:numFmt formatCode="General" sourceLinked="1"/>
        <c:majorTickMark val="cross"/>
        <c:minorTickMark val="cross"/>
        <c:tickLblPos val="nextTo"/>
        <c:spPr>
          <a:ln w="47625">
            <a:noFill/>
          </a:ln>
        </c:spPr>
        <c:txPr>
          <a:bodyPr/>
          <a:lstStyle/>
          <a:p>
            <a:pPr>
              <a:defRPr sz="900" b="0" i="0">
                <a:solidFill>
                  <a:srgbClr val="808080"/>
                </a:solidFill>
              </a:defRPr>
            </a:pPr>
            <a:endParaRPr lang="en-US"/>
          </a:p>
        </c:txPr>
        <c:crossAx val="249568016"/>
        <c:crosses val="autoZero"/>
        <c:crossBetween val="between"/>
      </c:valAx>
      <c:spPr>
        <a:solidFill>
          <a:srgbClr val="FFFFFF"/>
        </a:solidFill>
      </c:spPr>
    </c:plotArea>
    <c:legend>
      <c:legendPos val="r"/>
      <c:layout/>
      <c:overlay val="0"/>
      <c:txPr>
        <a:bodyPr/>
        <a:lstStyle/>
        <a:p>
          <a:pPr>
            <a:defRPr sz="900">
              <a:solidFill>
                <a:srgbClr val="808080"/>
              </a:solidFill>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400" b="0" i="0">
                <a:solidFill>
                  <a:srgbClr val="808080"/>
                </a:solidFill>
              </a:defRPr>
            </a:pPr>
            <a:r>
              <a:rPr lang="en-US"/>
              <a:t>access to enough water</a:t>
            </a:r>
          </a:p>
        </c:rich>
      </c:tx>
      <c:layout/>
      <c:overlay val="0"/>
    </c:title>
    <c:autoTitleDeleted val="0"/>
    <c:plotArea>
      <c:layout/>
      <c:barChart>
        <c:barDir val="col"/>
        <c:grouping val="stacked"/>
        <c:varyColors val="1"/>
        <c:ser>
          <c:idx val="0"/>
          <c:order val="0"/>
          <c:spPr>
            <a:solidFill>
              <a:srgbClr val="4F81BD"/>
            </a:solidFill>
          </c:spPr>
          <c:invertIfNegative val="1"/>
          <c:cat>
            <c:numRef>
              <c:f>'Question 7'!$I$3</c:f>
              <c:numCache>
                <c:formatCode>General</c:formatCode>
                <c:ptCount val="1"/>
              </c:numCache>
            </c:numRef>
          </c:cat>
          <c:val>
            <c:numRef>
              <c:f>'Question 7'!$I$4</c:f>
              <c:numCache>
                <c:formatCode>General</c:formatCode>
                <c:ptCount val="1"/>
                <c:pt idx="0">
                  <c:v>12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spPr>
            <a:solidFill>
              <a:srgbClr val="FFFF99"/>
            </a:solidFill>
          </c:spPr>
          <c:invertIfNegative val="1"/>
          <c:cat>
            <c:numRef>
              <c:f>'Question 7'!$I$3</c:f>
              <c:numCache>
                <c:formatCode>General</c:formatCode>
                <c:ptCount val="1"/>
              </c:numCache>
            </c:numRef>
          </c:cat>
          <c:val>
            <c:numRef>
              <c:f>'Question 7'!$I$5</c:f>
              <c:numCache>
                <c:formatCode>General</c:formatCode>
                <c:ptCount val="1"/>
                <c:pt idx="0">
                  <c:v>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49569192"/>
        <c:axId val="249569976"/>
      </c:barChart>
      <c:catAx>
        <c:axId val="249569192"/>
        <c:scaling>
          <c:orientation val="minMax"/>
        </c:scaling>
        <c:delete val="0"/>
        <c:axPos val="b"/>
        <c:title>
          <c:tx>
            <c:rich>
              <a:bodyPr/>
              <a:lstStyle/>
              <a:p>
                <a:pPr>
                  <a:defRPr sz="900" b="0" i="0">
                    <a:solidFill>
                      <a:srgbClr val="808080"/>
                    </a:solidFill>
                  </a:defRPr>
                </a:pPr>
                <a:r>
                  <a:rPr lang="en-US"/>
                  <a:t>Not enough access</a:t>
                </a:r>
              </a:p>
            </c:rich>
          </c:tx>
          <c:layout/>
          <c:overlay val="0"/>
        </c:title>
        <c:numFmt formatCode="General" sourceLinked="1"/>
        <c:majorTickMark val="cross"/>
        <c:minorTickMark val="cross"/>
        <c:tickLblPos val="nextTo"/>
        <c:txPr>
          <a:bodyPr/>
          <a:lstStyle/>
          <a:p>
            <a:pPr>
              <a:defRPr sz="900" b="0" i="0">
                <a:solidFill>
                  <a:srgbClr val="808080"/>
                </a:solidFill>
              </a:defRPr>
            </a:pPr>
            <a:endParaRPr lang="en-US"/>
          </a:p>
        </c:txPr>
        <c:crossAx val="249569976"/>
        <c:crosses val="autoZero"/>
        <c:auto val="1"/>
        <c:lblAlgn val="ctr"/>
        <c:lblOffset val="100"/>
        <c:noMultiLvlLbl val="1"/>
      </c:catAx>
      <c:valAx>
        <c:axId val="249569976"/>
        <c:scaling>
          <c:orientation val="minMax"/>
        </c:scaling>
        <c:delete val="0"/>
        <c:axPos val="l"/>
        <c:majorGridlines>
          <c:spPr>
            <a:ln>
              <a:solidFill>
                <a:srgbClr val="D9D9D9"/>
              </a:solidFill>
            </a:ln>
          </c:spPr>
        </c:majorGridlines>
        <c:title>
          <c:tx>
            <c:rich>
              <a:bodyPr/>
              <a:lstStyle/>
              <a:p>
                <a:pPr>
                  <a:defRPr sz="900" b="0" i="0">
                    <a:solidFill>
                      <a:srgbClr val="808080"/>
                    </a:solidFill>
                  </a:defRPr>
                </a:pPr>
                <a:r>
                  <a:rPr lang="en-US"/>
                  <a:t>number of responses</a:t>
                </a:r>
              </a:p>
            </c:rich>
          </c:tx>
          <c:layout/>
          <c:overlay val="0"/>
        </c:title>
        <c:numFmt formatCode="General" sourceLinked="1"/>
        <c:majorTickMark val="cross"/>
        <c:minorTickMark val="cross"/>
        <c:tickLblPos val="nextTo"/>
        <c:spPr>
          <a:ln w="47625">
            <a:noFill/>
          </a:ln>
        </c:spPr>
        <c:txPr>
          <a:bodyPr/>
          <a:lstStyle/>
          <a:p>
            <a:pPr>
              <a:defRPr sz="900" b="0" i="0">
                <a:solidFill>
                  <a:srgbClr val="808080"/>
                </a:solidFill>
              </a:defRPr>
            </a:pPr>
            <a:endParaRPr lang="en-US"/>
          </a:p>
        </c:txPr>
        <c:crossAx val="249569192"/>
        <c:crosses val="autoZero"/>
        <c:crossBetween val="between"/>
      </c:valAx>
      <c:spPr>
        <a:solidFill>
          <a:srgbClr val="FFFFFF"/>
        </a:solidFill>
      </c:spPr>
    </c:plotArea>
    <c:legend>
      <c:legendPos val="r"/>
      <c:layout/>
      <c:overlay val="0"/>
      <c:txPr>
        <a:bodyPr/>
        <a:lstStyle/>
        <a:p>
          <a:pPr>
            <a:defRPr sz="900">
              <a:solidFill>
                <a:srgbClr val="808080"/>
              </a:solidFill>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400" b="0" i="0">
                <a:solidFill>
                  <a:srgbClr val="808080"/>
                </a:solidFill>
              </a:defRPr>
            </a:pPr>
            <a:r>
              <a:rPr lang="en-US"/>
              <a:t>Desired Improvements</a:t>
            </a:r>
          </a:p>
        </c:rich>
      </c:tx>
      <c:layout/>
      <c:overlay val="0"/>
    </c:title>
    <c:autoTitleDeleted val="0"/>
    <c:plotArea>
      <c:layout>
        <c:manualLayout>
          <c:xMode val="edge"/>
          <c:yMode val="edge"/>
          <c:x val="0.10286552416242084"/>
          <c:y val="0.21352574758108328"/>
          <c:w val="0.62254901960784315"/>
          <c:h val="0.62551949834779574"/>
        </c:manualLayout>
      </c:layout>
      <c:barChart>
        <c:barDir val="col"/>
        <c:grouping val="stacked"/>
        <c:varyColors val="1"/>
        <c:ser>
          <c:idx val="0"/>
          <c:order val="0"/>
          <c:spPr>
            <a:solidFill>
              <a:srgbClr val="4F81BD"/>
            </a:solidFill>
          </c:spPr>
          <c:invertIfNegative val="1"/>
          <c:cat>
            <c:strRef>
              <c:f>'Question 11'!$D$2</c:f>
              <c:strCache>
                <c:ptCount val="1"/>
                <c:pt idx="0">
                  <c:v>Yes</c:v>
                </c:pt>
              </c:strCache>
            </c:strRef>
          </c:cat>
          <c:val>
            <c:numRef>
              <c:f>'Question 11'!$D$3</c:f>
              <c:numCache>
                <c:formatCode>0%</c:formatCode>
                <c:ptCount val="1"/>
                <c:pt idx="0">
                  <c:v>0.375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spPr>
            <a:solidFill>
              <a:srgbClr val="FFFF99"/>
            </a:solidFill>
          </c:spPr>
          <c:invertIfNegative val="1"/>
          <c:cat>
            <c:strRef>
              <c:f>'Question 11'!$D$2</c:f>
              <c:strCache>
                <c:ptCount val="1"/>
                <c:pt idx="0">
                  <c:v>Yes</c:v>
                </c:pt>
              </c:strCache>
            </c:strRef>
          </c:cat>
          <c:val>
            <c:numRef>
              <c:f>'Question 11'!$D$4</c:f>
              <c:numCache>
                <c:formatCode>0%</c:formatCode>
                <c:ptCount val="1"/>
                <c:pt idx="0">
                  <c:v>0.125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spPr>
            <a:solidFill>
              <a:srgbClr val="9BBB59"/>
            </a:solidFill>
          </c:spPr>
          <c:invertIfNegative val="1"/>
          <c:cat>
            <c:strRef>
              <c:f>'Question 11'!$D$2</c:f>
              <c:strCache>
                <c:ptCount val="1"/>
                <c:pt idx="0">
                  <c:v>Yes</c:v>
                </c:pt>
              </c:strCache>
            </c:strRef>
          </c:cat>
          <c:val>
            <c:numRef>
              <c:f>'Question 11'!$D$5</c:f>
              <c:numCache>
                <c:formatCode>0%</c:formatCode>
                <c:ptCount val="1"/>
                <c:pt idx="0">
                  <c:v>0.1875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
          <c:order val="3"/>
          <c:spPr>
            <a:solidFill>
              <a:srgbClr val="8064A2"/>
            </a:solidFill>
          </c:spPr>
          <c:invertIfNegative val="1"/>
          <c:cat>
            <c:strRef>
              <c:f>'Question 11'!$D$2</c:f>
              <c:strCache>
                <c:ptCount val="1"/>
                <c:pt idx="0">
                  <c:v>Yes</c:v>
                </c:pt>
              </c:strCache>
            </c:strRef>
          </c:cat>
          <c:val>
            <c:numRef>
              <c:f>'Question 11'!$D$6</c:f>
              <c:numCache>
                <c:formatCode>0%</c:formatCode>
                <c:ptCount val="1"/>
                <c:pt idx="0">
                  <c:v>0.3125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50000016"/>
        <c:axId val="250001192"/>
      </c:barChart>
      <c:catAx>
        <c:axId val="250000016"/>
        <c:scaling>
          <c:orientation val="minMax"/>
        </c:scaling>
        <c:delete val="0"/>
        <c:axPos val="b"/>
        <c:title>
          <c:tx>
            <c:rich>
              <a:bodyPr/>
              <a:lstStyle/>
              <a:p>
                <a:pPr>
                  <a:defRPr sz="900" b="0" i="0">
                    <a:solidFill>
                      <a:srgbClr val="808080"/>
                    </a:solidFill>
                  </a:defRPr>
                </a:pPr>
                <a:r>
                  <a:rPr lang="en-US"/>
                  <a:t>any improvements desired</a:t>
                </a:r>
              </a:p>
            </c:rich>
          </c:tx>
          <c:layout/>
          <c:overlay val="0"/>
        </c:title>
        <c:numFmt formatCode="General" sourceLinked="1"/>
        <c:majorTickMark val="cross"/>
        <c:minorTickMark val="cross"/>
        <c:tickLblPos val="nextTo"/>
        <c:txPr>
          <a:bodyPr/>
          <a:lstStyle/>
          <a:p>
            <a:pPr>
              <a:defRPr sz="900" b="0" i="0">
                <a:solidFill>
                  <a:srgbClr val="808080"/>
                </a:solidFill>
              </a:defRPr>
            </a:pPr>
            <a:endParaRPr lang="en-US"/>
          </a:p>
        </c:txPr>
        <c:crossAx val="250001192"/>
        <c:crosses val="autoZero"/>
        <c:auto val="1"/>
        <c:lblAlgn val="ctr"/>
        <c:lblOffset val="100"/>
        <c:noMultiLvlLbl val="1"/>
      </c:catAx>
      <c:valAx>
        <c:axId val="250001192"/>
        <c:scaling>
          <c:orientation val="minMax"/>
        </c:scaling>
        <c:delete val="0"/>
        <c:axPos val="l"/>
        <c:majorGridlines>
          <c:spPr>
            <a:ln>
              <a:solidFill>
                <a:srgbClr val="D9D9D9"/>
              </a:solidFill>
            </a:ln>
          </c:spPr>
        </c:majorGridlines>
        <c:title>
          <c:tx>
            <c:rich>
              <a:bodyPr/>
              <a:lstStyle/>
              <a:p>
                <a:pPr>
                  <a:defRPr sz="900" b="0" i="0">
                    <a:solidFill>
                      <a:srgbClr val="808080"/>
                    </a:solidFill>
                  </a:defRPr>
                </a:pPr>
                <a:r>
                  <a:rPr lang="en-US"/>
                  <a:t>Percentage of villagers</a:t>
                </a:r>
              </a:p>
            </c:rich>
          </c:tx>
          <c:layout/>
          <c:overlay val="0"/>
        </c:title>
        <c:numFmt formatCode="0%" sourceLinked="1"/>
        <c:majorTickMark val="cross"/>
        <c:minorTickMark val="cross"/>
        <c:tickLblPos val="nextTo"/>
        <c:spPr>
          <a:ln w="47625">
            <a:noFill/>
          </a:ln>
        </c:spPr>
        <c:txPr>
          <a:bodyPr/>
          <a:lstStyle/>
          <a:p>
            <a:pPr>
              <a:defRPr sz="900" b="0" i="0">
                <a:solidFill>
                  <a:srgbClr val="808080"/>
                </a:solidFill>
              </a:defRPr>
            </a:pPr>
            <a:endParaRPr lang="en-US"/>
          </a:p>
        </c:txPr>
        <c:crossAx val="250000016"/>
        <c:crosses val="autoZero"/>
        <c:crossBetween val="between"/>
      </c:valAx>
      <c:spPr>
        <a:solidFill>
          <a:srgbClr val="FFFFFF"/>
        </a:solidFill>
      </c:spPr>
    </c:plotArea>
    <c:legend>
      <c:legendPos val="r"/>
      <c:layout/>
      <c:overlay val="0"/>
      <c:txPr>
        <a:bodyPr/>
        <a:lstStyle/>
        <a:p>
          <a:pPr>
            <a:defRPr sz="900">
              <a:solidFill>
                <a:srgbClr val="808080"/>
              </a:solidFill>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b="1" i="0"/>
            </a:pPr>
            <a:r>
              <a:rPr lang="en-US"/>
              <a:t>Hotels in Baan Tha Lane</a:t>
            </a:r>
          </a:p>
        </c:rich>
      </c:tx>
      <c:layout/>
      <c:overlay val="0"/>
    </c:title>
    <c:autoTitleDeleted val="0"/>
    <c:plotArea>
      <c:layout/>
      <c:barChart>
        <c:barDir val="col"/>
        <c:grouping val="clustered"/>
        <c:varyColors val="1"/>
        <c:ser>
          <c:idx val="0"/>
          <c:order val="0"/>
          <c:spPr>
            <a:solidFill>
              <a:srgbClr val="4F81BD"/>
            </a:solidFill>
          </c:spPr>
          <c:invertIfNegative val="1"/>
          <c:cat>
            <c:strRef>
              <c:f>'Question 12 (sebas original)'!$C$1</c:f>
              <c:strCache>
                <c:ptCount val="1"/>
                <c:pt idx="0">
                  <c:v>Opinion on their role in the problem?</c:v>
                </c:pt>
              </c:strCache>
            </c:strRef>
          </c:cat>
          <c:val>
            <c:numRef>
              <c:f>'Question 12 (sebas original)'!$C$2</c:f>
              <c:numCache>
                <c:formatCode>General</c:formatCode>
                <c:ptCount val="1"/>
                <c:pt idx="0">
                  <c:v>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spPr>
            <a:solidFill>
              <a:srgbClr val="C0504D"/>
            </a:solidFill>
          </c:spPr>
          <c:invertIfNegative val="1"/>
          <c:cat>
            <c:strRef>
              <c:f>'Question 12 (sebas original)'!$C$1</c:f>
              <c:strCache>
                <c:ptCount val="1"/>
                <c:pt idx="0">
                  <c:v>Opinion on their role in the problem?</c:v>
                </c:pt>
              </c:strCache>
            </c:strRef>
          </c:cat>
          <c:val>
            <c:numRef>
              <c:f>'Question 12 (sebas original)'!$C$3</c:f>
              <c:numCache>
                <c:formatCode>General</c:formatCode>
                <c:ptCount val="1"/>
                <c:pt idx="0">
                  <c:v>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spPr>
            <a:solidFill>
              <a:srgbClr val="9BBB59"/>
            </a:solidFill>
          </c:spPr>
          <c:invertIfNegative val="1"/>
          <c:cat>
            <c:strRef>
              <c:f>'Question 12 (sebas original)'!$C$1</c:f>
              <c:strCache>
                <c:ptCount val="1"/>
                <c:pt idx="0">
                  <c:v>Opinion on their role in the problem?</c:v>
                </c:pt>
              </c:strCache>
            </c:strRef>
          </c:cat>
          <c:val>
            <c:numRef>
              <c:f>'Question 12 (sebas original)'!$C$4</c:f>
              <c:numCache>
                <c:formatCode>General</c:formatCode>
                <c:ptCount val="1"/>
                <c:pt idx="0">
                  <c:v>9</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50003152"/>
        <c:axId val="349073152"/>
      </c:barChart>
      <c:catAx>
        <c:axId val="250003152"/>
        <c:scaling>
          <c:orientation val="minMax"/>
        </c:scaling>
        <c:delete val="0"/>
        <c:axPos val="b"/>
        <c:numFmt formatCode="General" sourceLinked="1"/>
        <c:majorTickMark val="cross"/>
        <c:minorTickMark val="cross"/>
        <c:tickLblPos val="nextTo"/>
        <c:txPr>
          <a:bodyPr/>
          <a:lstStyle/>
          <a:p>
            <a:pPr>
              <a:defRPr/>
            </a:pPr>
            <a:endParaRPr lang="en-US"/>
          </a:p>
        </c:txPr>
        <c:crossAx val="349073152"/>
        <c:crosses val="autoZero"/>
        <c:auto val="1"/>
        <c:lblAlgn val="ctr"/>
        <c:lblOffset val="100"/>
        <c:noMultiLvlLbl val="1"/>
      </c:catAx>
      <c:valAx>
        <c:axId val="349073152"/>
        <c:scaling>
          <c:orientation val="minMax"/>
        </c:scaling>
        <c:delete val="0"/>
        <c:axPos val="l"/>
        <c:majorGridlines>
          <c:spPr>
            <a:ln>
              <a:solidFill>
                <a:srgbClr val="FFFFFF"/>
              </a:solidFill>
            </a:ln>
          </c:spPr>
        </c:majorGridlines>
        <c:numFmt formatCode="General" sourceLinked="1"/>
        <c:majorTickMark val="cross"/>
        <c:minorTickMark val="cross"/>
        <c:tickLblPos val="nextTo"/>
        <c:spPr>
          <a:ln w="47625">
            <a:noFill/>
          </a:ln>
        </c:spPr>
        <c:txPr>
          <a:bodyPr/>
          <a:lstStyle/>
          <a:p>
            <a:pPr>
              <a:defRPr/>
            </a:pPr>
            <a:endParaRPr lang="en-US"/>
          </a:p>
        </c:txPr>
        <c:crossAx val="250003152"/>
        <c:crosses val="autoZero"/>
        <c:crossBetween val="between"/>
      </c:valAx>
      <c:spPr>
        <a:solidFill>
          <a:srgbClr val="FFFFFF"/>
        </a:solidFill>
      </c:spPr>
    </c:plotArea>
    <c:legend>
      <c:legendPos val="t"/>
      <c:layout/>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3981450" y="381000"/>
    <xdr:ext cx="4562475" cy="2743200"/>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2.xml><?xml version="1.0" encoding="utf-8"?>
<xdr:wsDr xmlns:xdr="http://schemas.openxmlformats.org/drawingml/2006/spreadsheetDrawing" xmlns:a="http://schemas.openxmlformats.org/drawingml/2006/main">
  <xdr:absoluteAnchor>
    <xdr:pos x="3305175" y="523875"/>
    <xdr:ext cx="4448175" cy="2752725"/>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3.xml><?xml version="1.0" encoding="utf-8"?>
<xdr:wsDr xmlns:xdr="http://schemas.openxmlformats.org/drawingml/2006/spreadsheetDrawing" xmlns:a="http://schemas.openxmlformats.org/drawingml/2006/main">
  <xdr:absoluteAnchor>
    <xdr:pos x="9525" y="1466850"/>
    <xdr:ext cx="4857750" cy="2752725"/>
    <xdr:graphicFrame macro="">
      <xdr:nvGraphicFramePr>
        <xdr:cNvPr id="3"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4.xml><?xml version="1.0" encoding="utf-8"?>
<xdr:wsDr xmlns:xdr="http://schemas.openxmlformats.org/drawingml/2006/spreadsheetDrawing" xmlns:a="http://schemas.openxmlformats.org/drawingml/2006/main">
  <xdr:absoluteAnchor>
    <xdr:pos x="7486650" y="895350"/>
    <xdr:ext cx="4572000" cy="2571750"/>
    <xdr:graphicFrame macro="">
      <xdr:nvGraphicFramePr>
        <xdr:cNvPr id="4"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5.xml><?xml version="1.0" encoding="utf-8"?>
<xdr:wsDr xmlns:xdr="http://schemas.openxmlformats.org/drawingml/2006/spreadsheetDrawing" xmlns:a="http://schemas.openxmlformats.org/drawingml/2006/main">
  <xdr:absoluteAnchor>
    <xdr:pos x="685800" y="981075"/>
    <xdr:ext cx="4524375" cy="2752725"/>
    <xdr:graphicFrame macro="">
      <xdr:nvGraphicFramePr>
        <xdr:cNvPr id="6"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6.xml><?xml version="1.0" encoding="utf-8"?>
<xdr:wsDr xmlns:xdr="http://schemas.openxmlformats.org/drawingml/2006/spreadsheetDrawing" xmlns:a="http://schemas.openxmlformats.org/drawingml/2006/main">
  <xdr:absoluteAnchor>
    <xdr:pos x="10696575" y="1295400"/>
    <xdr:ext cx="4343400" cy="2505075"/>
    <xdr:graphicFrame macro="">
      <xdr:nvGraphicFramePr>
        <xdr:cNvPr id="5"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7.xml><?xml version="1.0" encoding="utf-8"?>
<xdr:wsDr xmlns:xdr="http://schemas.openxmlformats.org/drawingml/2006/spreadsheetDrawing" xmlns:a="http://schemas.openxmlformats.org/drawingml/2006/main">
  <xdr:absoluteAnchor>
    <xdr:pos x="4548868" y="1511754"/>
    <xdr:ext cx="5829300" cy="2809875"/>
    <xdr:graphicFrame macro="">
      <xdr:nvGraphicFramePr>
        <xdr:cNvPr id="7" name="Chart 7"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8.xml><?xml version="1.0" encoding="utf-8"?>
<xdr:wsDr xmlns:xdr="http://schemas.openxmlformats.org/drawingml/2006/spreadsheetDrawing" xmlns:a="http://schemas.openxmlformats.org/drawingml/2006/main">
  <xdr:absoluteAnchor>
    <xdr:pos x="10085614" y="994682"/>
    <xdr:ext cx="4572000" cy="2447925"/>
    <xdr:graphicFrame macro="">
      <xdr:nvGraphicFramePr>
        <xdr:cNvPr id="8"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abSelected="1" zoomScale="40" zoomScaleNormal="40" workbookViewId="0">
      <pane xSplit="1" ySplit="3" topLeftCell="B4" activePane="bottomRight" state="frozen"/>
      <selection pane="topRight" activeCell="B1" sqref="B1"/>
      <selection pane="bottomLeft" activeCell="A4" sqref="A4"/>
      <selection pane="bottomRight" activeCell="B4" sqref="B4"/>
    </sheetView>
  </sheetViews>
  <sheetFormatPr defaultColWidth="17.28515625" defaultRowHeight="15" customHeight="1" x14ac:dyDescent="0.2"/>
  <cols>
    <col min="1" max="2" width="8.7109375" customWidth="1"/>
    <col min="3" max="3" width="11.42578125" customWidth="1"/>
    <col min="4" max="6" width="8.7109375" customWidth="1"/>
    <col min="7" max="7" width="11.5703125" customWidth="1"/>
    <col min="8" max="8" width="3.7109375" customWidth="1"/>
    <col min="9" max="9" width="3.28515625" customWidth="1"/>
    <col min="10" max="10" width="4" customWidth="1"/>
    <col min="11" max="11" width="4.28515625" customWidth="1"/>
    <col min="12" max="12" width="4.42578125" customWidth="1"/>
    <col min="13" max="13" width="4.28515625" customWidth="1"/>
    <col min="14" max="14" width="4" customWidth="1"/>
    <col min="15" max="15" width="4.7109375" customWidth="1"/>
    <col min="16" max="16" width="4.5703125" customWidth="1"/>
    <col min="17" max="17" width="4.42578125" customWidth="1"/>
    <col min="18" max="19" width="4.5703125" customWidth="1"/>
    <col min="20" max="20" width="4.28515625" customWidth="1"/>
    <col min="21" max="21" width="8.28515625" customWidth="1"/>
    <col min="22" max="22" width="8.5703125" customWidth="1"/>
    <col min="23" max="28" width="8.7109375" customWidth="1"/>
    <col min="29" max="29" width="14.42578125" customWidth="1"/>
    <col min="30" max="31" width="13.140625" customWidth="1"/>
    <col min="32" max="39" width="8.7109375" customWidth="1"/>
    <col min="40" max="40" width="14.7109375" customWidth="1"/>
    <col min="41" max="41" width="8.7109375" customWidth="1"/>
  </cols>
  <sheetData>
    <row r="1" spans="1:41" ht="60" customHeight="1" x14ac:dyDescent="0.25">
      <c r="A1" s="1"/>
      <c r="B1" s="86"/>
      <c r="C1" s="84"/>
      <c r="D1" s="84"/>
      <c r="E1" s="84"/>
      <c r="F1" s="84"/>
      <c r="G1" s="3" t="s">
        <v>2</v>
      </c>
      <c r="H1" s="86" t="s">
        <v>3</v>
      </c>
      <c r="I1" s="84"/>
      <c r="J1" s="84"/>
      <c r="K1" s="84"/>
      <c r="L1" s="84"/>
      <c r="M1" s="84"/>
      <c r="N1" s="84"/>
      <c r="O1" s="86" t="s">
        <v>4</v>
      </c>
      <c r="P1" s="84"/>
      <c r="Q1" s="84"/>
      <c r="R1" s="84"/>
      <c r="S1" s="84"/>
      <c r="T1" s="84"/>
      <c r="U1" s="86" t="s">
        <v>5</v>
      </c>
      <c r="V1" s="84"/>
      <c r="W1" s="84"/>
      <c r="X1" s="84"/>
      <c r="Y1" s="84"/>
      <c r="Z1" s="84"/>
      <c r="AA1" s="84"/>
      <c r="AB1" s="84"/>
      <c r="AC1" s="5" t="s">
        <v>6</v>
      </c>
      <c r="AD1" s="6" t="s">
        <v>11</v>
      </c>
      <c r="AE1" s="7" t="s">
        <v>12</v>
      </c>
      <c r="AF1" s="83" t="s">
        <v>14</v>
      </c>
      <c r="AG1" s="84"/>
      <c r="AH1" s="85" t="s">
        <v>40</v>
      </c>
      <c r="AI1" s="84"/>
      <c r="AJ1" s="83" t="s">
        <v>41</v>
      </c>
      <c r="AK1" s="84"/>
      <c r="AL1" s="83" t="s">
        <v>42</v>
      </c>
      <c r="AM1" s="84"/>
      <c r="AN1" s="15" t="s">
        <v>43</v>
      </c>
      <c r="AO1" s="1"/>
    </row>
    <row r="2" spans="1:41" x14ac:dyDescent="0.25">
      <c r="A2" s="1"/>
      <c r="B2" s="5" t="s">
        <v>46</v>
      </c>
      <c r="C2" s="5" t="s">
        <v>47</v>
      </c>
      <c r="D2" s="5" t="s">
        <v>48</v>
      </c>
      <c r="E2" s="5" t="s">
        <v>49</v>
      </c>
      <c r="F2" s="5" t="s">
        <v>50</v>
      </c>
      <c r="G2" s="17"/>
      <c r="H2" s="5" t="s">
        <v>63</v>
      </c>
      <c r="I2" s="5" t="s">
        <v>64</v>
      </c>
      <c r="J2" s="5" t="s">
        <v>66</v>
      </c>
      <c r="K2" s="5" t="s">
        <v>68</v>
      </c>
      <c r="L2" s="5" t="s">
        <v>69</v>
      </c>
      <c r="M2" s="5" t="s">
        <v>70</v>
      </c>
      <c r="N2" s="5" t="s">
        <v>72</v>
      </c>
      <c r="O2" s="5" t="s">
        <v>63</v>
      </c>
      <c r="P2" s="5" t="s">
        <v>64</v>
      </c>
      <c r="Q2" s="5" t="s">
        <v>66</v>
      </c>
      <c r="R2" s="5" t="s">
        <v>68</v>
      </c>
      <c r="S2" s="5" t="s">
        <v>69</v>
      </c>
      <c r="T2" s="5" t="s">
        <v>70</v>
      </c>
      <c r="U2" s="86" t="s">
        <v>74</v>
      </c>
      <c r="V2" s="84"/>
      <c r="W2" s="86" t="s">
        <v>76</v>
      </c>
      <c r="X2" s="84"/>
      <c r="Y2" s="86" t="s">
        <v>77</v>
      </c>
      <c r="Z2" s="84"/>
      <c r="AA2" s="86" t="s">
        <v>78</v>
      </c>
      <c r="AB2" s="84"/>
      <c r="AC2" s="19"/>
      <c r="AD2" s="19"/>
      <c r="AE2" s="31"/>
      <c r="AF2" s="32"/>
      <c r="AG2" s="33"/>
      <c r="AH2" s="37"/>
      <c r="AI2" s="33"/>
      <c r="AJ2" s="37"/>
      <c r="AK2" s="33"/>
      <c r="AL2" s="37"/>
      <c r="AM2" s="33"/>
      <c r="AN2" s="31"/>
      <c r="AO2" s="1"/>
    </row>
    <row r="3" spans="1:41" x14ac:dyDescent="0.25">
      <c r="A3" s="38"/>
      <c r="B3" s="33"/>
      <c r="C3" s="33"/>
      <c r="D3" s="46"/>
      <c r="E3" s="46"/>
      <c r="F3" s="46"/>
      <c r="G3" s="46"/>
      <c r="H3" s="47"/>
      <c r="I3" s="46"/>
      <c r="J3" s="46"/>
      <c r="K3" s="46"/>
      <c r="L3" s="46"/>
      <c r="M3" s="46"/>
      <c r="N3" s="46"/>
      <c r="O3" s="47"/>
      <c r="P3" s="46"/>
      <c r="Q3" s="46"/>
      <c r="R3" s="46"/>
      <c r="S3" s="46"/>
      <c r="T3" s="46"/>
      <c r="U3" s="55" t="s">
        <v>151</v>
      </c>
      <c r="V3" s="3" t="s">
        <v>178</v>
      </c>
      <c r="W3" s="3" t="s">
        <v>151</v>
      </c>
      <c r="X3" s="3" t="s">
        <v>178</v>
      </c>
      <c r="Y3" s="3" t="s">
        <v>151</v>
      </c>
      <c r="Z3" s="3" t="s">
        <v>178</v>
      </c>
      <c r="AA3" s="3" t="s">
        <v>151</v>
      </c>
      <c r="AB3" s="57" t="s">
        <v>178</v>
      </c>
      <c r="AC3" s="37"/>
      <c r="AD3" s="37"/>
      <c r="AE3" s="58"/>
      <c r="AF3" s="55" t="s">
        <v>151</v>
      </c>
      <c r="AG3" s="3" t="s">
        <v>178</v>
      </c>
      <c r="AH3" s="3" t="s">
        <v>151</v>
      </c>
      <c r="AI3" s="3" t="s">
        <v>178</v>
      </c>
      <c r="AJ3" s="3" t="s">
        <v>151</v>
      </c>
      <c r="AK3" s="3" t="s">
        <v>178</v>
      </c>
      <c r="AL3" s="3" t="s">
        <v>151</v>
      </c>
      <c r="AM3" s="57" t="s">
        <v>178</v>
      </c>
      <c r="AN3" s="58"/>
      <c r="AO3" s="1"/>
    </row>
    <row r="4" spans="1:41" x14ac:dyDescent="0.25">
      <c r="A4" s="1"/>
      <c r="B4" s="60" t="s">
        <v>182</v>
      </c>
      <c r="C4" s="60" t="s">
        <v>184</v>
      </c>
      <c r="D4" s="60">
        <v>27</v>
      </c>
      <c r="E4" s="62">
        <v>0.5</v>
      </c>
      <c r="F4" s="60" t="s">
        <v>186</v>
      </c>
      <c r="G4" s="60" t="s">
        <v>187</v>
      </c>
      <c r="H4" s="60">
        <v>0</v>
      </c>
      <c r="I4" s="60">
        <v>0</v>
      </c>
      <c r="J4" s="60">
        <v>0</v>
      </c>
      <c r="K4" s="60">
        <v>1</v>
      </c>
      <c r="L4" s="60">
        <v>0</v>
      </c>
      <c r="M4" s="60">
        <v>0</v>
      </c>
      <c r="N4" s="63">
        <v>0</v>
      </c>
      <c r="O4" s="60">
        <v>0</v>
      </c>
      <c r="P4" s="60">
        <v>0</v>
      </c>
      <c r="Q4" s="60">
        <v>1</v>
      </c>
      <c r="R4" s="60">
        <v>0</v>
      </c>
      <c r="S4" s="60">
        <v>0</v>
      </c>
      <c r="T4" s="60">
        <v>0</v>
      </c>
      <c r="U4" s="60">
        <v>0</v>
      </c>
      <c r="V4" s="60">
        <v>1</v>
      </c>
      <c r="W4" s="60">
        <v>1</v>
      </c>
      <c r="X4" s="60">
        <v>0</v>
      </c>
      <c r="Y4" s="60">
        <v>1</v>
      </c>
      <c r="Z4" s="60">
        <v>0</v>
      </c>
      <c r="AA4" s="60">
        <v>1</v>
      </c>
      <c r="AB4" s="60">
        <v>0</v>
      </c>
      <c r="AC4" s="60" t="s">
        <v>45</v>
      </c>
      <c r="AD4" s="60" t="s">
        <v>188</v>
      </c>
      <c r="AE4" s="60" t="s">
        <v>55</v>
      </c>
      <c r="AF4" s="60">
        <v>0</v>
      </c>
      <c r="AG4" s="60">
        <v>1</v>
      </c>
      <c r="AH4" s="60">
        <v>0</v>
      </c>
      <c r="AI4" s="60">
        <v>1</v>
      </c>
      <c r="AJ4" s="60">
        <v>1</v>
      </c>
      <c r="AK4" s="60">
        <v>0</v>
      </c>
      <c r="AL4" s="60">
        <v>1</v>
      </c>
      <c r="AM4" s="60">
        <v>0</v>
      </c>
      <c r="AN4" s="63" t="s">
        <v>98</v>
      </c>
      <c r="AO4" s="64" t="s">
        <v>189</v>
      </c>
    </row>
    <row r="5" spans="1:41" x14ac:dyDescent="0.25">
      <c r="A5" s="1"/>
      <c r="B5" s="65"/>
      <c r="C5" s="65"/>
      <c r="D5" s="65"/>
      <c r="E5" s="65"/>
      <c r="F5" s="65"/>
      <c r="G5" s="65"/>
      <c r="H5" s="65"/>
      <c r="I5" s="65"/>
      <c r="J5" s="65"/>
      <c r="K5" s="65"/>
      <c r="L5" s="65"/>
      <c r="M5" s="65"/>
      <c r="N5" s="66"/>
      <c r="O5" s="65"/>
      <c r="P5" s="65"/>
      <c r="Q5" s="65"/>
      <c r="R5" s="65"/>
      <c r="S5" s="65"/>
      <c r="T5" s="65"/>
      <c r="U5" s="65"/>
      <c r="V5" s="65" t="s">
        <v>190</v>
      </c>
      <c r="W5" s="65" t="s">
        <v>191</v>
      </c>
      <c r="X5" s="65"/>
      <c r="Y5" s="65"/>
      <c r="Z5" s="65"/>
      <c r="AA5" s="65" t="s">
        <v>192</v>
      </c>
      <c r="AB5" s="65"/>
      <c r="AC5" s="65"/>
      <c r="AD5" s="65"/>
      <c r="AE5" s="65"/>
      <c r="AF5" s="65"/>
      <c r="AG5" s="65"/>
      <c r="AH5" s="65"/>
      <c r="AI5" s="65"/>
      <c r="AJ5" s="65" t="s">
        <v>193</v>
      </c>
      <c r="AK5" s="65" t="s">
        <v>189</v>
      </c>
      <c r="AL5" s="65" t="s">
        <v>97</v>
      </c>
      <c r="AM5" s="65" t="s">
        <v>189</v>
      </c>
      <c r="AN5" s="66"/>
      <c r="AO5" s="64"/>
    </row>
    <row r="6" spans="1:41" x14ac:dyDescent="0.25">
      <c r="A6" s="1"/>
      <c r="B6" s="34" t="s">
        <v>194</v>
      </c>
      <c r="C6" s="34" t="s">
        <v>184</v>
      </c>
      <c r="D6" s="34">
        <v>27</v>
      </c>
      <c r="E6" s="67">
        <v>0.52777777777777779</v>
      </c>
      <c r="F6" s="34" t="s">
        <v>186</v>
      </c>
      <c r="G6" s="34" t="s">
        <v>195</v>
      </c>
      <c r="H6" s="34">
        <v>0</v>
      </c>
      <c r="I6" s="34">
        <v>0</v>
      </c>
      <c r="J6" s="34">
        <v>0</v>
      </c>
      <c r="K6" s="34">
        <v>0</v>
      </c>
      <c r="L6" s="34">
        <v>0</v>
      </c>
      <c r="M6" s="34">
        <v>1</v>
      </c>
      <c r="N6" s="51">
        <v>0</v>
      </c>
      <c r="O6" s="34">
        <v>0</v>
      </c>
      <c r="P6" s="34">
        <v>0</v>
      </c>
      <c r="Q6" s="34">
        <v>0</v>
      </c>
      <c r="R6" s="34">
        <v>0</v>
      </c>
      <c r="S6" s="34">
        <v>0</v>
      </c>
      <c r="T6" s="34">
        <v>1</v>
      </c>
      <c r="U6" s="34">
        <v>0</v>
      </c>
      <c r="V6" s="34">
        <v>1</v>
      </c>
      <c r="W6" s="34">
        <v>1</v>
      </c>
      <c r="X6" s="34">
        <v>0</v>
      </c>
      <c r="Y6" s="34">
        <v>1</v>
      </c>
      <c r="Z6" s="34">
        <v>0</v>
      </c>
      <c r="AA6" s="34">
        <v>1</v>
      </c>
      <c r="AB6" s="34">
        <v>0</v>
      </c>
      <c r="AC6" s="34" t="s">
        <v>84</v>
      </c>
      <c r="AD6" s="34" t="s">
        <v>196</v>
      </c>
      <c r="AE6" s="34" t="s">
        <v>137</v>
      </c>
      <c r="AF6" s="34">
        <v>0</v>
      </c>
      <c r="AG6" s="34">
        <v>1</v>
      </c>
      <c r="AH6" s="34">
        <v>0</v>
      </c>
      <c r="AI6" s="34">
        <v>1</v>
      </c>
      <c r="AJ6" s="34">
        <v>1</v>
      </c>
      <c r="AK6" s="34">
        <v>0</v>
      </c>
      <c r="AL6" s="34">
        <v>1</v>
      </c>
      <c r="AM6" s="34">
        <v>0</v>
      </c>
      <c r="AN6" s="51" t="s">
        <v>125</v>
      </c>
      <c r="AO6" s="64" t="s">
        <v>189</v>
      </c>
    </row>
    <row r="7" spans="1:41" x14ac:dyDescent="0.25">
      <c r="A7" s="1"/>
      <c r="B7" s="68"/>
      <c r="C7" s="68"/>
      <c r="D7" s="68"/>
      <c r="E7" s="68"/>
      <c r="F7" s="68"/>
      <c r="G7" s="68"/>
      <c r="H7" s="68"/>
      <c r="I7" s="68"/>
      <c r="J7" s="68"/>
      <c r="K7" s="68"/>
      <c r="L7" s="68"/>
      <c r="M7" s="68"/>
      <c r="N7" s="69"/>
      <c r="O7" s="68"/>
      <c r="P7" s="68"/>
      <c r="Q7" s="68"/>
      <c r="R7" s="68"/>
      <c r="S7" s="68"/>
      <c r="T7" s="68"/>
      <c r="U7" s="68"/>
      <c r="V7" s="68" t="s">
        <v>190</v>
      </c>
      <c r="W7" s="68" t="s">
        <v>197</v>
      </c>
      <c r="X7" s="68" t="s">
        <v>189</v>
      </c>
      <c r="Y7" s="68" t="s">
        <v>198</v>
      </c>
      <c r="Z7" s="68"/>
      <c r="AA7" s="68" t="s">
        <v>199</v>
      </c>
      <c r="AB7" s="68" t="s">
        <v>189</v>
      </c>
      <c r="AC7" s="68"/>
      <c r="AD7" s="68"/>
      <c r="AE7" s="68"/>
      <c r="AF7" s="68"/>
      <c r="AG7" s="68"/>
      <c r="AH7" s="68"/>
      <c r="AI7" s="68"/>
      <c r="AJ7" s="68" t="s">
        <v>200</v>
      </c>
      <c r="AK7" s="68" t="s">
        <v>189</v>
      </c>
      <c r="AL7" s="68" t="s">
        <v>117</v>
      </c>
      <c r="AM7" s="68" t="s">
        <v>189</v>
      </c>
      <c r="AN7" s="69"/>
      <c r="AO7" s="64"/>
    </row>
    <row r="8" spans="1:41" x14ac:dyDescent="0.25">
      <c r="A8" s="1"/>
      <c r="B8" s="60" t="s">
        <v>201</v>
      </c>
      <c r="C8" s="63" t="s">
        <v>184</v>
      </c>
      <c r="D8" s="63">
        <v>27</v>
      </c>
      <c r="E8" s="70">
        <v>4.1666666666666664E-2</v>
      </c>
      <c r="F8" s="63" t="s">
        <v>202</v>
      </c>
      <c r="G8" s="63" t="s">
        <v>203</v>
      </c>
      <c r="H8" s="63">
        <v>0</v>
      </c>
      <c r="I8" s="63">
        <v>0</v>
      </c>
      <c r="J8" s="63">
        <v>0</v>
      </c>
      <c r="K8" s="63">
        <v>0</v>
      </c>
      <c r="L8" s="63">
        <v>0</v>
      </c>
      <c r="M8" s="63">
        <v>1</v>
      </c>
      <c r="N8" s="63">
        <v>0</v>
      </c>
      <c r="O8" s="63">
        <v>0</v>
      </c>
      <c r="P8" s="63">
        <v>0</v>
      </c>
      <c r="Q8" s="63">
        <v>0</v>
      </c>
      <c r="R8" s="63">
        <v>0</v>
      </c>
      <c r="S8" s="63">
        <v>1</v>
      </c>
      <c r="T8" s="63">
        <v>0</v>
      </c>
      <c r="U8" s="63">
        <v>0</v>
      </c>
      <c r="V8" s="63">
        <v>1</v>
      </c>
      <c r="W8" s="63">
        <v>1</v>
      </c>
      <c r="X8" s="63">
        <v>0</v>
      </c>
      <c r="Y8" s="63">
        <v>1</v>
      </c>
      <c r="Z8" s="63">
        <v>0</v>
      </c>
      <c r="AA8" s="63">
        <v>0</v>
      </c>
      <c r="AB8" s="63">
        <v>1</v>
      </c>
      <c r="AC8" s="63" t="s">
        <v>135</v>
      </c>
      <c r="AD8" s="63" t="s">
        <v>204</v>
      </c>
      <c r="AE8" s="63" t="s">
        <v>156</v>
      </c>
      <c r="AF8" s="63">
        <v>0</v>
      </c>
      <c r="AG8" s="63">
        <v>1</v>
      </c>
      <c r="AH8" s="63">
        <v>0</v>
      </c>
      <c r="AI8" s="63">
        <v>1</v>
      </c>
      <c r="AJ8" s="63">
        <v>1</v>
      </c>
      <c r="AK8" s="63">
        <v>0</v>
      </c>
      <c r="AL8" s="63">
        <v>1</v>
      </c>
      <c r="AM8" s="63">
        <v>0</v>
      </c>
      <c r="AN8" s="63" t="s">
        <v>126</v>
      </c>
      <c r="AO8" s="64" t="s">
        <v>189</v>
      </c>
    </row>
    <row r="9" spans="1:41" x14ac:dyDescent="0.25">
      <c r="A9" s="1"/>
      <c r="B9" s="65"/>
      <c r="C9" s="65"/>
      <c r="D9" s="65"/>
      <c r="E9" s="65"/>
      <c r="F9" s="65"/>
      <c r="G9" s="65"/>
      <c r="H9" s="65"/>
      <c r="I9" s="65"/>
      <c r="J9" s="65"/>
      <c r="K9" s="65"/>
      <c r="L9" s="65"/>
      <c r="M9" s="65"/>
      <c r="N9" s="66"/>
      <c r="O9" s="65"/>
      <c r="P9" s="65"/>
      <c r="Q9" s="65"/>
      <c r="R9" s="65"/>
      <c r="S9" s="65"/>
      <c r="T9" s="65"/>
      <c r="U9" s="65"/>
      <c r="V9" s="65" t="s">
        <v>190</v>
      </c>
      <c r="W9" s="65" t="s">
        <v>205</v>
      </c>
      <c r="X9" s="65">
        <v>1</v>
      </c>
      <c r="Y9" s="65"/>
      <c r="Z9" s="65"/>
      <c r="AA9" s="65"/>
      <c r="AB9" s="65"/>
      <c r="AC9" s="65"/>
      <c r="AD9" s="65"/>
      <c r="AE9" s="65"/>
      <c r="AF9" s="65"/>
      <c r="AG9" s="65"/>
      <c r="AH9" s="65"/>
      <c r="AI9" s="65"/>
      <c r="AJ9" s="65" t="s">
        <v>206</v>
      </c>
      <c r="AK9" s="65" t="s">
        <v>189</v>
      </c>
      <c r="AL9" s="65" t="s">
        <v>119</v>
      </c>
      <c r="AM9" s="65" t="s">
        <v>189</v>
      </c>
      <c r="AN9" s="66"/>
      <c r="AO9" s="64"/>
    </row>
    <row r="10" spans="1:41" x14ac:dyDescent="0.25">
      <c r="A10" s="1"/>
      <c r="B10" s="34" t="s">
        <v>207</v>
      </c>
      <c r="C10" s="51" t="s">
        <v>184</v>
      </c>
      <c r="D10" s="51">
        <v>27</v>
      </c>
      <c r="E10" s="71">
        <v>0.125</v>
      </c>
      <c r="F10" s="51" t="s">
        <v>186</v>
      </c>
      <c r="G10" s="51" t="s">
        <v>208</v>
      </c>
      <c r="H10" s="34">
        <v>0</v>
      </c>
      <c r="I10" s="51">
        <v>0</v>
      </c>
      <c r="J10" s="34">
        <v>0</v>
      </c>
      <c r="K10" s="51">
        <v>0</v>
      </c>
      <c r="L10" s="51">
        <v>1</v>
      </c>
      <c r="M10" s="51">
        <v>0</v>
      </c>
      <c r="N10" s="51">
        <v>0</v>
      </c>
      <c r="O10" s="51">
        <v>0</v>
      </c>
      <c r="P10" s="51">
        <v>0</v>
      </c>
      <c r="Q10" s="51">
        <v>1</v>
      </c>
      <c r="R10" s="51">
        <v>0</v>
      </c>
      <c r="S10" s="51">
        <v>0</v>
      </c>
      <c r="T10" s="51">
        <v>0</v>
      </c>
      <c r="U10" s="51">
        <v>0</v>
      </c>
      <c r="V10" s="51">
        <v>1</v>
      </c>
      <c r="W10" s="51">
        <v>1</v>
      </c>
      <c r="X10" s="51">
        <v>0</v>
      </c>
      <c r="Y10" s="51">
        <v>1</v>
      </c>
      <c r="Z10" s="51">
        <v>0</v>
      </c>
      <c r="AA10" s="51">
        <v>1</v>
      </c>
      <c r="AB10" s="51">
        <v>0</v>
      </c>
      <c r="AC10" s="51" t="s">
        <v>139</v>
      </c>
      <c r="AD10" s="51" t="s">
        <v>209</v>
      </c>
      <c r="AE10" s="51" t="s">
        <v>137</v>
      </c>
      <c r="AF10" s="51">
        <v>0</v>
      </c>
      <c r="AG10" s="51">
        <v>1</v>
      </c>
      <c r="AH10" s="51">
        <v>1</v>
      </c>
      <c r="AI10" s="51">
        <v>0</v>
      </c>
      <c r="AJ10" s="51">
        <v>1</v>
      </c>
      <c r="AK10" s="51">
        <v>0</v>
      </c>
      <c r="AL10" s="51">
        <v>1</v>
      </c>
      <c r="AM10" s="51">
        <v>0</v>
      </c>
      <c r="AN10" s="51" t="s">
        <v>127</v>
      </c>
      <c r="AO10" s="64" t="s">
        <v>189</v>
      </c>
    </row>
    <row r="11" spans="1:41" x14ac:dyDescent="0.25">
      <c r="A11" s="1"/>
      <c r="B11" s="68"/>
      <c r="C11" s="68"/>
      <c r="D11" s="68"/>
      <c r="E11" s="68"/>
      <c r="F11" s="68"/>
      <c r="G11" s="68"/>
      <c r="H11" s="68"/>
      <c r="I11" s="68"/>
      <c r="J11" s="68"/>
      <c r="K11" s="68"/>
      <c r="L11" s="68"/>
      <c r="M11" s="68"/>
      <c r="N11" s="69"/>
      <c r="O11" s="68"/>
      <c r="P11" s="68"/>
      <c r="Q11" s="68"/>
      <c r="R11" s="68"/>
      <c r="S11" s="68"/>
      <c r="T11" s="68"/>
      <c r="U11" s="68"/>
      <c r="V11" s="68" t="s">
        <v>190</v>
      </c>
      <c r="W11" s="68"/>
      <c r="X11" s="68"/>
      <c r="Y11" s="68"/>
      <c r="Z11" s="68"/>
      <c r="AA11" s="68" t="s">
        <v>210</v>
      </c>
      <c r="AB11" s="68" t="s">
        <v>189</v>
      </c>
      <c r="AC11" s="68"/>
      <c r="AD11" s="68"/>
      <c r="AE11" s="68"/>
      <c r="AF11" s="68"/>
      <c r="AG11" s="68"/>
      <c r="AH11" s="68" t="s">
        <v>211</v>
      </c>
      <c r="AI11" s="68" t="s">
        <v>189</v>
      </c>
      <c r="AJ11" s="68" t="s">
        <v>212</v>
      </c>
      <c r="AK11" s="68" t="s">
        <v>189</v>
      </c>
      <c r="AL11" s="68" t="s">
        <v>121</v>
      </c>
      <c r="AM11" s="68" t="s">
        <v>189</v>
      </c>
      <c r="AN11" s="69"/>
      <c r="AO11" s="72"/>
    </row>
    <row r="12" spans="1:41" x14ac:dyDescent="0.25">
      <c r="A12" s="1"/>
      <c r="B12" s="60" t="s">
        <v>213</v>
      </c>
      <c r="C12" s="60" t="s">
        <v>184</v>
      </c>
      <c r="D12" s="60">
        <v>27</v>
      </c>
      <c r="E12" s="62">
        <v>0.125</v>
      </c>
      <c r="F12" s="60" t="s">
        <v>186</v>
      </c>
      <c r="G12" s="60" t="s">
        <v>214</v>
      </c>
      <c r="H12" s="60">
        <v>0</v>
      </c>
      <c r="I12" s="60">
        <v>0</v>
      </c>
      <c r="J12" s="60">
        <v>0</v>
      </c>
      <c r="K12" s="60">
        <v>0</v>
      </c>
      <c r="L12" s="60">
        <v>0</v>
      </c>
      <c r="M12" s="60">
        <v>1</v>
      </c>
      <c r="N12" s="63">
        <v>0</v>
      </c>
      <c r="O12" s="60">
        <v>0</v>
      </c>
      <c r="P12" s="60">
        <v>0</v>
      </c>
      <c r="Q12" s="60">
        <v>0</v>
      </c>
      <c r="R12" s="60">
        <v>0</v>
      </c>
      <c r="S12" s="60">
        <v>0</v>
      </c>
      <c r="T12" s="60">
        <v>1</v>
      </c>
      <c r="U12" s="60">
        <v>0</v>
      </c>
      <c r="V12" s="60">
        <v>1</v>
      </c>
      <c r="W12" s="60">
        <v>1</v>
      </c>
      <c r="X12" s="60">
        <v>0</v>
      </c>
      <c r="Y12" s="60">
        <v>0</v>
      </c>
      <c r="Z12" s="60">
        <v>1</v>
      </c>
      <c r="AA12" s="60">
        <v>1</v>
      </c>
      <c r="AB12" s="60">
        <v>0</v>
      </c>
      <c r="AC12" s="60" t="s">
        <v>153</v>
      </c>
      <c r="AD12" s="60" t="s">
        <v>215</v>
      </c>
      <c r="AE12" s="60" t="s">
        <v>160</v>
      </c>
      <c r="AF12" s="60">
        <v>0</v>
      </c>
      <c r="AG12" s="60">
        <v>1</v>
      </c>
      <c r="AH12" s="60">
        <v>0</v>
      </c>
      <c r="AI12" s="60">
        <v>1</v>
      </c>
      <c r="AJ12" s="60">
        <v>1</v>
      </c>
      <c r="AK12" s="60">
        <v>0</v>
      </c>
      <c r="AL12" s="60">
        <v>1</v>
      </c>
      <c r="AM12" s="63">
        <v>0</v>
      </c>
      <c r="AN12" s="63" t="s">
        <v>128</v>
      </c>
      <c r="AO12" s="72" t="s">
        <v>189</v>
      </c>
    </row>
    <row r="13" spans="1:41" x14ac:dyDescent="0.25">
      <c r="A13" s="73"/>
      <c r="B13" s="66"/>
      <c r="C13" s="66"/>
      <c r="D13" s="66"/>
      <c r="E13" s="66"/>
      <c r="F13" s="66"/>
      <c r="G13" s="66"/>
      <c r="H13" s="66"/>
      <c r="I13" s="66"/>
      <c r="J13" s="66"/>
      <c r="K13" s="66"/>
      <c r="L13" s="66"/>
      <c r="M13" s="66"/>
      <c r="N13" s="66"/>
      <c r="O13" s="66"/>
      <c r="P13" s="66"/>
      <c r="Q13" s="66"/>
      <c r="R13" s="66"/>
      <c r="S13" s="66"/>
      <c r="T13" s="66"/>
      <c r="U13" s="66"/>
      <c r="V13" s="66" t="s">
        <v>190</v>
      </c>
      <c r="W13" s="66" t="s">
        <v>216</v>
      </c>
      <c r="X13" s="66" t="s">
        <v>189</v>
      </c>
      <c r="Y13" s="66"/>
      <c r="Z13" s="65" t="s">
        <v>71</v>
      </c>
      <c r="AA13" s="66" t="s">
        <v>217</v>
      </c>
      <c r="AB13" s="66" t="s">
        <v>189</v>
      </c>
      <c r="AC13" s="66"/>
      <c r="AD13" s="66"/>
      <c r="AE13" s="66"/>
      <c r="AF13" s="66"/>
      <c r="AG13" s="66"/>
      <c r="AH13" s="66"/>
      <c r="AI13" s="66" t="s">
        <v>218</v>
      </c>
      <c r="AJ13" s="74" t="s">
        <v>219</v>
      </c>
      <c r="AK13" s="66" t="s">
        <v>189</v>
      </c>
      <c r="AL13" s="66" t="s">
        <v>123</v>
      </c>
      <c r="AM13" s="66" t="s">
        <v>189</v>
      </c>
      <c r="AN13" s="66"/>
      <c r="AO13" s="64"/>
    </row>
    <row r="14" spans="1:41" x14ac:dyDescent="0.25">
      <c r="A14" s="1"/>
      <c r="B14" s="51" t="s">
        <v>220</v>
      </c>
      <c r="C14" s="51" t="s">
        <v>184</v>
      </c>
      <c r="D14" s="51">
        <v>27</v>
      </c>
      <c r="E14" s="71">
        <v>0.1388888888888889</v>
      </c>
      <c r="F14" s="51" t="s">
        <v>186</v>
      </c>
      <c r="G14" s="51" t="s">
        <v>221</v>
      </c>
      <c r="H14" s="51">
        <v>0</v>
      </c>
      <c r="I14" s="51">
        <v>0</v>
      </c>
      <c r="J14" s="51">
        <v>0</v>
      </c>
      <c r="K14" s="51">
        <v>1</v>
      </c>
      <c r="L14" s="51">
        <v>0</v>
      </c>
      <c r="M14" s="51">
        <v>0</v>
      </c>
      <c r="N14" s="51">
        <v>0</v>
      </c>
      <c r="O14" s="51">
        <v>0</v>
      </c>
      <c r="P14" s="51">
        <v>0</v>
      </c>
      <c r="Q14" s="51">
        <v>0</v>
      </c>
      <c r="R14" s="51">
        <v>1</v>
      </c>
      <c r="S14" s="51">
        <v>0</v>
      </c>
      <c r="T14" s="51">
        <v>0</v>
      </c>
      <c r="U14" s="51">
        <v>0</v>
      </c>
      <c r="V14" s="51">
        <v>1</v>
      </c>
      <c r="W14" s="51">
        <v>1</v>
      </c>
      <c r="X14" s="51">
        <v>0</v>
      </c>
      <c r="Y14" s="51">
        <v>1</v>
      </c>
      <c r="Z14" s="51">
        <v>0</v>
      </c>
      <c r="AA14" s="51">
        <v>0</v>
      </c>
      <c r="AB14" s="51">
        <v>1</v>
      </c>
      <c r="AC14" s="51" t="s">
        <v>154</v>
      </c>
      <c r="AD14" s="51" t="s">
        <v>222</v>
      </c>
      <c r="AE14" s="51" t="s">
        <v>163</v>
      </c>
      <c r="AF14" s="51">
        <v>0</v>
      </c>
      <c r="AG14" s="51">
        <v>1</v>
      </c>
      <c r="AH14" s="51">
        <v>0</v>
      </c>
      <c r="AI14" s="51">
        <v>1</v>
      </c>
      <c r="AJ14" s="51">
        <v>1</v>
      </c>
      <c r="AK14" s="51">
        <v>0</v>
      </c>
      <c r="AL14" s="51">
        <v>1</v>
      </c>
      <c r="AM14" s="51">
        <v>0</v>
      </c>
      <c r="AN14" s="51" t="s">
        <v>130</v>
      </c>
      <c r="AO14" s="64" t="s">
        <v>189</v>
      </c>
    </row>
    <row r="15" spans="1:41" x14ac:dyDescent="0.25">
      <c r="A15" s="1"/>
      <c r="B15" s="68"/>
      <c r="C15" s="68"/>
      <c r="D15" s="68"/>
      <c r="E15" s="68"/>
      <c r="F15" s="68"/>
      <c r="G15" s="68"/>
      <c r="H15" s="68"/>
      <c r="I15" s="68"/>
      <c r="J15" s="68"/>
      <c r="K15" s="68"/>
      <c r="L15" s="68"/>
      <c r="M15" s="68"/>
      <c r="N15" s="69"/>
      <c r="O15" s="68"/>
      <c r="P15" s="68"/>
      <c r="Q15" s="68"/>
      <c r="R15" s="68"/>
      <c r="S15" s="68"/>
      <c r="T15" s="68"/>
      <c r="U15" s="68"/>
      <c r="V15" s="68" t="s">
        <v>223</v>
      </c>
      <c r="W15" s="68" t="s">
        <v>189</v>
      </c>
      <c r="X15" s="68"/>
      <c r="Y15" s="68"/>
      <c r="Z15" s="68"/>
      <c r="AA15" s="68" t="s">
        <v>224</v>
      </c>
      <c r="AB15" s="68" t="s">
        <v>189</v>
      </c>
      <c r="AC15" s="68"/>
      <c r="AD15" s="68"/>
      <c r="AE15" s="68"/>
      <c r="AF15" s="68"/>
      <c r="AG15" s="68" t="s">
        <v>225</v>
      </c>
      <c r="AH15" s="68" t="s">
        <v>189</v>
      </c>
      <c r="AI15" s="68" t="s">
        <v>226</v>
      </c>
      <c r="AJ15" s="68" t="s">
        <v>227</v>
      </c>
      <c r="AK15" s="68" t="s">
        <v>189</v>
      </c>
      <c r="AL15" s="68" t="s">
        <v>142</v>
      </c>
      <c r="AM15" s="68" t="s">
        <v>189</v>
      </c>
      <c r="AN15" s="69"/>
      <c r="AO15" s="72"/>
    </row>
    <row r="16" spans="1:41" x14ac:dyDescent="0.25">
      <c r="A16" s="1"/>
      <c r="B16" s="60" t="s">
        <v>228</v>
      </c>
      <c r="C16" s="60" t="s">
        <v>229</v>
      </c>
      <c r="D16" s="60">
        <v>27</v>
      </c>
      <c r="E16" s="62">
        <v>0.49513888888888885</v>
      </c>
      <c r="F16" s="60" t="s">
        <v>202</v>
      </c>
      <c r="G16" s="60" t="s">
        <v>214</v>
      </c>
      <c r="H16" s="60">
        <v>0</v>
      </c>
      <c r="I16" s="60">
        <v>1</v>
      </c>
      <c r="J16" s="60">
        <v>0</v>
      </c>
      <c r="K16" s="60">
        <v>0</v>
      </c>
      <c r="L16" s="60">
        <v>0</v>
      </c>
      <c r="M16" s="60">
        <v>0</v>
      </c>
      <c r="N16" s="63">
        <v>0</v>
      </c>
      <c r="O16" s="60">
        <v>0</v>
      </c>
      <c r="P16" s="60">
        <v>0</v>
      </c>
      <c r="Q16" s="60">
        <v>0</v>
      </c>
      <c r="R16" s="60">
        <v>0</v>
      </c>
      <c r="S16" s="60">
        <v>0</v>
      </c>
      <c r="T16" s="60">
        <v>1</v>
      </c>
      <c r="U16" s="60">
        <v>1</v>
      </c>
      <c r="V16" s="60">
        <v>0</v>
      </c>
      <c r="W16" s="60">
        <v>1</v>
      </c>
      <c r="X16" s="60">
        <v>0</v>
      </c>
      <c r="Y16" s="60">
        <v>1</v>
      </c>
      <c r="Z16" s="60">
        <v>0</v>
      </c>
      <c r="AA16" s="60">
        <v>0</v>
      </c>
      <c r="AB16" s="60">
        <v>1</v>
      </c>
      <c r="AC16" s="60" t="s">
        <v>175</v>
      </c>
      <c r="AD16" s="60" t="s">
        <v>209</v>
      </c>
      <c r="AE16" s="60" t="s">
        <v>165</v>
      </c>
      <c r="AF16" s="60">
        <v>0</v>
      </c>
      <c r="AG16" s="60">
        <v>1</v>
      </c>
      <c r="AH16" s="60">
        <v>1</v>
      </c>
      <c r="AI16" s="60">
        <v>0</v>
      </c>
      <c r="AJ16" s="60">
        <v>0</v>
      </c>
      <c r="AK16" s="60">
        <v>1</v>
      </c>
      <c r="AL16" s="60">
        <v>1</v>
      </c>
      <c r="AM16" s="60">
        <v>0</v>
      </c>
      <c r="AN16" s="63" t="s">
        <v>140</v>
      </c>
      <c r="AO16" s="64"/>
    </row>
    <row r="17" spans="1:41" x14ac:dyDescent="0.25">
      <c r="A17" s="73"/>
      <c r="B17" s="66"/>
      <c r="C17" s="66"/>
      <c r="D17" s="66"/>
      <c r="E17" s="66"/>
      <c r="F17" s="66"/>
      <c r="G17" s="66"/>
      <c r="H17" s="66"/>
      <c r="I17" s="66"/>
      <c r="J17" s="66"/>
      <c r="K17" s="66"/>
      <c r="L17" s="66"/>
      <c r="M17" s="66"/>
      <c r="N17" s="66"/>
      <c r="O17" s="66"/>
      <c r="P17" s="66"/>
      <c r="Q17" s="66"/>
      <c r="R17" s="66"/>
      <c r="S17" s="66"/>
      <c r="T17" s="66"/>
      <c r="U17" s="66" t="s">
        <v>230</v>
      </c>
      <c r="V17" s="66" t="s">
        <v>189</v>
      </c>
      <c r="W17" s="66" t="s">
        <v>231</v>
      </c>
      <c r="X17" s="66"/>
      <c r="Y17" s="66" t="s">
        <v>232</v>
      </c>
      <c r="Z17" s="66" t="s">
        <v>189</v>
      </c>
      <c r="AA17" s="66"/>
      <c r="AB17" s="66"/>
      <c r="AC17" s="66"/>
      <c r="AD17" s="66"/>
      <c r="AE17" s="66"/>
      <c r="AF17" s="66"/>
      <c r="AG17" s="66"/>
      <c r="AH17" s="66" t="s">
        <v>233</v>
      </c>
      <c r="AI17" s="66" t="s">
        <v>189</v>
      </c>
      <c r="AJ17" s="66"/>
      <c r="AK17" s="66" t="s">
        <v>234</v>
      </c>
      <c r="AL17" s="66" t="s">
        <v>144</v>
      </c>
      <c r="AM17" s="66" t="s">
        <v>189</v>
      </c>
      <c r="AN17" s="66"/>
      <c r="AO17" s="64"/>
    </row>
    <row r="18" spans="1:41" x14ac:dyDescent="0.25">
      <c r="A18" s="1"/>
      <c r="B18" s="34" t="s">
        <v>235</v>
      </c>
      <c r="C18" s="34" t="s">
        <v>229</v>
      </c>
      <c r="D18" s="34">
        <v>27</v>
      </c>
      <c r="E18" s="67">
        <v>0.50347222222222221</v>
      </c>
      <c r="F18" s="34" t="s">
        <v>202</v>
      </c>
      <c r="G18" s="34" t="s">
        <v>214</v>
      </c>
      <c r="H18" s="34">
        <v>0</v>
      </c>
      <c r="I18" s="34">
        <v>0</v>
      </c>
      <c r="J18" s="34">
        <v>0</v>
      </c>
      <c r="K18" s="34">
        <v>0</v>
      </c>
      <c r="L18" s="34">
        <v>1</v>
      </c>
      <c r="M18" s="34">
        <v>0</v>
      </c>
      <c r="N18" s="51">
        <v>0</v>
      </c>
      <c r="O18" s="34">
        <v>0</v>
      </c>
      <c r="P18" s="34">
        <v>0</v>
      </c>
      <c r="Q18" s="34">
        <v>1</v>
      </c>
      <c r="R18" s="34">
        <v>0</v>
      </c>
      <c r="S18" s="34">
        <v>0</v>
      </c>
      <c r="T18" s="34">
        <v>0</v>
      </c>
      <c r="U18" s="34">
        <v>0</v>
      </c>
      <c r="V18" s="34">
        <v>1</v>
      </c>
      <c r="W18" s="34">
        <v>1</v>
      </c>
      <c r="X18" s="34">
        <v>0</v>
      </c>
      <c r="Y18" s="34">
        <v>1</v>
      </c>
      <c r="Z18" s="34">
        <v>0</v>
      </c>
      <c r="AA18" s="34">
        <v>1</v>
      </c>
      <c r="AB18" s="34">
        <v>0</v>
      </c>
      <c r="AC18" s="34" t="s">
        <v>164</v>
      </c>
      <c r="AD18" s="34" t="s">
        <v>236</v>
      </c>
      <c r="AE18" s="34" t="s">
        <v>166</v>
      </c>
      <c r="AF18" s="34">
        <v>0</v>
      </c>
      <c r="AG18" s="34">
        <v>1</v>
      </c>
      <c r="AH18" s="34">
        <v>1</v>
      </c>
      <c r="AI18" s="34">
        <v>0</v>
      </c>
      <c r="AJ18" s="34">
        <v>1</v>
      </c>
      <c r="AK18" s="34">
        <v>0</v>
      </c>
      <c r="AL18" s="34">
        <v>1</v>
      </c>
      <c r="AM18" s="34">
        <v>0</v>
      </c>
      <c r="AN18" s="51" t="s">
        <v>145</v>
      </c>
      <c r="AO18" s="64" t="s">
        <v>189</v>
      </c>
    </row>
    <row r="19" spans="1:41" x14ac:dyDescent="0.25">
      <c r="A19" s="1"/>
      <c r="B19" s="69"/>
      <c r="C19" s="69"/>
      <c r="D19" s="69"/>
      <c r="E19" s="69"/>
      <c r="F19" s="69"/>
      <c r="G19" s="69"/>
      <c r="H19" s="69"/>
      <c r="I19" s="69"/>
      <c r="J19" s="69"/>
      <c r="K19" s="69"/>
      <c r="L19" s="69"/>
      <c r="M19" s="69"/>
      <c r="N19" s="69"/>
      <c r="O19" s="69"/>
      <c r="P19" s="69"/>
      <c r="Q19" s="69"/>
      <c r="R19" s="69"/>
      <c r="S19" s="69"/>
      <c r="T19" s="69"/>
      <c r="U19" s="69"/>
      <c r="V19" s="69" t="s">
        <v>237</v>
      </c>
      <c r="W19" s="69" t="s">
        <v>58</v>
      </c>
      <c r="X19" s="69" t="s">
        <v>189</v>
      </c>
      <c r="Y19" s="69" t="s">
        <v>238</v>
      </c>
      <c r="Z19" s="69" t="s">
        <v>189</v>
      </c>
      <c r="AA19" s="69" t="s">
        <v>239</v>
      </c>
      <c r="AB19" s="69" t="s">
        <v>189</v>
      </c>
      <c r="AC19" s="69"/>
      <c r="AD19" s="69"/>
      <c r="AE19" s="69"/>
      <c r="AF19" s="68"/>
      <c r="AG19" s="75"/>
      <c r="AH19" s="69" t="s">
        <v>240</v>
      </c>
      <c r="AI19" s="69" t="s">
        <v>189</v>
      </c>
      <c r="AJ19" s="69" t="s">
        <v>241</v>
      </c>
      <c r="AK19" s="69" t="s">
        <v>189</v>
      </c>
      <c r="AL19" s="69" t="s">
        <v>148</v>
      </c>
      <c r="AM19" s="69" t="s">
        <v>189</v>
      </c>
      <c r="AN19" s="69"/>
      <c r="AO19" s="64"/>
    </row>
    <row r="20" spans="1:41" x14ac:dyDescent="0.25">
      <c r="A20" s="1"/>
      <c r="B20" s="60" t="s">
        <v>242</v>
      </c>
      <c r="C20" s="60" t="s">
        <v>229</v>
      </c>
      <c r="D20" s="60">
        <v>27</v>
      </c>
      <c r="E20" s="62">
        <v>0.51388888888888895</v>
      </c>
      <c r="F20" s="60" t="s">
        <v>186</v>
      </c>
      <c r="G20" s="60" t="s">
        <v>243</v>
      </c>
      <c r="H20" s="60">
        <v>0</v>
      </c>
      <c r="I20" s="60">
        <v>0</v>
      </c>
      <c r="J20" s="60">
        <v>0</v>
      </c>
      <c r="K20" s="60">
        <v>0</v>
      </c>
      <c r="L20" s="60">
        <v>1</v>
      </c>
      <c r="M20" s="60">
        <v>0</v>
      </c>
      <c r="N20" s="63">
        <v>0</v>
      </c>
      <c r="O20" s="60">
        <v>0</v>
      </c>
      <c r="P20" s="60">
        <v>0</v>
      </c>
      <c r="Q20" s="60">
        <v>0</v>
      </c>
      <c r="R20" s="60">
        <v>0</v>
      </c>
      <c r="S20" s="60">
        <v>0</v>
      </c>
      <c r="T20" s="60">
        <v>1</v>
      </c>
      <c r="U20" s="60">
        <v>0</v>
      </c>
      <c r="V20" s="60">
        <v>1</v>
      </c>
      <c r="W20" s="60">
        <v>1</v>
      </c>
      <c r="X20" s="60">
        <v>0</v>
      </c>
      <c r="Y20" s="60">
        <v>1</v>
      </c>
      <c r="Z20" s="60">
        <v>0</v>
      </c>
      <c r="AA20" s="60">
        <v>1</v>
      </c>
      <c r="AB20" s="60">
        <v>0</v>
      </c>
      <c r="AC20" s="60" t="s">
        <v>176</v>
      </c>
      <c r="AD20" s="60" t="s">
        <v>209</v>
      </c>
      <c r="AE20" s="60" t="s">
        <v>167</v>
      </c>
      <c r="AF20" s="63">
        <v>0</v>
      </c>
      <c r="AG20" s="60">
        <v>1</v>
      </c>
      <c r="AH20" s="60">
        <v>1</v>
      </c>
      <c r="AI20" s="60">
        <v>0</v>
      </c>
      <c r="AJ20" s="60">
        <v>1</v>
      </c>
      <c r="AK20" s="60">
        <v>0</v>
      </c>
      <c r="AL20" s="60">
        <v>1</v>
      </c>
      <c r="AM20" s="60">
        <v>0</v>
      </c>
      <c r="AN20" s="63" t="s">
        <v>146</v>
      </c>
      <c r="AO20" s="64"/>
    </row>
    <row r="21" spans="1:41" x14ac:dyDescent="0.25">
      <c r="A21" s="1"/>
      <c r="B21" s="66"/>
      <c r="C21" s="66"/>
      <c r="D21" s="66"/>
      <c r="E21" s="66"/>
      <c r="F21" s="66"/>
      <c r="G21" s="66"/>
      <c r="H21" s="66"/>
      <c r="I21" s="66"/>
      <c r="J21" s="66"/>
      <c r="K21" s="66"/>
      <c r="L21" s="66"/>
      <c r="M21" s="66"/>
      <c r="N21" s="66"/>
      <c r="O21" s="66"/>
      <c r="P21" s="66"/>
      <c r="Q21" s="65"/>
      <c r="R21" s="66"/>
      <c r="S21" s="66"/>
      <c r="T21" s="66"/>
      <c r="U21" s="66"/>
      <c r="V21" s="66" t="s">
        <v>190</v>
      </c>
      <c r="W21" s="66" t="s">
        <v>244</v>
      </c>
      <c r="X21" s="66" t="s">
        <v>189</v>
      </c>
      <c r="Y21" s="66" t="s">
        <v>244</v>
      </c>
      <c r="Z21" s="66" t="s">
        <v>189</v>
      </c>
      <c r="AA21" s="66" t="s">
        <v>245</v>
      </c>
      <c r="AB21" s="66" t="s">
        <v>189</v>
      </c>
      <c r="AC21" s="66"/>
      <c r="AD21" s="66"/>
      <c r="AE21" s="66"/>
      <c r="AF21" s="66"/>
      <c r="AG21" s="65"/>
      <c r="AH21" s="76" t="s">
        <v>246</v>
      </c>
      <c r="AI21" s="66" t="s">
        <v>189</v>
      </c>
      <c r="AJ21" s="66" t="s">
        <v>247</v>
      </c>
      <c r="AK21" s="66"/>
      <c r="AL21" s="66" t="s">
        <v>149</v>
      </c>
      <c r="AM21" s="66" t="s">
        <v>189</v>
      </c>
      <c r="AN21" s="66"/>
      <c r="AO21" s="64"/>
    </row>
    <row r="22" spans="1:41" x14ac:dyDescent="0.25">
      <c r="A22" s="1"/>
      <c r="B22" s="34" t="s">
        <v>248</v>
      </c>
      <c r="C22" s="34" t="s">
        <v>229</v>
      </c>
      <c r="D22" s="34">
        <v>27</v>
      </c>
      <c r="E22" s="67">
        <v>0.52430555555555558</v>
      </c>
      <c r="F22" s="34" t="s">
        <v>186</v>
      </c>
      <c r="G22" s="34" t="s">
        <v>249</v>
      </c>
      <c r="H22" s="34">
        <v>0</v>
      </c>
      <c r="I22" s="34">
        <v>0</v>
      </c>
      <c r="J22" s="34">
        <v>1</v>
      </c>
      <c r="K22" s="34">
        <v>0</v>
      </c>
      <c r="L22" s="34">
        <v>0</v>
      </c>
      <c r="M22" s="34">
        <v>0</v>
      </c>
      <c r="N22" s="51">
        <v>0</v>
      </c>
      <c r="O22" s="34">
        <v>0</v>
      </c>
      <c r="P22" s="34">
        <v>0</v>
      </c>
      <c r="Q22" s="34">
        <v>0</v>
      </c>
      <c r="R22" s="34">
        <v>1</v>
      </c>
      <c r="S22" s="34">
        <v>0</v>
      </c>
      <c r="T22" s="34">
        <v>0</v>
      </c>
      <c r="U22" s="34">
        <v>0</v>
      </c>
      <c r="V22" s="34">
        <v>1</v>
      </c>
      <c r="W22" s="34">
        <v>1</v>
      </c>
      <c r="X22" s="34">
        <v>0</v>
      </c>
      <c r="Y22" s="34">
        <v>1</v>
      </c>
      <c r="Z22" s="34">
        <v>0</v>
      </c>
      <c r="AA22" s="34">
        <v>0</v>
      </c>
      <c r="AB22" s="34">
        <v>1</v>
      </c>
      <c r="AC22" s="34" t="s">
        <v>171</v>
      </c>
      <c r="AD22" s="34" t="s">
        <v>209</v>
      </c>
      <c r="AE22" s="34" t="s">
        <v>168</v>
      </c>
      <c r="AF22" s="34">
        <v>1</v>
      </c>
      <c r="AG22" s="34">
        <v>0</v>
      </c>
      <c r="AH22" s="34">
        <v>0</v>
      </c>
      <c r="AI22" s="34">
        <v>1</v>
      </c>
      <c r="AJ22" s="34">
        <v>0</v>
      </c>
      <c r="AK22" s="51">
        <v>1</v>
      </c>
      <c r="AL22" s="34">
        <v>1</v>
      </c>
      <c r="AM22" s="34">
        <v>0</v>
      </c>
      <c r="AN22" s="51" t="s">
        <v>147</v>
      </c>
      <c r="AO22" s="72" t="s">
        <v>189</v>
      </c>
    </row>
    <row r="23" spans="1:41" x14ac:dyDescent="0.25">
      <c r="A23" s="1"/>
      <c r="B23" s="69"/>
      <c r="C23" s="69"/>
      <c r="D23" s="69"/>
      <c r="E23" s="69"/>
      <c r="F23" s="69"/>
      <c r="G23" s="69"/>
      <c r="H23" s="69"/>
      <c r="I23" s="69"/>
      <c r="J23" s="69"/>
      <c r="K23" s="69"/>
      <c r="L23" s="69"/>
      <c r="M23" s="69"/>
      <c r="N23" s="69"/>
      <c r="O23" s="69"/>
      <c r="P23" s="69"/>
      <c r="Q23" s="69"/>
      <c r="R23" s="69"/>
      <c r="S23" s="69"/>
      <c r="T23" s="69"/>
      <c r="U23" s="69"/>
      <c r="V23" s="68" t="s">
        <v>250</v>
      </c>
      <c r="W23" s="69" t="s">
        <v>244</v>
      </c>
      <c r="X23" s="69" t="s">
        <v>189</v>
      </c>
      <c r="Y23" s="69" t="s">
        <v>244</v>
      </c>
      <c r="Z23" s="69" t="s">
        <v>189</v>
      </c>
      <c r="AA23" s="69"/>
      <c r="AB23" s="69"/>
      <c r="AC23" s="69"/>
      <c r="AD23" s="69"/>
      <c r="AE23" s="69"/>
      <c r="AF23" s="69" t="s">
        <v>251</v>
      </c>
      <c r="AG23" s="69" t="s">
        <v>189</v>
      </c>
      <c r="AH23" s="69"/>
      <c r="AI23" s="69"/>
      <c r="AJ23" s="69"/>
      <c r="AK23" s="69" t="s">
        <v>234</v>
      </c>
      <c r="AL23" s="69" t="s">
        <v>179</v>
      </c>
      <c r="AM23" s="69" t="s">
        <v>189</v>
      </c>
      <c r="AN23" s="69"/>
      <c r="AO23" s="64"/>
    </row>
    <row r="24" spans="1:41" x14ac:dyDescent="0.25">
      <c r="A24" s="1"/>
      <c r="B24" s="60" t="s">
        <v>252</v>
      </c>
      <c r="C24" s="60" t="s">
        <v>229</v>
      </c>
      <c r="D24" s="60">
        <v>27</v>
      </c>
      <c r="E24" s="62">
        <v>9.0277777777777776E-2</v>
      </c>
      <c r="F24" s="60" t="s">
        <v>186</v>
      </c>
      <c r="G24" s="60" t="s">
        <v>253</v>
      </c>
      <c r="H24" s="60">
        <v>0</v>
      </c>
      <c r="I24" s="60">
        <v>0</v>
      </c>
      <c r="J24" s="60">
        <v>0</v>
      </c>
      <c r="K24" s="60">
        <v>0</v>
      </c>
      <c r="L24" s="60">
        <v>0</v>
      </c>
      <c r="M24" s="60">
        <v>1</v>
      </c>
      <c r="N24" s="63">
        <v>0</v>
      </c>
      <c r="O24" s="60">
        <v>0</v>
      </c>
      <c r="P24" s="60">
        <v>0</v>
      </c>
      <c r="Q24" s="60">
        <v>0</v>
      </c>
      <c r="R24" s="60">
        <v>0</v>
      </c>
      <c r="S24" s="60">
        <v>0</v>
      </c>
      <c r="T24" s="60">
        <v>1</v>
      </c>
      <c r="U24" s="63">
        <v>0</v>
      </c>
      <c r="V24" s="60">
        <v>1</v>
      </c>
      <c r="W24" s="60">
        <v>1</v>
      </c>
      <c r="X24" s="60">
        <v>0</v>
      </c>
      <c r="Y24" s="60">
        <v>1</v>
      </c>
      <c r="Z24" s="60">
        <v>0</v>
      </c>
      <c r="AA24" s="60">
        <v>1</v>
      </c>
      <c r="AB24" s="60">
        <v>0</v>
      </c>
      <c r="AC24" s="60" t="s">
        <v>177</v>
      </c>
      <c r="AD24" s="60" t="s">
        <v>209</v>
      </c>
      <c r="AE24" s="60" t="s">
        <v>169</v>
      </c>
      <c r="AF24" s="60">
        <v>0</v>
      </c>
      <c r="AG24" s="60">
        <v>1</v>
      </c>
      <c r="AH24" s="60">
        <v>1</v>
      </c>
      <c r="AI24" s="60">
        <v>0</v>
      </c>
      <c r="AJ24" s="60">
        <v>1</v>
      </c>
      <c r="AK24" s="60">
        <v>0</v>
      </c>
      <c r="AL24" s="60">
        <v>1</v>
      </c>
      <c r="AM24" s="60">
        <v>0</v>
      </c>
      <c r="AN24" s="63" t="s">
        <v>146</v>
      </c>
      <c r="AO24" s="72"/>
    </row>
    <row r="25" spans="1:41" x14ac:dyDescent="0.25">
      <c r="A25" s="1"/>
      <c r="B25" s="65"/>
      <c r="C25" s="66"/>
      <c r="D25" s="66"/>
      <c r="E25" s="66"/>
      <c r="F25" s="66"/>
      <c r="G25" s="66"/>
      <c r="H25" s="66"/>
      <c r="I25" s="66"/>
      <c r="J25" s="66"/>
      <c r="K25" s="66"/>
      <c r="L25" s="66"/>
      <c r="M25" s="66"/>
      <c r="N25" s="66"/>
      <c r="O25" s="66"/>
      <c r="P25" s="66"/>
      <c r="Q25" s="66"/>
      <c r="R25" s="66"/>
      <c r="S25" s="66"/>
      <c r="T25" s="66"/>
      <c r="U25" s="66"/>
      <c r="V25" s="66" t="s">
        <v>254</v>
      </c>
      <c r="W25" s="66" t="s">
        <v>244</v>
      </c>
      <c r="X25" s="66" t="s">
        <v>189</v>
      </c>
      <c r="Y25" s="66" t="s">
        <v>244</v>
      </c>
      <c r="Z25" s="66" t="s">
        <v>189</v>
      </c>
      <c r="AA25" s="66" t="s">
        <v>255</v>
      </c>
      <c r="AB25" s="66" t="s">
        <v>189</v>
      </c>
      <c r="AC25" s="66"/>
      <c r="AD25" s="66"/>
      <c r="AE25" s="66"/>
      <c r="AF25" s="66"/>
      <c r="AG25" s="66"/>
      <c r="AH25" s="66" t="s">
        <v>256</v>
      </c>
      <c r="AI25" s="66" t="s">
        <v>189</v>
      </c>
      <c r="AJ25" s="66" t="s">
        <v>257</v>
      </c>
      <c r="AK25" s="66" t="s">
        <v>189</v>
      </c>
      <c r="AL25" s="66" t="s">
        <v>180</v>
      </c>
      <c r="AM25" s="66" t="s">
        <v>189</v>
      </c>
      <c r="AN25" s="66"/>
      <c r="AO25" s="64"/>
    </row>
    <row r="26" spans="1:41" x14ac:dyDescent="0.25">
      <c r="A26" s="73"/>
      <c r="B26" s="51" t="s">
        <v>258</v>
      </c>
      <c r="C26" s="51" t="s">
        <v>229</v>
      </c>
      <c r="D26" s="51">
        <v>27</v>
      </c>
      <c r="E26" s="71">
        <v>9.7916666666666666E-2</v>
      </c>
      <c r="F26" s="51" t="s">
        <v>186</v>
      </c>
      <c r="G26" s="34" t="s">
        <v>253</v>
      </c>
      <c r="H26" s="51">
        <v>0</v>
      </c>
      <c r="I26" s="51">
        <v>0</v>
      </c>
      <c r="J26" s="51">
        <v>0</v>
      </c>
      <c r="K26" s="34">
        <v>1</v>
      </c>
      <c r="L26" s="77">
        <v>0</v>
      </c>
      <c r="M26" s="51">
        <v>0</v>
      </c>
      <c r="N26" s="51">
        <v>0</v>
      </c>
      <c r="O26" s="51">
        <v>0</v>
      </c>
      <c r="P26" s="51">
        <v>1</v>
      </c>
      <c r="Q26" s="51">
        <v>0</v>
      </c>
      <c r="R26" s="51">
        <v>0</v>
      </c>
      <c r="S26" s="51">
        <v>0</v>
      </c>
      <c r="T26" s="51">
        <v>0</v>
      </c>
      <c r="U26" s="51">
        <v>0</v>
      </c>
      <c r="V26" s="51">
        <v>1</v>
      </c>
      <c r="W26" s="51">
        <v>1</v>
      </c>
      <c r="X26" s="51">
        <v>0</v>
      </c>
      <c r="Y26" s="51">
        <v>1</v>
      </c>
      <c r="Z26" s="51">
        <v>0</v>
      </c>
      <c r="AA26" s="51">
        <v>1</v>
      </c>
      <c r="AB26" s="51">
        <v>0</v>
      </c>
      <c r="AC26" s="51" t="s">
        <v>172</v>
      </c>
      <c r="AD26" s="51" t="s">
        <v>209</v>
      </c>
      <c r="AE26" s="51" t="s">
        <v>170</v>
      </c>
      <c r="AF26" s="51">
        <v>0</v>
      </c>
      <c r="AG26" s="51">
        <v>1</v>
      </c>
      <c r="AH26" s="51">
        <v>0</v>
      </c>
      <c r="AI26" s="51">
        <v>1</v>
      </c>
      <c r="AJ26" s="51">
        <v>0</v>
      </c>
      <c r="AK26" s="51">
        <v>1</v>
      </c>
      <c r="AL26" s="51">
        <v>1</v>
      </c>
      <c r="AM26" s="51">
        <v>0</v>
      </c>
      <c r="AN26" s="51" t="s">
        <v>146</v>
      </c>
      <c r="AO26" s="64"/>
    </row>
    <row r="27" spans="1:41" x14ac:dyDescent="0.25">
      <c r="A27" s="1"/>
      <c r="B27" s="68"/>
      <c r="C27" s="68"/>
      <c r="D27" s="68"/>
      <c r="E27" s="68"/>
      <c r="F27" s="68"/>
      <c r="G27" s="68"/>
      <c r="H27" s="68"/>
      <c r="I27" s="68"/>
      <c r="J27" s="68"/>
      <c r="K27" s="68"/>
      <c r="L27" s="68"/>
      <c r="M27" s="68"/>
      <c r="N27" s="69"/>
      <c r="O27" s="68"/>
      <c r="P27" s="68"/>
      <c r="Q27" s="68"/>
      <c r="R27" s="68"/>
      <c r="S27" s="68"/>
      <c r="T27" s="68"/>
      <c r="U27" s="68"/>
      <c r="V27" s="68" t="s">
        <v>250</v>
      </c>
      <c r="W27" s="68" t="s">
        <v>244</v>
      </c>
      <c r="X27" s="68" t="s">
        <v>189</v>
      </c>
      <c r="Y27" s="68" t="s">
        <v>244</v>
      </c>
      <c r="Z27" s="68" t="s">
        <v>189</v>
      </c>
      <c r="AA27" s="68" t="s">
        <v>255</v>
      </c>
      <c r="AB27" s="68" t="s">
        <v>189</v>
      </c>
      <c r="AC27" s="68"/>
      <c r="AD27" s="68"/>
      <c r="AE27" s="68"/>
      <c r="AF27" s="68"/>
      <c r="AG27" s="68"/>
      <c r="AH27" s="68"/>
      <c r="AI27" s="68"/>
      <c r="AJ27" s="75"/>
      <c r="AK27" s="68" t="s">
        <v>234</v>
      </c>
      <c r="AL27" s="68" t="s">
        <v>181</v>
      </c>
      <c r="AM27" s="68" t="s">
        <v>189</v>
      </c>
      <c r="AN27" s="69"/>
      <c r="AO27" s="64"/>
    </row>
    <row r="28" spans="1:41" x14ac:dyDescent="0.25">
      <c r="A28" s="1"/>
      <c r="B28" s="60" t="s">
        <v>259</v>
      </c>
      <c r="C28" s="63" t="s">
        <v>229</v>
      </c>
      <c r="D28" s="63">
        <v>27</v>
      </c>
      <c r="E28" s="70">
        <v>9.7916666666666666E-2</v>
      </c>
      <c r="F28" s="63" t="s">
        <v>186</v>
      </c>
      <c r="G28" s="63" t="s">
        <v>253</v>
      </c>
      <c r="H28" s="63">
        <v>0</v>
      </c>
      <c r="I28" s="63">
        <v>0</v>
      </c>
      <c r="J28" s="63">
        <v>0</v>
      </c>
      <c r="K28" s="63">
        <v>0</v>
      </c>
      <c r="L28" s="63">
        <v>1</v>
      </c>
      <c r="M28" s="63">
        <v>0</v>
      </c>
      <c r="N28" s="63">
        <v>0</v>
      </c>
      <c r="O28" s="63">
        <v>0</v>
      </c>
      <c r="P28" s="63">
        <v>0</v>
      </c>
      <c r="Q28" s="63">
        <v>0</v>
      </c>
      <c r="R28" s="63">
        <v>0</v>
      </c>
      <c r="S28" s="63">
        <v>0</v>
      </c>
      <c r="T28" s="63">
        <v>1</v>
      </c>
      <c r="U28" s="63">
        <v>0</v>
      </c>
      <c r="V28" s="63">
        <v>1</v>
      </c>
      <c r="W28" s="63">
        <v>1</v>
      </c>
      <c r="X28" s="63">
        <v>0</v>
      </c>
      <c r="Y28" s="63">
        <v>1</v>
      </c>
      <c r="Z28" s="63">
        <v>0</v>
      </c>
      <c r="AA28" s="63">
        <v>1</v>
      </c>
      <c r="AB28" s="63">
        <v>0</v>
      </c>
      <c r="AC28" s="63" t="s">
        <v>172</v>
      </c>
      <c r="AD28" s="63" t="s">
        <v>209</v>
      </c>
      <c r="AE28" s="63" t="s">
        <v>170</v>
      </c>
      <c r="AF28" s="63">
        <v>0</v>
      </c>
      <c r="AG28" s="63">
        <v>1</v>
      </c>
      <c r="AH28" s="63">
        <v>0</v>
      </c>
      <c r="AI28" s="63">
        <v>1</v>
      </c>
      <c r="AJ28" s="63">
        <v>0</v>
      </c>
      <c r="AK28" s="63">
        <v>1</v>
      </c>
      <c r="AL28" s="63">
        <v>1</v>
      </c>
      <c r="AM28" s="63">
        <v>0</v>
      </c>
      <c r="AN28" s="63" t="s">
        <v>146</v>
      </c>
      <c r="AO28" s="64"/>
    </row>
    <row r="29" spans="1:41" x14ac:dyDescent="0.25">
      <c r="A29" s="1"/>
      <c r="B29" s="65"/>
      <c r="C29" s="65"/>
      <c r="D29" s="65"/>
      <c r="E29" s="65"/>
      <c r="F29" s="65"/>
      <c r="G29" s="65"/>
      <c r="H29" s="65"/>
      <c r="I29" s="65"/>
      <c r="J29" s="65"/>
      <c r="K29" s="65"/>
      <c r="L29" s="65"/>
      <c r="M29" s="65"/>
      <c r="N29" s="66"/>
      <c r="O29" s="65"/>
      <c r="P29" s="65"/>
      <c r="Q29" s="65"/>
      <c r="R29" s="65"/>
      <c r="S29" s="65"/>
      <c r="T29" s="66"/>
      <c r="U29" s="65"/>
      <c r="V29" s="65" t="s">
        <v>250</v>
      </c>
      <c r="W29" s="65" t="s">
        <v>244</v>
      </c>
      <c r="X29" s="65" t="s">
        <v>189</v>
      </c>
      <c r="Y29" s="65" t="s">
        <v>244</v>
      </c>
      <c r="Z29" s="65" t="s">
        <v>189</v>
      </c>
      <c r="AA29" s="65" t="s">
        <v>255</v>
      </c>
      <c r="AB29" s="65" t="s">
        <v>189</v>
      </c>
      <c r="AC29" s="65"/>
      <c r="AD29" s="65"/>
      <c r="AE29" s="65"/>
      <c r="AF29" s="65"/>
      <c r="AG29" s="65"/>
      <c r="AH29" s="65"/>
      <c r="AI29" s="65"/>
      <c r="AJ29" s="66"/>
      <c r="AK29" s="65" t="s">
        <v>234</v>
      </c>
      <c r="AL29" s="65" t="s">
        <v>181</v>
      </c>
      <c r="AM29" s="65" t="s">
        <v>189</v>
      </c>
      <c r="AN29" s="66"/>
      <c r="AO29" s="64"/>
    </row>
    <row r="30" spans="1:41" x14ac:dyDescent="0.25">
      <c r="A30" s="1"/>
      <c r="B30" s="51" t="s">
        <v>260</v>
      </c>
      <c r="C30" s="51" t="s">
        <v>229</v>
      </c>
      <c r="D30" s="51">
        <v>27</v>
      </c>
      <c r="E30" s="71">
        <v>9.7916666666666666E-2</v>
      </c>
      <c r="F30" s="51" t="s">
        <v>186</v>
      </c>
      <c r="G30" s="51" t="s">
        <v>253</v>
      </c>
      <c r="H30" s="51">
        <v>0</v>
      </c>
      <c r="I30" s="51">
        <v>0</v>
      </c>
      <c r="J30" s="51">
        <v>1</v>
      </c>
      <c r="K30" s="51">
        <v>0</v>
      </c>
      <c r="L30" s="51">
        <v>0</v>
      </c>
      <c r="M30" s="51">
        <v>0</v>
      </c>
      <c r="N30" s="51">
        <v>0</v>
      </c>
      <c r="O30" s="51">
        <v>1</v>
      </c>
      <c r="P30" s="51">
        <v>0</v>
      </c>
      <c r="Q30" s="51">
        <v>0</v>
      </c>
      <c r="R30" s="51">
        <v>0</v>
      </c>
      <c r="S30" s="51">
        <v>0</v>
      </c>
      <c r="T30" s="51">
        <v>0</v>
      </c>
      <c r="U30" s="51">
        <v>0</v>
      </c>
      <c r="V30" s="51">
        <v>1</v>
      </c>
      <c r="W30" s="51">
        <v>1</v>
      </c>
      <c r="X30" s="51">
        <v>0</v>
      </c>
      <c r="Y30" s="51">
        <v>1</v>
      </c>
      <c r="Z30" s="51">
        <v>0</v>
      </c>
      <c r="AA30" s="51">
        <v>1</v>
      </c>
      <c r="AB30" s="51">
        <v>0</v>
      </c>
      <c r="AC30" s="51" t="s">
        <v>172</v>
      </c>
      <c r="AD30" s="51" t="s">
        <v>209</v>
      </c>
      <c r="AE30" s="51" t="s">
        <v>170</v>
      </c>
      <c r="AF30" s="51">
        <v>0</v>
      </c>
      <c r="AG30" s="51">
        <v>1</v>
      </c>
      <c r="AH30" s="51">
        <v>0</v>
      </c>
      <c r="AI30" s="51">
        <v>1</v>
      </c>
      <c r="AJ30" s="51">
        <v>0</v>
      </c>
      <c r="AK30" s="51">
        <v>1</v>
      </c>
      <c r="AL30" s="51">
        <v>1</v>
      </c>
      <c r="AM30" s="51">
        <v>0</v>
      </c>
      <c r="AN30" s="51" t="s">
        <v>146</v>
      </c>
      <c r="AO30" s="64"/>
    </row>
    <row r="31" spans="1:41" x14ac:dyDescent="0.25">
      <c r="A31" s="1"/>
      <c r="B31" s="78"/>
      <c r="C31" s="78"/>
      <c r="D31" s="78"/>
      <c r="E31" s="78"/>
      <c r="F31" s="78"/>
      <c r="G31" s="78"/>
      <c r="H31" s="78"/>
      <c r="I31" s="78"/>
      <c r="J31" s="78"/>
      <c r="K31" s="78"/>
      <c r="L31" s="78"/>
      <c r="M31" s="78"/>
      <c r="N31" s="79"/>
      <c r="O31" s="78"/>
      <c r="P31" s="78"/>
      <c r="Q31" s="78"/>
      <c r="R31" s="78"/>
      <c r="S31" s="78"/>
      <c r="T31" s="79"/>
      <c r="U31" s="69"/>
      <c r="V31" s="68" t="s">
        <v>250</v>
      </c>
      <c r="W31" s="68" t="s">
        <v>244</v>
      </c>
      <c r="X31" s="68" t="s">
        <v>189</v>
      </c>
      <c r="Y31" s="68" t="s">
        <v>244</v>
      </c>
      <c r="Z31" s="68" t="s">
        <v>189</v>
      </c>
      <c r="AA31" s="68" t="s">
        <v>255</v>
      </c>
      <c r="AB31" s="68" t="s">
        <v>189</v>
      </c>
      <c r="AC31" s="68"/>
      <c r="AD31" s="68"/>
      <c r="AE31" s="68"/>
      <c r="AF31" s="68"/>
      <c r="AG31" s="68"/>
      <c r="AH31" s="68"/>
      <c r="AI31" s="68"/>
      <c r="AJ31" s="69"/>
      <c r="AK31" s="68" t="s">
        <v>234</v>
      </c>
      <c r="AL31" s="68" t="s">
        <v>181</v>
      </c>
      <c r="AM31" s="68" t="s">
        <v>189</v>
      </c>
      <c r="AN31" s="69"/>
      <c r="AO31" s="1"/>
    </row>
    <row r="32" spans="1:41" x14ac:dyDescent="0.25">
      <c r="A32" s="73"/>
      <c r="B32" s="63" t="s">
        <v>261</v>
      </c>
      <c r="C32" s="63" t="s">
        <v>229</v>
      </c>
      <c r="D32" s="63">
        <v>27</v>
      </c>
      <c r="E32" s="70">
        <v>0.10694444444444444</v>
      </c>
      <c r="F32" s="63" t="s">
        <v>186</v>
      </c>
      <c r="G32" s="63" t="s">
        <v>262</v>
      </c>
      <c r="H32" s="63">
        <v>0</v>
      </c>
      <c r="I32" s="63">
        <v>0</v>
      </c>
      <c r="J32" s="63">
        <v>1</v>
      </c>
      <c r="K32" s="63">
        <v>0</v>
      </c>
      <c r="L32" s="63">
        <v>0</v>
      </c>
      <c r="M32" s="63">
        <v>0</v>
      </c>
      <c r="N32" s="63">
        <v>0</v>
      </c>
      <c r="O32" s="63">
        <v>0</v>
      </c>
      <c r="P32" s="63">
        <v>0</v>
      </c>
      <c r="Q32" s="63">
        <v>0</v>
      </c>
      <c r="R32" s="63">
        <v>1</v>
      </c>
      <c r="S32" s="63">
        <v>0</v>
      </c>
      <c r="T32" s="63">
        <v>0</v>
      </c>
      <c r="U32" s="63">
        <v>0</v>
      </c>
      <c r="V32" s="63">
        <v>1</v>
      </c>
      <c r="W32" s="63">
        <v>1</v>
      </c>
      <c r="X32" s="63">
        <v>0</v>
      </c>
      <c r="Y32" s="63">
        <v>1</v>
      </c>
      <c r="Z32" s="63">
        <v>0</v>
      </c>
      <c r="AA32" s="63">
        <v>0</v>
      </c>
      <c r="AB32" s="63">
        <v>1</v>
      </c>
      <c r="AC32" s="63" t="s">
        <v>173</v>
      </c>
      <c r="AD32" s="63" t="s">
        <v>209</v>
      </c>
      <c r="AE32" s="63" t="s">
        <v>170</v>
      </c>
      <c r="AF32" s="63">
        <v>0</v>
      </c>
      <c r="AG32" s="63">
        <v>1</v>
      </c>
      <c r="AH32" s="63">
        <v>0</v>
      </c>
      <c r="AI32" s="63">
        <v>1</v>
      </c>
      <c r="AJ32" s="63">
        <v>0</v>
      </c>
      <c r="AK32" s="63">
        <v>1</v>
      </c>
      <c r="AL32" s="63">
        <v>1</v>
      </c>
      <c r="AM32" s="63">
        <v>0</v>
      </c>
      <c r="AN32" s="63" t="s">
        <v>150</v>
      </c>
      <c r="AO32" s="10" t="s">
        <v>189</v>
      </c>
    </row>
    <row r="33" spans="1:41" x14ac:dyDescent="0.25">
      <c r="A33" s="1"/>
      <c r="B33" s="65"/>
      <c r="C33" s="65"/>
      <c r="D33" s="65"/>
      <c r="E33" s="65"/>
      <c r="F33" s="65"/>
      <c r="G33" s="65"/>
      <c r="H33" s="65"/>
      <c r="I33" s="65"/>
      <c r="J33" s="65"/>
      <c r="K33" s="65"/>
      <c r="L33" s="65"/>
      <c r="M33" s="65"/>
      <c r="N33" s="66"/>
      <c r="O33" s="65"/>
      <c r="P33" s="65"/>
      <c r="Q33" s="65"/>
      <c r="R33" s="65"/>
      <c r="S33" s="65"/>
      <c r="T33" s="65"/>
      <c r="U33" s="65"/>
      <c r="V33" s="65" t="s">
        <v>263</v>
      </c>
      <c r="W33" s="65" t="s">
        <v>264</v>
      </c>
      <c r="X33" s="65" t="s">
        <v>189</v>
      </c>
      <c r="Y33" s="65" t="s">
        <v>58</v>
      </c>
      <c r="Z33" s="65" t="s">
        <v>189</v>
      </c>
      <c r="AA33" s="65"/>
      <c r="AB33" s="65"/>
      <c r="AC33" s="65"/>
      <c r="AD33" s="65"/>
      <c r="AE33" s="65"/>
      <c r="AF33" s="65"/>
      <c r="AG33" s="65"/>
      <c r="AH33" s="65"/>
      <c r="AI33" s="65"/>
      <c r="AJ33" s="65"/>
      <c r="AK33" s="65" t="s">
        <v>234</v>
      </c>
      <c r="AL33" s="65" t="s">
        <v>183</v>
      </c>
      <c r="AM33" s="65" t="s">
        <v>189</v>
      </c>
      <c r="AN33" s="66"/>
      <c r="AO33" s="80"/>
    </row>
    <row r="34" spans="1:41" x14ac:dyDescent="0.25">
      <c r="A34" s="1"/>
      <c r="B34" s="34" t="s">
        <v>265</v>
      </c>
      <c r="C34" s="34" t="s">
        <v>229</v>
      </c>
      <c r="D34" s="34">
        <v>27</v>
      </c>
      <c r="E34" s="67">
        <v>0.11458333333333333</v>
      </c>
      <c r="F34" s="34" t="s">
        <v>186</v>
      </c>
      <c r="G34" s="34" t="s">
        <v>266</v>
      </c>
      <c r="H34" s="34">
        <v>0</v>
      </c>
      <c r="I34" s="34">
        <v>0</v>
      </c>
      <c r="J34" s="34">
        <v>0</v>
      </c>
      <c r="K34" s="34">
        <v>1</v>
      </c>
      <c r="L34" s="34">
        <v>0</v>
      </c>
      <c r="M34" s="34">
        <v>0</v>
      </c>
      <c r="N34" s="51">
        <v>0</v>
      </c>
      <c r="O34" s="34">
        <v>0</v>
      </c>
      <c r="P34" s="34">
        <v>0</v>
      </c>
      <c r="Q34" s="34">
        <v>1</v>
      </c>
      <c r="R34" s="34">
        <v>0</v>
      </c>
      <c r="S34" s="34">
        <v>0</v>
      </c>
      <c r="T34" s="34">
        <v>0</v>
      </c>
      <c r="U34" s="34">
        <v>0</v>
      </c>
      <c r="V34" s="34">
        <v>1</v>
      </c>
      <c r="W34" s="34">
        <v>1</v>
      </c>
      <c r="X34" s="34">
        <v>0</v>
      </c>
      <c r="Y34" s="34">
        <v>1</v>
      </c>
      <c r="Z34" s="34">
        <v>0</v>
      </c>
      <c r="AA34" s="34">
        <v>0</v>
      </c>
      <c r="AB34" s="34">
        <v>1</v>
      </c>
      <c r="AC34" s="34" t="s">
        <v>173</v>
      </c>
      <c r="AD34" s="34" t="s">
        <v>209</v>
      </c>
      <c r="AE34" s="34" t="s">
        <v>174</v>
      </c>
      <c r="AF34" s="34">
        <v>0</v>
      </c>
      <c r="AG34" s="34">
        <v>1</v>
      </c>
      <c r="AH34" s="34">
        <v>1</v>
      </c>
      <c r="AI34" s="34">
        <v>0</v>
      </c>
      <c r="AJ34" s="34">
        <v>0</v>
      </c>
      <c r="AK34" s="34">
        <v>1</v>
      </c>
      <c r="AL34" s="34">
        <v>1</v>
      </c>
      <c r="AM34" s="34">
        <v>0</v>
      </c>
      <c r="AN34" s="51" t="s">
        <v>140</v>
      </c>
      <c r="AO34" s="1"/>
    </row>
    <row r="35" spans="1:41" ht="15.75" customHeight="1" x14ac:dyDescent="0.25">
      <c r="A35" s="73"/>
      <c r="B35" s="69"/>
      <c r="C35" s="69"/>
      <c r="D35" s="69"/>
      <c r="E35" s="69"/>
      <c r="F35" s="69"/>
      <c r="G35" s="69"/>
      <c r="H35" s="69"/>
      <c r="I35" s="81"/>
      <c r="J35" s="69"/>
      <c r="K35" s="69"/>
      <c r="L35" s="69"/>
      <c r="M35" s="69"/>
      <c r="N35" s="69"/>
      <c r="O35" s="69"/>
      <c r="P35" s="69"/>
      <c r="Q35" s="69"/>
      <c r="R35" s="69"/>
      <c r="S35" s="69"/>
      <c r="T35" s="69"/>
      <c r="U35" s="69"/>
      <c r="V35" s="69" t="s">
        <v>267</v>
      </c>
      <c r="W35" s="69" t="s">
        <v>58</v>
      </c>
      <c r="X35" s="69" t="s">
        <v>189</v>
      </c>
      <c r="Y35" s="69" t="s">
        <v>58</v>
      </c>
      <c r="Z35" s="69" t="s">
        <v>189</v>
      </c>
      <c r="AA35" s="69"/>
      <c r="AB35" s="69"/>
      <c r="AC35" s="69"/>
      <c r="AD35" s="69"/>
      <c r="AE35" s="69"/>
      <c r="AF35" s="69"/>
      <c r="AG35" s="69"/>
      <c r="AH35" s="69" t="s">
        <v>268</v>
      </c>
      <c r="AI35" s="69" t="s">
        <v>189</v>
      </c>
      <c r="AJ35" s="69"/>
      <c r="AK35" s="69" t="s">
        <v>234</v>
      </c>
      <c r="AL35" s="69" t="s">
        <v>185</v>
      </c>
      <c r="AM35" s="69" t="s">
        <v>189</v>
      </c>
      <c r="AN35" s="69"/>
      <c r="AO35" s="1"/>
    </row>
    <row r="36" spans="1:41" x14ac:dyDescent="0.25">
      <c r="A36" s="1"/>
      <c r="B36" s="64"/>
      <c r="C36" s="64"/>
      <c r="D36" s="64"/>
      <c r="E36" s="64"/>
      <c r="F36" s="64"/>
      <c r="G36" s="64"/>
      <c r="H36" s="64"/>
      <c r="I36" s="82"/>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1"/>
    </row>
    <row r="37" spans="1:41" x14ac:dyDescent="0.25">
      <c r="A37" s="1"/>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1"/>
    </row>
    <row r="38" spans="1:41" x14ac:dyDescent="0.25">
      <c r="A38" s="1"/>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1"/>
    </row>
    <row r="39" spans="1:41" x14ac:dyDescent="0.25">
      <c r="A39" s="1"/>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1"/>
    </row>
  </sheetData>
  <mergeCells count="12">
    <mergeCell ref="B1:F1"/>
    <mergeCell ref="O1:T1"/>
    <mergeCell ref="U1:AB1"/>
    <mergeCell ref="H1:N1"/>
    <mergeCell ref="AJ1:AK1"/>
    <mergeCell ref="AH1:AI1"/>
    <mergeCell ref="W2:X2"/>
    <mergeCell ref="U2:V2"/>
    <mergeCell ref="AL1:AM1"/>
    <mergeCell ref="AA2:AB2"/>
    <mergeCell ref="Y2:Z2"/>
    <mergeCell ref="AF1:AG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ColWidth="17.28515625" defaultRowHeight="15" customHeight="1" x14ac:dyDescent="0.2"/>
  <cols>
    <col min="1" max="1" width="21.140625" customWidth="1"/>
    <col min="2" max="2" width="8.7109375" customWidth="1"/>
    <col min="3" max="3" width="31" customWidth="1"/>
    <col min="4" max="4" width="8.7109375" customWidth="1"/>
    <col min="5" max="5" width="16.42578125" customWidth="1"/>
    <col min="6" max="6" width="8.7109375" customWidth="1"/>
  </cols>
  <sheetData>
    <row r="1" spans="1:6" ht="12.75" customHeight="1" x14ac:dyDescent="0.2">
      <c r="A1" s="8" t="s">
        <v>13</v>
      </c>
      <c r="B1" s="8" t="s">
        <v>16</v>
      </c>
      <c r="C1" s="8" t="s">
        <v>8</v>
      </c>
      <c r="D1" s="8" t="s">
        <v>17</v>
      </c>
      <c r="E1" s="8" t="s">
        <v>8</v>
      </c>
      <c r="F1" s="8" t="s">
        <v>10</v>
      </c>
    </row>
    <row r="2" spans="1:6" ht="12.75" customHeight="1" x14ac:dyDescent="0.2">
      <c r="A2" s="4"/>
      <c r="B2" s="4">
        <v>1</v>
      </c>
      <c r="C2" s="4" t="s">
        <v>20</v>
      </c>
      <c r="E2" s="4"/>
      <c r="F2" s="4"/>
    </row>
    <row r="3" spans="1:6" ht="12.75" customHeight="1" x14ac:dyDescent="0.2">
      <c r="A3" s="4"/>
      <c r="B3" s="4"/>
      <c r="C3" s="4"/>
      <c r="D3" s="4">
        <v>15</v>
      </c>
      <c r="E3" s="4"/>
      <c r="F3" s="4"/>
    </row>
    <row r="4" spans="1:6" ht="12.75" customHeight="1" x14ac:dyDescent="0.2">
      <c r="A4" s="8" t="s">
        <v>10</v>
      </c>
      <c r="B4" s="4">
        <v>1</v>
      </c>
      <c r="C4" s="4"/>
      <c r="D4" s="4">
        <v>15</v>
      </c>
      <c r="E4" s="4"/>
      <c r="F4" s="4">
        <v>16</v>
      </c>
    </row>
    <row r="5" spans="1:6" ht="12.75" customHeight="1" x14ac:dyDescent="0.2">
      <c r="A5" s="8" t="s">
        <v>22</v>
      </c>
      <c r="B5" s="20">
        <f>B4/$F$4</f>
        <v>6.25E-2</v>
      </c>
      <c r="C5" s="20"/>
      <c r="D5" s="20">
        <f>D4/$F$4</f>
        <v>0.9375</v>
      </c>
      <c r="E5" s="4"/>
      <c r="F5" s="4"/>
    </row>
    <row r="6" spans="1:6" ht="12.75" customHeight="1" x14ac:dyDescent="0.2">
      <c r="A6" s="1"/>
      <c r="C6" s="1"/>
      <c r="E6" s="1"/>
    </row>
    <row r="7" spans="1:6" ht="12.75" customHeight="1" x14ac:dyDescent="0.2">
      <c r="A7" s="1"/>
      <c r="C7" s="1"/>
      <c r="E7" s="1"/>
    </row>
    <row r="8" spans="1:6" ht="12.75" customHeight="1" x14ac:dyDescent="0.2">
      <c r="A8" s="1"/>
      <c r="C8" s="1"/>
      <c r="E8" s="1"/>
    </row>
    <row r="9" spans="1:6" ht="12.75" customHeight="1" x14ac:dyDescent="0.2">
      <c r="A9" s="1"/>
      <c r="C9" s="1"/>
      <c r="E9" s="1"/>
    </row>
    <row r="10" spans="1:6" ht="12.75" customHeight="1" x14ac:dyDescent="0.2">
      <c r="A10" s="1"/>
      <c r="C10" s="1"/>
      <c r="E10" s="1"/>
    </row>
    <row r="11" spans="1:6" ht="12.75" customHeight="1" x14ac:dyDescent="0.2">
      <c r="A11" s="1"/>
      <c r="C11" s="1"/>
      <c r="E11" s="1"/>
    </row>
    <row r="12" spans="1:6" ht="12.75" customHeight="1" x14ac:dyDescent="0.2">
      <c r="A12" s="1"/>
      <c r="C12" s="1"/>
      <c r="E12" s="1"/>
    </row>
    <row r="13" spans="1:6" ht="12.75" customHeight="1" x14ac:dyDescent="0.2">
      <c r="A13" s="1"/>
      <c r="C13" s="1"/>
      <c r="E13" s="1"/>
    </row>
    <row r="14" spans="1:6" ht="12.75" customHeight="1" x14ac:dyDescent="0.2">
      <c r="A14" s="1"/>
      <c r="C14" s="1"/>
      <c r="E14" s="1"/>
    </row>
    <row r="15" spans="1:6" ht="12.75" customHeight="1" x14ac:dyDescent="0.2">
      <c r="A15" s="1"/>
      <c r="C15" s="1"/>
      <c r="E15" s="1"/>
    </row>
    <row r="16" spans="1:6" ht="12.75" customHeight="1" x14ac:dyDescent="0.2">
      <c r="A16" s="1"/>
      <c r="C16" s="1"/>
      <c r="E16" s="1"/>
    </row>
    <row r="17" spans="1:5" ht="12.75" customHeight="1" x14ac:dyDescent="0.2">
      <c r="A17" s="1"/>
      <c r="C17" s="1"/>
      <c r="E17" s="1"/>
    </row>
    <row r="18" spans="1:5" ht="12.75" customHeight="1" x14ac:dyDescent="0.2">
      <c r="A18" s="1"/>
      <c r="C18" s="1"/>
      <c r="E18" s="1"/>
    </row>
    <row r="19" spans="1:5" ht="12.75" customHeight="1" x14ac:dyDescent="0.2">
      <c r="A19" s="1"/>
      <c r="C19" s="1"/>
      <c r="E19" s="1"/>
    </row>
    <row r="20" spans="1:5" ht="12.75" customHeight="1" x14ac:dyDescent="0.2">
      <c r="A20" s="1"/>
      <c r="C20" s="1"/>
      <c r="E20"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ColWidth="17.28515625" defaultRowHeight="15" customHeight="1" x14ac:dyDescent="0.2"/>
  <cols>
    <col min="1" max="1" width="21.140625" customWidth="1"/>
    <col min="2" max="2" width="8.7109375" customWidth="1"/>
    <col min="3" max="3" width="46.85546875" customWidth="1"/>
    <col min="4" max="4" width="8.7109375" customWidth="1"/>
    <col min="5" max="5" width="62.28515625" customWidth="1"/>
    <col min="6" max="6" width="8.7109375" customWidth="1"/>
  </cols>
  <sheetData>
    <row r="1" spans="1:6" ht="12.75" customHeight="1" x14ac:dyDescent="0.2">
      <c r="A1" s="8" t="s">
        <v>15</v>
      </c>
      <c r="B1" s="8" t="s">
        <v>16</v>
      </c>
      <c r="C1" s="8" t="s">
        <v>8</v>
      </c>
      <c r="D1" s="8" t="s">
        <v>17</v>
      </c>
      <c r="E1" s="8" t="s">
        <v>8</v>
      </c>
      <c r="F1" s="8" t="s">
        <v>10</v>
      </c>
    </row>
    <row r="2" spans="1:6" ht="12.75" customHeight="1" x14ac:dyDescent="0.2">
      <c r="A2" s="4"/>
      <c r="B2" s="4">
        <v>5</v>
      </c>
      <c r="C2" s="4" t="s">
        <v>19</v>
      </c>
      <c r="D2" s="9"/>
      <c r="E2" s="4"/>
      <c r="F2" s="4"/>
    </row>
    <row r="3" spans="1:6" ht="12.75" customHeight="1" x14ac:dyDescent="0.2">
      <c r="A3" s="4"/>
      <c r="B3" s="4">
        <v>1</v>
      </c>
      <c r="C3" s="4" t="s">
        <v>23</v>
      </c>
      <c r="D3" s="4"/>
      <c r="E3" s="4"/>
      <c r="F3" s="4"/>
    </row>
    <row r="4" spans="1:6" ht="12.75" customHeight="1" x14ac:dyDescent="0.2">
      <c r="A4" s="4"/>
      <c r="B4" s="4"/>
      <c r="C4" s="4"/>
      <c r="D4" s="4">
        <v>8</v>
      </c>
      <c r="E4" s="4" t="s">
        <v>25</v>
      </c>
      <c r="F4" s="4"/>
    </row>
    <row r="5" spans="1:6" ht="12.75" customHeight="1" x14ac:dyDescent="0.2">
      <c r="A5" s="4"/>
      <c r="B5" s="4"/>
      <c r="C5" s="4"/>
      <c r="D5" s="4">
        <v>1</v>
      </c>
      <c r="E5" s="4" t="s">
        <v>27</v>
      </c>
      <c r="F5" s="4"/>
    </row>
    <row r="6" spans="1:6" ht="12.75" customHeight="1" x14ac:dyDescent="0.2">
      <c r="A6" s="4"/>
      <c r="B6" s="4"/>
      <c r="C6" s="4"/>
      <c r="D6" s="4">
        <v>1</v>
      </c>
      <c r="E6" s="4" t="s">
        <v>28</v>
      </c>
      <c r="F6" s="4"/>
    </row>
    <row r="7" spans="1:6" ht="12.75" customHeight="1" x14ac:dyDescent="0.2">
      <c r="A7" s="8" t="s">
        <v>10</v>
      </c>
      <c r="B7" s="4">
        <v>6</v>
      </c>
      <c r="C7" s="4"/>
      <c r="D7" s="4">
        <v>10</v>
      </c>
      <c r="E7" s="1"/>
      <c r="F7" s="4">
        <v>16</v>
      </c>
    </row>
    <row r="8" spans="1:6" ht="12.75" customHeight="1" x14ac:dyDescent="0.2">
      <c r="A8" s="8" t="s">
        <v>22</v>
      </c>
      <c r="B8" s="12">
        <f>B7/$F$7</f>
        <v>0.375</v>
      </c>
      <c r="C8" s="20"/>
      <c r="D8" s="12">
        <f>D7/$F$7</f>
        <v>0.625</v>
      </c>
      <c r="E8" s="4"/>
      <c r="F8" s="4"/>
    </row>
    <row r="9" spans="1:6" ht="12.75" customHeight="1" x14ac:dyDescent="0.2">
      <c r="A9" s="1"/>
      <c r="C9" s="1"/>
      <c r="E9" s="1"/>
    </row>
    <row r="10" spans="1:6" ht="12.75" customHeight="1" x14ac:dyDescent="0.2">
      <c r="A10" s="1"/>
      <c r="C10" s="1"/>
      <c r="E10" s="1"/>
    </row>
    <row r="11" spans="1:6" ht="12.75" customHeight="1" x14ac:dyDescent="0.2">
      <c r="A11" s="1"/>
      <c r="C11" s="1"/>
      <c r="E11" s="1"/>
    </row>
    <row r="12" spans="1:6" ht="12.75" customHeight="1" x14ac:dyDescent="0.2">
      <c r="A12" s="1"/>
      <c r="C12" s="1"/>
      <c r="E12" s="1"/>
    </row>
    <row r="13" spans="1:6" ht="12.75" customHeight="1" x14ac:dyDescent="0.2">
      <c r="A13" s="1"/>
      <c r="C13" s="1"/>
      <c r="E13" s="1"/>
    </row>
    <row r="14" spans="1:6" ht="12.75" customHeight="1" x14ac:dyDescent="0.2">
      <c r="A14" s="1"/>
      <c r="C14" s="1"/>
      <c r="E14" s="1"/>
    </row>
    <row r="15" spans="1:6" ht="12.75" customHeight="1" x14ac:dyDescent="0.2">
      <c r="A15" s="1"/>
      <c r="C15" s="1"/>
      <c r="E15" s="1"/>
    </row>
    <row r="16" spans="1:6" ht="12.75" customHeight="1" x14ac:dyDescent="0.2">
      <c r="A16" s="1"/>
      <c r="C16" s="1"/>
      <c r="E16" s="1"/>
    </row>
    <row r="17" spans="1:5" ht="12.75" customHeight="1" x14ac:dyDescent="0.2">
      <c r="A17" s="1"/>
      <c r="C17" s="1"/>
      <c r="E17" s="1"/>
    </row>
    <row r="18" spans="1:5" ht="12.75" customHeight="1" x14ac:dyDescent="0.2">
      <c r="A18" s="1"/>
      <c r="C18" s="1"/>
      <c r="E18" s="1"/>
    </row>
    <row r="19" spans="1:5" ht="12.75" customHeight="1" x14ac:dyDescent="0.2">
      <c r="A19" s="1"/>
      <c r="C19" s="1"/>
      <c r="E19" s="1"/>
    </row>
    <row r="20" spans="1:5" ht="12.75" customHeight="1" x14ac:dyDescent="0.2">
      <c r="A20" s="1"/>
      <c r="C20" s="1"/>
      <c r="E20"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ColWidth="17.28515625" defaultRowHeight="15" customHeight="1" x14ac:dyDescent="0.2"/>
  <cols>
    <col min="1" max="1" width="22" customWidth="1"/>
    <col min="2" max="2" width="8.5703125" customWidth="1"/>
    <col min="3" max="3" width="45.5703125" customWidth="1"/>
    <col min="4" max="4" width="9.42578125" customWidth="1"/>
    <col min="5" max="5" width="44.7109375" customWidth="1"/>
    <col min="6" max="6" width="6.5703125" customWidth="1"/>
  </cols>
  <sheetData>
    <row r="1" spans="1:6" ht="12.75" customHeight="1" x14ac:dyDescent="0.2">
      <c r="A1" s="8" t="s">
        <v>18</v>
      </c>
      <c r="B1" s="8" t="s">
        <v>16</v>
      </c>
      <c r="C1" s="8" t="s">
        <v>8</v>
      </c>
      <c r="D1" s="8" t="s">
        <v>17</v>
      </c>
      <c r="E1" s="8" t="s">
        <v>8</v>
      </c>
      <c r="F1" s="8" t="s">
        <v>10</v>
      </c>
    </row>
    <row r="2" spans="1:6" ht="12.75" customHeight="1" x14ac:dyDescent="0.2">
      <c r="A2" s="4"/>
      <c r="B2" s="4">
        <v>1</v>
      </c>
      <c r="C2" s="4" t="s">
        <v>21</v>
      </c>
      <c r="D2" s="9"/>
      <c r="E2" s="4"/>
      <c r="F2" s="4"/>
    </row>
    <row r="3" spans="1:6" ht="12.75" customHeight="1" x14ac:dyDescent="0.2">
      <c r="A3" s="4"/>
      <c r="B3" s="4">
        <v>2</v>
      </c>
      <c r="C3" s="4" t="s">
        <v>24</v>
      </c>
      <c r="D3" s="4"/>
      <c r="E3" s="4"/>
      <c r="F3" s="4"/>
    </row>
    <row r="4" spans="1:6" ht="12.75" customHeight="1" x14ac:dyDescent="0.2">
      <c r="A4" s="4"/>
      <c r="B4" s="4"/>
      <c r="C4" s="4"/>
      <c r="D4" s="4">
        <v>13</v>
      </c>
      <c r="E4" s="4" t="s">
        <v>26</v>
      </c>
      <c r="F4" s="4"/>
    </row>
    <row r="5" spans="1:6" ht="12.75" customHeight="1" x14ac:dyDescent="0.2">
      <c r="A5" s="8" t="s">
        <v>10</v>
      </c>
      <c r="B5" s="4">
        <v>3</v>
      </c>
      <c r="C5" s="4"/>
      <c r="D5" s="4">
        <v>13</v>
      </c>
      <c r="E5" s="9"/>
      <c r="F5" s="4">
        <v>16</v>
      </c>
    </row>
    <row r="6" spans="1:6" ht="12.75" customHeight="1" x14ac:dyDescent="0.2">
      <c r="A6" s="8" t="s">
        <v>22</v>
      </c>
      <c r="B6" s="12">
        <f>B5/$F$5</f>
        <v>0.1875</v>
      </c>
      <c r="C6" s="12"/>
      <c r="D6" s="12">
        <f>D5/$F$5</f>
        <v>0.8125</v>
      </c>
      <c r="E6" s="4"/>
      <c r="F6" s="4"/>
    </row>
    <row r="7" spans="1:6" ht="12.75" customHeight="1" x14ac:dyDescent="0.2">
      <c r="A7" s="1"/>
      <c r="B7" s="1"/>
      <c r="C7" s="1"/>
      <c r="D7" s="1"/>
      <c r="E7" s="1"/>
      <c r="F7" s="1"/>
    </row>
    <row r="8" spans="1:6" ht="12.75" customHeight="1" x14ac:dyDescent="0.2">
      <c r="A8" s="1"/>
      <c r="B8" s="1"/>
      <c r="C8" s="1"/>
      <c r="D8" s="1"/>
      <c r="E8" s="1"/>
      <c r="F8" s="1"/>
    </row>
    <row r="9" spans="1:6" ht="12.75" customHeight="1" x14ac:dyDescent="0.2">
      <c r="A9" s="1"/>
      <c r="B9" s="1"/>
      <c r="C9" s="1"/>
      <c r="D9" s="1"/>
      <c r="E9" s="1"/>
      <c r="F9" s="1"/>
    </row>
    <row r="10" spans="1:6" ht="12.75" customHeight="1" x14ac:dyDescent="0.2">
      <c r="A10" s="1"/>
      <c r="B10" s="1"/>
      <c r="C10" s="1"/>
      <c r="D10" s="1"/>
      <c r="E10" s="1"/>
      <c r="F10" s="1"/>
    </row>
    <row r="11" spans="1:6" ht="12.75" customHeight="1" x14ac:dyDescent="0.2">
      <c r="A11" s="1"/>
      <c r="B11" s="1"/>
      <c r="C11" s="1"/>
      <c r="D11" s="1"/>
      <c r="E11" s="1"/>
      <c r="F11" s="1"/>
    </row>
    <row r="12" spans="1:6" ht="12.75" customHeight="1" x14ac:dyDescent="0.2">
      <c r="A12" s="1"/>
      <c r="B12" s="1"/>
      <c r="C12" s="1"/>
      <c r="D12" s="1"/>
      <c r="E12" s="1"/>
      <c r="F12" s="1"/>
    </row>
    <row r="13" spans="1:6" ht="12.75" customHeight="1" x14ac:dyDescent="0.2">
      <c r="A13" s="1"/>
      <c r="B13" s="1"/>
      <c r="C13" s="1"/>
      <c r="D13" s="1"/>
      <c r="E13" s="1"/>
      <c r="F13" s="1"/>
    </row>
    <row r="14" spans="1:6" ht="12.75" customHeight="1" x14ac:dyDescent="0.2">
      <c r="A14" s="1"/>
      <c r="B14" s="1"/>
      <c r="C14" s="1"/>
      <c r="D14" s="1"/>
      <c r="E14" s="1"/>
      <c r="F14" s="1"/>
    </row>
    <row r="15" spans="1:6" ht="12.75" customHeight="1" x14ac:dyDescent="0.2">
      <c r="A15" s="1"/>
      <c r="B15" s="1"/>
      <c r="C15" s="1"/>
      <c r="D15" s="1"/>
      <c r="E15" s="1"/>
      <c r="F15" s="1"/>
    </row>
    <row r="16" spans="1:6" ht="12.75" customHeight="1" x14ac:dyDescent="0.2">
      <c r="A16" s="1"/>
      <c r="B16" s="1"/>
      <c r="C16" s="1"/>
      <c r="D16" s="1"/>
      <c r="E16" s="1"/>
      <c r="F16" s="1"/>
    </row>
    <row r="17" spans="1:6" ht="12.75" customHeight="1" x14ac:dyDescent="0.2">
      <c r="A17" s="1"/>
      <c r="B17" s="1"/>
      <c r="C17" s="1"/>
      <c r="D17" s="1"/>
      <c r="E17" s="1"/>
      <c r="F17" s="1"/>
    </row>
    <row r="18" spans="1:6" ht="12.75" customHeight="1" x14ac:dyDescent="0.2">
      <c r="A18" s="1"/>
      <c r="B18" s="1"/>
      <c r="C18" s="1"/>
      <c r="D18" s="1"/>
      <c r="E18" s="1"/>
      <c r="F18" s="1"/>
    </row>
    <row r="19" spans="1:6" ht="12.75" customHeight="1" x14ac:dyDescent="0.2">
      <c r="A19" s="1"/>
      <c r="B19" s="1"/>
      <c r="C19" s="1"/>
      <c r="D19" s="1"/>
      <c r="E19" s="1"/>
      <c r="F19" s="1"/>
    </row>
    <row r="20" spans="1:6" ht="12.75" customHeight="1" x14ac:dyDescent="0.2">
      <c r="A20" s="1"/>
      <c r="B20" s="1"/>
      <c r="C20" s="1"/>
      <c r="D20" s="1"/>
      <c r="E20" s="1"/>
      <c r="F20"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70" zoomScaleNormal="70" workbookViewId="0"/>
  </sheetViews>
  <sheetFormatPr defaultColWidth="17.28515625" defaultRowHeight="15" customHeight="1" x14ac:dyDescent="0.2"/>
  <cols>
    <col min="1" max="1" width="64.7109375" customWidth="1"/>
    <col min="2" max="2" width="2.140625" customWidth="1"/>
    <col min="3" max="3" width="31.140625" customWidth="1"/>
    <col min="4" max="4" width="9.140625" customWidth="1"/>
    <col min="5" max="5" width="53.42578125" customWidth="1"/>
    <col min="6" max="6" width="8.7109375" customWidth="1"/>
  </cols>
  <sheetData>
    <row r="1" spans="1:5" ht="12.75" customHeight="1" x14ac:dyDescent="0.25">
      <c r="A1" s="25" t="s">
        <v>97</v>
      </c>
      <c r="B1" s="1"/>
      <c r="C1" s="1"/>
      <c r="D1" s="20"/>
      <c r="E1" s="4"/>
    </row>
    <row r="2" spans="1:5" ht="12.75" customHeight="1" x14ac:dyDescent="0.25">
      <c r="A2" s="25" t="s">
        <v>117</v>
      </c>
      <c r="B2" s="1"/>
      <c r="C2" s="8" t="s">
        <v>118</v>
      </c>
      <c r="D2" s="27" t="s">
        <v>16</v>
      </c>
      <c r="E2" s="8" t="s">
        <v>83</v>
      </c>
    </row>
    <row r="3" spans="1:5" ht="12.75" customHeight="1" x14ac:dyDescent="0.25">
      <c r="A3" s="25" t="s">
        <v>119</v>
      </c>
      <c r="B3" s="1"/>
      <c r="C3" s="4"/>
      <c r="D3" s="20">
        <f>6/16</f>
        <v>0.375</v>
      </c>
      <c r="E3" s="4" t="s">
        <v>120</v>
      </c>
    </row>
    <row r="4" spans="1:5" ht="12.75" customHeight="1" x14ac:dyDescent="0.25">
      <c r="A4" s="25" t="s">
        <v>121</v>
      </c>
      <c r="B4" s="1"/>
      <c r="C4" s="4"/>
      <c r="D4" s="20">
        <f>2/16</f>
        <v>0.125</v>
      </c>
      <c r="E4" s="4" t="s">
        <v>122</v>
      </c>
    </row>
    <row r="5" spans="1:5" ht="12.75" customHeight="1" x14ac:dyDescent="0.25">
      <c r="A5" s="40" t="s">
        <v>123</v>
      </c>
      <c r="B5" s="1"/>
      <c r="C5" s="4"/>
      <c r="D5" s="20">
        <f>3/16</f>
        <v>0.1875</v>
      </c>
      <c r="E5" s="4" t="s">
        <v>141</v>
      </c>
    </row>
    <row r="6" spans="1:5" ht="12.75" customHeight="1" x14ac:dyDescent="0.25">
      <c r="A6" s="25" t="s">
        <v>142</v>
      </c>
      <c r="B6" s="1"/>
      <c r="C6" s="4"/>
      <c r="D6" s="20">
        <f>5/16</f>
        <v>0.3125</v>
      </c>
      <c r="E6" s="4" t="s">
        <v>143</v>
      </c>
    </row>
    <row r="7" spans="1:5" ht="12.75" customHeight="1" x14ac:dyDescent="0.25">
      <c r="A7" s="42" t="s">
        <v>144</v>
      </c>
      <c r="B7" s="1"/>
      <c r="C7" s="8" t="s">
        <v>10</v>
      </c>
      <c r="D7" s="20">
        <v>16</v>
      </c>
      <c r="E7" s="4"/>
    </row>
    <row r="8" spans="1:5" ht="12.75" customHeight="1" x14ac:dyDescent="0.25">
      <c r="A8" s="42" t="s">
        <v>148</v>
      </c>
      <c r="B8" s="1"/>
      <c r="C8" s="8" t="s">
        <v>22</v>
      </c>
      <c r="D8" s="20">
        <f>D7/D7</f>
        <v>1</v>
      </c>
      <c r="E8" s="4"/>
    </row>
    <row r="9" spans="1:5" ht="12.75" customHeight="1" x14ac:dyDescent="0.25">
      <c r="A9" s="44" t="s">
        <v>149</v>
      </c>
      <c r="B9" s="1"/>
      <c r="C9" s="1"/>
      <c r="D9" s="56"/>
      <c r="E9" s="1"/>
    </row>
    <row r="10" spans="1:5" ht="12.75" customHeight="1" x14ac:dyDescent="0.25">
      <c r="A10" s="40" t="s">
        <v>179</v>
      </c>
      <c r="B10" s="1"/>
      <c r="C10" s="1"/>
      <c r="D10" s="56"/>
      <c r="E10" s="1"/>
    </row>
    <row r="11" spans="1:5" ht="12.75" customHeight="1" x14ac:dyDescent="0.25">
      <c r="A11" s="44" t="s">
        <v>180</v>
      </c>
      <c r="B11" s="1"/>
      <c r="C11" s="1"/>
      <c r="D11" s="56"/>
      <c r="E11" s="1"/>
    </row>
    <row r="12" spans="1:5" ht="12.75" customHeight="1" x14ac:dyDescent="0.25">
      <c r="A12" s="59" t="s">
        <v>181</v>
      </c>
      <c r="B12" s="1"/>
      <c r="C12" s="1"/>
      <c r="D12" s="56"/>
      <c r="E12" s="1"/>
    </row>
    <row r="13" spans="1:5" ht="12.75" customHeight="1" x14ac:dyDescent="0.25">
      <c r="A13" s="59" t="s">
        <v>181</v>
      </c>
      <c r="B13" s="1"/>
      <c r="C13" s="1"/>
      <c r="D13" s="56"/>
      <c r="E13" s="1"/>
    </row>
    <row r="14" spans="1:5" ht="12.75" customHeight="1" x14ac:dyDescent="0.25">
      <c r="A14" s="59" t="s">
        <v>181</v>
      </c>
      <c r="B14" s="1"/>
      <c r="C14" s="1"/>
      <c r="D14" s="56"/>
      <c r="E14" s="1"/>
    </row>
    <row r="15" spans="1:5" ht="12.75" customHeight="1" x14ac:dyDescent="0.25">
      <c r="A15" s="61" t="s">
        <v>183</v>
      </c>
      <c r="B15" s="1"/>
      <c r="C15" s="1"/>
      <c r="D15" s="56"/>
      <c r="E15" s="1"/>
    </row>
    <row r="16" spans="1:5" ht="12.75" customHeight="1" x14ac:dyDescent="0.25">
      <c r="A16" s="42" t="s">
        <v>185</v>
      </c>
      <c r="B16" s="1"/>
      <c r="C16" s="1"/>
      <c r="D16" s="56"/>
      <c r="E16" s="1"/>
    </row>
    <row r="17" spans="1:5" ht="12.75" customHeight="1" x14ac:dyDescent="0.2">
      <c r="A17" s="1"/>
      <c r="B17" s="1"/>
      <c r="C17" s="1"/>
      <c r="D17" s="56"/>
      <c r="E17" s="1"/>
    </row>
    <row r="18" spans="1:5" ht="12.75" customHeight="1" x14ac:dyDescent="0.2">
      <c r="A18" s="1"/>
      <c r="B18" s="1"/>
      <c r="C18" s="1"/>
      <c r="D18" s="56"/>
      <c r="E18" s="1"/>
    </row>
    <row r="19" spans="1:5" ht="12.75" customHeight="1" x14ac:dyDescent="0.2">
      <c r="A19" s="1"/>
      <c r="B19" s="1"/>
      <c r="C19" s="1"/>
      <c r="D19" s="56"/>
      <c r="E19" s="1"/>
    </row>
    <row r="20" spans="1:5" ht="12.75" customHeight="1" x14ac:dyDescent="0.2">
      <c r="A20" s="1"/>
      <c r="B20" s="1"/>
      <c r="C20" s="1"/>
      <c r="D20" s="56"/>
      <c r="E20" s="1"/>
    </row>
    <row r="21" spans="1:5" ht="12.75" customHeight="1" x14ac:dyDescent="0.2"/>
    <row r="22" spans="1:5" ht="12.75" customHeight="1" x14ac:dyDescent="0.2"/>
    <row r="23" spans="1:5" ht="12.75" customHeight="1" x14ac:dyDescent="0.2"/>
    <row r="24" spans="1:5" ht="12.75" customHeight="1" x14ac:dyDescent="0.2"/>
    <row r="25" spans="1:5" ht="12.75" customHeight="1" x14ac:dyDescent="0.2"/>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ColWidth="17.28515625" defaultRowHeight="15" customHeight="1" x14ac:dyDescent="0.2"/>
  <cols>
    <col min="1" max="1" width="22" customWidth="1"/>
    <col min="2" max="2" width="8.5703125" customWidth="1"/>
    <col min="3" max="3" width="48.85546875" customWidth="1"/>
    <col min="4" max="4" width="9.42578125" customWidth="1"/>
    <col min="5" max="5" width="55.42578125" customWidth="1"/>
    <col min="6" max="6" width="6.5703125" customWidth="1"/>
  </cols>
  <sheetData>
    <row r="1" spans="1:6" ht="12.75" customHeight="1" x14ac:dyDescent="0.2">
      <c r="A1" s="8" t="s">
        <v>18</v>
      </c>
      <c r="B1" s="8" t="s">
        <v>16</v>
      </c>
      <c r="C1" s="8" t="s">
        <v>8</v>
      </c>
      <c r="D1" s="8" t="s">
        <v>17</v>
      </c>
      <c r="E1" s="8" t="s">
        <v>8</v>
      </c>
      <c r="F1" s="8" t="s">
        <v>10</v>
      </c>
    </row>
    <row r="2" spans="1:6" ht="12.75" customHeight="1" x14ac:dyDescent="0.2">
      <c r="A2" s="4"/>
      <c r="B2" s="4">
        <v>5</v>
      </c>
      <c r="C2" s="4" t="s">
        <v>37</v>
      </c>
      <c r="D2" s="9"/>
      <c r="E2" s="4"/>
      <c r="F2" s="4"/>
    </row>
    <row r="3" spans="1:6" ht="12.75" customHeight="1" x14ac:dyDescent="0.2">
      <c r="A3" s="4"/>
      <c r="B3" s="4">
        <v>2</v>
      </c>
      <c r="C3" s="4" t="s">
        <v>38</v>
      </c>
      <c r="D3" s="4"/>
      <c r="E3" s="4"/>
      <c r="F3" s="4"/>
    </row>
    <row r="4" spans="1:6" ht="12.75" customHeight="1" x14ac:dyDescent="0.2">
      <c r="A4" s="4"/>
      <c r="B4" s="4"/>
      <c r="C4" s="4"/>
      <c r="D4" s="4">
        <v>13</v>
      </c>
      <c r="E4" s="4" t="s">
        <v>39</v>
      </c>
      <c r="F4" s="4"/>
    </row>
    <row r="5" spans="1:6" ht="12.75" customHeight="1" x14ac:dyDescent="0.2">
      <c r="A5" s="8" t="s">
        <v>10</v>
      </c>
      <c r="B5" s="4">
        <v>3</v>
      </c>
      <c r="C5" s="4"/>
      <c r="D5" s="4">
        <v>13</v>
      </c>
      <c r="E5" s="9"/>
      <c r="F5" s="4">
        <v>16</v>
      </c>
    </row>
    <row r="6" spans="1:6" ht="12.75" customHeight="1" x14ac:dyDescent="0.2">
      <c r="A6" s="8" t="s">
        <v>22</v>
      </c>
      <c r="B6" s="12">
        <f>B5/$F$5</f>
        <v>0.1875</v>
      </c>
      <c r="C6" s="12"/>
      <c r="D6" s="12">
        <f>D5/$F$5</f>
        <v>0.8125</v>
      </c>
      <c r="E6" s="4"/>
      <c r="F6" s="4"/>
    </row>
    <row r="7" spans="1:6" ht="12.75" customHeight="1" x14ac:dyDescent="0.2">
      <c r="A7" s="9"/>
      <c r="B7" s="9"/>
      <c r="C7" s="9"/>
      <c r="D7" s="9"/>
      <c r="E7" s="9"/>
      <c r="F7" s="9"/>
    </row>
    <row r="8" spans="1:6" ht="12.75" customHeight="1" x14ac:dyDescent="0.2">
      <c r="A8" s="9"/>
      <c r="B8" s="9"/>
      <c r="C8" s="9"/>
      <c r="D8" s="9"/>
      <c r="E8" s="9"/>
      <c r="F8" s="9"/>
    </row>
    <row r="9" spans="1:6" ht="12.75" customHeight="1" x14ac:dyDescent="0.2">
      <c r="A9" s="9"/>
      <c r="B9" s="9"/>
      <c r="C9" s="9"/>
      <c r="D9" s="9"/>
      <c r="E9" s="9"/>
      <c r="F9" s="9"/>
    </row>
    <row r="10" spans="1:6" ht="12.75" customHeight="1" x14ac:dyDescent="0.2">
      <c r="A10" s="9"/>
      <c r="B10" s="9"/>
      <c r="C10" s="9"/>
      <c r="D10" s="9"/>
      <c r="E10" s="9"/>
      <c r="F10" s="9"/>
    </row>
    <row r="11" spans="1:6" ht="12.75" customHeight="1" x14ac:dyDescent="0.2">
      <c r="A11" s="9"/>
      <c r="B11" s="9"/>
      <c r="C11" s="9"/>
      <c r="D11" s="9"/>
      <c r="E11" s="9"/>
      <c r="F11" s="9"/>
    </row>
    <row r="12" spans="1:6" ht="12.75" customHeight="1" x14ac:dyDescent="0.2">
      <c r="A12" s="9"/>
      <c r="B12" s="9"/>
      <c r="C12" s="9"/>
      <c r="D12" s="9"/>
      <c r="E12" s="9"/>
      <c r="F12" s="9"/>
    </row>
    <row r="13" spans="1:6" ht="12.75" customHeight="1" x14ac:dyDescent="0.2">
      <c r="A13" s="9"/>
      <c r="B13" s="9"/>
      <c r="C13" s="9"/>
      <c r="D13" s="9"/>
      <c r="E13" s="9"/>
      <c r="F13" s="9"/>
    </row>
    <row r="14" spans="1:6" ht="12.75" customHeight="1" x14ac:dyDescent="0.2">
      <c r="A14" s="9"/>
      <c r="B14" s="9"/>
      <c r="C14" s="9"/>
      <c r="D14" s="9"/>
      <c r="E14" s="9"/>
      <c r="F14" s="9"/>
    </row>
    <row r="15" spans="1:6" ht="12.75" customHeight="1" x14ac:dyDescent="0.2">
      <c r="A15" s="9"/>
      <c r="B15" s="9"/>
      <c r="C15" s="9"/>
      <c r="D15" s="9"/>
      <c r="E15" s="9"/>
      <c r="F15" s="9"/>
    </row>
    <row r="16" spans="1:6" ht="12.75" customHeight="1" x14ac:dyDescent="0.2">
      <c r="A16" s="9"/>
      <c r="B16" s="9"/>
      <c r="C16" s="9"/>
      <c r="D16" s="9"/>
      <c r="E16" s="9"/>
      <c r="F16" s="9"/>
    </row>
    <row r="17" spans="1:6" ht="12.75" customHeight="1" x14ac:dyDescent="0.2">
      <c r="A17" s="9"/>
      <c r="B17" s="9"/>
      <c r="C17" s="9"/>
      <c r="D17" s="9"/>
      <c r="E17" s="9"/>
      <c r="F17" s="9"/>
    </row>
    <row r="18" spans="1:6" ht="12.75" customHeight="1" x14ac:dyDescent="0.2">
      <c r="A18" s="9"/>
      <c r="B18" s="9"/>
      <c r="C18" s="9"/>
      <c r="D18" s="9"/>
      <c r="E18" s="9"/>
      <c r="F18" s="9"/>
    </row>
    <row r="19" spans="1:6" ht="12.75" customHeight="1" x14ac:dyDescent="0.2">
      <c r="A19" s="9"/>
      <c r="B19" s="9"/>
      <c r="C19" s="9"/>
      <c r="D19" s="9"/>
      <c r="E19" s="9"/>
      <c r="F19" s="9"/>
    </row>
    <row r="20" spans="1:6" ht="12.75" customHeight="1" x14ac:dyDescent="0.2">
      <c r="A20" s="9"/>
      <c r="B20" s="9"/>
      <c r="C20" s="9"/>
      <c r="D20" s="9"/>
      <c r="E20" s="9"/>
      <c r="F20" s="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70" zoomScaleNormal="70" workbookViewId="0"/>
  </sheetViews>
  <sheetFormatPr defaultColWidth="17.28515625" defaultRowHeight="15" customHeight="1" x14ac:dyDescent="0.2"/>
  <cols>
    <col min="1" max="1" width="149.28515625" customWidth="1"/>
    <col min="2" max="3" width="21.42578125" customWidth="1"/>
    <col min="4" max="4" width="55.42578125" customWidth="1"/>
    <col min="5" max="6" width="8.7109375" customWidth="1"/>
  </cols>
  <sheetData>
    <row r="1" spans="1:4" ht="12.75" customHeight="1" x14ac:dyDescent="0.25">
      <c r="A1" s="28" t="s">
        <v>98</v>
      </c>
      <c r="B1" s="1"/>
      <c r="C1" s="8" t="s">
        <v>124</v>
      </c>
      <c r="D1" s="8" t="s">
        <v>83</v>
      </c>
    </row>
    <row r="2" spans="1:4" ht="12.75" customHeight="1" x14ac:dyDescent="0.25">
      <c r="A2" s="28" t="s">
        <v>125</v>
      </c>
      <c r="B2" s="8"/>
      <c r="C2" s="4">
        <v>5</v>
      </c>
      <c r="D2" s="4" t="s">
        <v>37</v>
      </c>
    </row>
    <row r="3" spans="1:4" ht="12.75" customHeight="1" x14ac:dyDescent="0.25">
      <c r="A3" s="28" t="s">
        <v>126</v>
      </c>
      <c r="B3" s="8"/>
      <c r="C3" s="4">
        <v>2</v>
      </c>
      <c r="D3" s="4" t="s">
        <v>38</v>
      </c>
    </row>
    <row r="4" spans="1:4" ht="12.75" customHeight="1" x14ac:dyDescent="0.25">
      <c r="A4" s="28" t="s">
        <v>127</v>
      </c>
      <c r="B4" s="8"/>
      <c r="C4" s="4">
        <v>9</v>
      </c>
      <c r="D4" s="4" t="s">
        <v>39</v>
      </c>
    </row>
    <row r="5" spans="1:4" ht="12.75" customHeight="1" x14ac:dyDescent="0.25">
      <c r="A5" s="30" t="s">
        <v>128</v>
      </c>
      <c r="B5" s="8" t="s">
        <v>85</v>
      </c>
      <c r="C5" s="4">
        <v>16</v>
      </c>
      <c r="D5" s="4"/>
    </row>
    <row r="6" spans="1:4" ht="12.75" customHeight="1" x14ac:dyDescent="0.25">
      <c r="A6" s="39" t="s">
        <v>130</v>
      </c>
      <c r="B6" s="1"/>
      <c r="C6" s="1"/>
      <c r="D6" s="1"/>
    </row>
    <row r="7" spans="1:4" ht="12.75" customHeight="1" x14ac:dyDescent="0.25">
      <c r="A7" s="41" t="s">
        <v>140</v>
      </c>
      <c r="B7" s="1"/>
      <c r="C7" s="1"/>
      <c r="D7" s="1"/>
    </row>
    <row r="8" spans="1:4" ht="12.75" customHeight="1" x14ac:dyDescent="0.25">
      <c r="A8" s="41" t="s">
        <v>145</v>
      </c>
      <c r="B8" s="1"/>
      <c r="C8" s="1"/>
      <c r="D8" s="1"/>
    </row>
    <row r="9" spans="1:4" ht="12.75" customHeight="1" x14ac:dyDescent="0.25">
      <c r="A9" s="41" t="s">
        <v>146</v>
      </c>
      <c r="B9" s="1"/>
      <c r="C9" s="1"/>
      <c r="D9" s="1"/>
    </row>
    <row r="10" spans="1:4" ht="12.75" customHeight="1" x14ac:dyDescent="0.25">
      <c r="A10" s="43" t="s">
        <v>147</v>
      </c>
      <c r="B10" s="1"/>
      <c r="C10" s="1"/>
      <c r="D10" s="1"/>
    </row>
    <row r="11" spans="1:4" ht="12.75" customHeight="1" x14ac:dyDescent="0.25">
      <c r="A11" s="41" t="s">
        <v>146</v>
      </c>
      <c r="B11" s="1"/>
      <c r="C11" s="1"/>
      <c r="D11" s="1"/>
    </row>
    <row r="12" spans="1:4" ht="12.75" customHeight="1" x14ac:dyDescent="0.25">
      <c r="A12" s="41" t="s">
        <v>146</v>
      </c>
      <c r="B12" s="1"/>
      <c r="C12" s="1"/>
      <c r="D12" s="1"/>
    </row>
    <row r="13" spans="1:4" ht="12.75" customHeight="1" x14ac:dyDescent="0.25">
      <c r="A13" s="41" t="s">
        <v>146</v>
      </c>
      <c r="B13" s="1"/>
      <c r="C13" s="1"/>
      <c r="D13" s="1"/>
    </row>
    <row r="14" spans="1:4" ht="12.75" customHeight="1" x14ac:dyDescent="0.25">
      <c r="A14" s="41" t="s">
        <v>146</v>
      </c>
      <c r="B14" s="1"/>
      <c r="C14" s="1"/>
      <c r="D14" s="1"/>
    </row>
    <row r="15" spans="1:4" ht="12.75" customHeight="1" x14ac:dyDescent="0.25">
      <c r="A15" s="41" t="s">
        <v>150</v>
      </c>
      <c r="B15" s="1"/>
      <c r="C15" s="1"/>
      <c r="D15" s="1"/>
    </row>
    <row r="16" spans="1:4" ht="12.75" customHeight="1" x14ac:dyDescent="0.25">
      <c r="A16" s="41" t="s">
        <v>140</v>
      </c>
      <c r="B16" s="1"/>
      <c r="C16" s="1"/>
      <c r="D16" s="1"/>
    </row>
    <row r="17" spans="1:4" ht="12.75" customHeight="1" x14ac:dyDescent="0.2">
      <c r="A17" s="45"/>
      <c r="B17" s="1"/>
      <c r="C17" s="1"/>
      <c r="D17" s="1"/>
    </row>
    <row r="18" spans="1:4" ht="12.75" customHeight="1" x14ac:dyDescent="0.2">
      <c r="A18" s="1"/>
      <c r="B18" s="1"/>
      <c r="C18" s="1"/>
      <c r="D18" s="1"/>
    </row>
    <row r="19" spans="1:4" ht="12.75" customHeight="1" x14ac:dyDescent="0.2">
      <c r="A19" s="1"/>
      <c r="B19" s="1"/>
      <c r="C19" s="1"/>
      <c r="D19" s="1"/>
    </row>
    <row r="20" spans="1:4" ht="12.75" customHeight="1" x14ac:dyDescent="0.2">
      <c r="A20" s="45"/>
      <c r="B20" s="1"/>
      <c r="C20" s="1"/>
      <c r="D20" s="1"/>
    </row>
    <row r="21" spans="1:4" ht="12.75" customHeight="1" x14ac:dyDescent="0.2"/>
    <row r="22" spans="1:4" ht="12.75" customHeight="1"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ColWidth="17.28515625" defaultRowHeight="15" customHeight="1" x14ac:dyDescent="0.2"/>
  <cols>
    <col min="1" max="1" width="26.140625" customWidth="1"/>
    <col min="2" max="2" width="23.5703125" customWidth="1"/>
    <col min="3" max="3" width="18.85546875" customWidth="1"/>
    <col min="4" max="6" width="8.7109375" customWidth="1"/>
  </cols>
  <sheetData>
    <row r="1" spans="1:6" ht="15" customHeight="1" x14ac:dyDescent="0.25">
      <c r="A1" s="2" t="s">
        <v>0</v>
      </c>
      <c r="B1" s="10"/>
      <c r="C1" s="10"/>
      <c r="D1" s="1"/>
      <c r="E1" s="1"/>
      <c r="F1" s="1"/>
    </row>
    <row r="2" spans="1:6" ht="15" customHeight="1" x14ac:dyDescent="0.25">
      <c r="A2" s="10"/>
      <c r="B2" s="10"/>
      <c r="C2" s="10"/>
      <c r="D2" s="1"/>
      <c r="E2" s="1"/>
      <c r="F2" s="1"/>
    </row>
    <row r="3" spans="1:6" ht="15" customHeight="1" x14ac:dyDescent="0.25">
      <c r="A3" s="11" t="s">
        <v>29</v>
      </c>
      <c r="B3" s="23" t="s">
        <v>30</v>
      </c>
      <c r="C3" s="10"/>
      <c r="D3" s="1"/>
      <c r="E3" s="1"/>
      <c r="F3" s="1"/>
    </row>
    <row r="4" spans="1:6" ht="15" customHeight="1" x14ac:dyDescent="0.25">
      <c r="A4" s="23"/>
      <c r="B4" s="23" t="s">
        <v>92</v>
      </c>
      <c r="C4" s="10"/>
      <c r="D4" s="1"/>
      <c r="E4" s="1"/>
      <c r="F4" s="1"/>
    </row>
    <row r="5" spans="1:6" ht="15" customHeight="1" x14ac:dyDescent="0.25">
      <c r="A5" s="10"/>
      <c r="B5" s="10"/>
      <c r="C5" s="10"/>
      <c r="D5" s="1"/>
      <c r="E5" s="1"/>
      <c r="F5" s="1"/>
    </row>
    <row r="6" spans="1:6" ht="15" customHeight="1" x14ac:dyDescent="0.25">
      <c r="A6" s="11" t="s">
        <v>93</v>
      </c>
      <c r="B6" s="23"/>
      <c r="C6" s="10"/>
      <c r="D6" s="1"/>
      <c r="E6" s="1"/>
      <c r="F6" s="1"/>
    </row>
    <row r="7" spans="1:6" ht="15" customHeight="1" x14ac:dyDescent="0.25">
      <c r="A7" s="11" t="s">
        <v>94</v>
      </c>
      <c r="B7" s="23" t="s">
        <v>95</v>
      </c>
      <c r="C7" s="23" t="s">
        <v>96</v>
      </c>
      <c r="D7" s="1"/>
      <c r="E7" s="1"/>
      <c r="F7" s="1"/>
    </row>
    <row r="8" spans="1:6" ht="15" customHeight="1" x14ac:dyDescent="0.25">
      <c r="A8" s="87"/>
      <c r="B8" s="23" t="s">
        <v>100</v>
      </c>
      <c r="C8" s="23" t="s">
        <v>101</v>
      </c>
      <c r="D8" s="1"/>
      <c r="E8" s="1"/>
      <c r="F8" s="1"/>
    </row>
    <row r="9" spans="1:6" ht="15" customHeight="1" x14ac:dyDescent="0.25">
      <c r="A9" s="84"/>
      <c r="B9" s="23" t="s">
        <v>103</v>
      </c>
      <c r="C9" s="23" t="s">
        <v>104</v>
      </c>
      <c r="D9" s="1"/>
      <c r="E9" s="1"/>
      <c r="F9" s="1"/>
    </row>
    <row r="10" spans="1:6" ht="15" customHeight="1" x14ac:dyDescent="0.25">
      <c r="A10" s="84"/>
      <c r="B10" s="23" t="s">
        <v>105</v>
      </c>
      <c r="C10" s="23" t="s">
        <v>106</v>
      </c>
      <c r="D10" s="1"/>
      <c r="E10" s="1"/>
      <c r="F10" s="1"/>
    </row>
    <row r="11" spans="1:6" ht="15" customHeight="1" x14ac:dyDescent="0.25">
      <c r="A11" s="11" t="s">
        <v>107</v>
      </c>
      <c r="B11" s="23" t="s">
        <v>108</v>
      </c>
      <c r="C11" s="10"/>
      <c r="D11" s="1"/>
      <c r="E11" s="1"/>
      <c r="F11" s="1"/>
    </row>
    <row r="12" spans="1:6" ht="15" customHeight="1" x14ac:dyDescent="0.25">
      <c r="A12" s="11" t="s">
        <v>110</v>
      </c>
      <c r="B12" s="23" t="s">
        <v>111</v>
      </c>
      <c r="C12" s="10"/>
      <c r="D12" s="1"/>
      <c r="E12" s="1"/>
      <c r="F12" s="1"/>
    </row>
    <row r="13" spans="1:6" ht="15" customHeight="1" x14ac:dyDescent="0.25">
      <c r="A13" s="23"/>
      <c r="B13" s="23" t="s">
        <v>112</v>
      </c>
      <c r="C13" s="10"/>
      <c r="D13" s="1"/>
      <c r="E13" s="1"/>
      <c r="F13" s="1"/>
    </row>
    <row r="14" spans="1:6" ht="15" customHeight="1" x14ac:dyDescent="0.25">
      <c r="A14" s="11" t="s">
        <v>113</v>
      </c>
      <c r="B14" s="23" t="s">
        <v>114</v>
      </c>
      <c r="C14" s="10"/>
      <c r="D14" s="1"/>
      <c r="E14" s="1"/>
      <c r="F14" s="1"/>
    </row>
    <row r="15" spans="1:6" ht="15" customHeight="1" x14ac:dyDescent="0.25">
      <c r="A15" s="23"/>
      <c r="B15" s="23" t="s">
        <v>116</v>
      </c>
      <c r="C15" s="10"/>
      <c r="D15" s="1"/>
      <c r="E15" s="1"/>
      <c r="F15" s="1"/>
    </row>
    <row r="16" spans="1:6" ht="15" customHeight="1" x14ac:dyDescent="0.25">
      <c r="A16" s="10"/>
      <c r="B16" s="10"/>
      <c r="C16" s="10"/>
      <c r="D16" s="1"/>
      <c r="E16" s="1"/>
      <c r="F16" s="1"/>
    </row>
    <row r="17" spans="1:6" ht="15" customHeight="1" x14ac:dyDescent="0.25">
      <c r="A17" s="10"/>
      <c r="B17" s="10"/>
      <c r="C17" s="10"/>
      <c r="D17" s="1"/>
      <c r="E17" s="1"/>
      <c r="F17" s="1"/>
    </row>
    <row r="18" spans="1:6" ht="15" customHeight="1" x14ac:dyDescent="0.25">
      <c r="A18" s="10"/>
      <c r="B18" s="10"/>
      <c r="C18" s="10"/>
      <c r="D18" s="1"/>
      <c r="E18" s="1"/>
      <c r="F18" s="1"/>
    </row>
    <row r="19" spans="1:6" ht="15" customHeight="1" x14ac:dyDescent="0.25">
      <c r="A19" s="10"/>
      <c r="B19" s="10"/>
      <c r="C19" s="10"/>
      <c r="D19" s="1"/>
      <c r="E19" s="1"/>
      <c r="F19" s="1"/>
    </row>
    <row r="20" spans="1:6" ht="15" customHeight="1" x14ac:dyDescent="0.25">
      <c r="A20" s="10"/>
      <c r="B20" s="10"/>
      <c r="C20" s="10"/>
      <c r="D20" s="1"/>
      <c r="E20" s="1"/>
      <c r="F20" s="1"/>
    </row>
  </sheetData>
  <mergeCells count="1">
    <mergeCell ref="A8:A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85" zoomScaleNormal="85" workbookViewId="0"/>
  </sheetViews>
  <sheetFormatPr defaultColWidth="17.28515625" defaultRowHeight="15" customHeight="1" x14ac:dyDescent="0.2"/>
  <cols>
    <col min="1" max="1" width="23" customWidth="1"/>
    <col min="2" max="2" width="20.5703125" customWidth="1"/>
    <col min="3" max="6" width="8.7109375" customWidth="1"/>
    <col min="7" max="9" width="17.28515625" customWidth="1"/>
  </cols>
  <sheetData>
    <row r="1" spans="1:6" ht="15" customHeight="1" x14ac:dyDescent="0.25">
      <c r="A1" s="21" t="s">
        <v>34</v>
      </c>
      <c r="B1" s="21" t="s">
        <v>89</v>
      </c>
      <c r="C1" s="8" t="s">
        <v>22</v>
      </c>
      <c r="D1" s="1"/>
      <c r="E1" s="1"/>
      <c r="F1" s="1"/>
    </row>
    <row r="2" spans="1:6" ht="15" customHeight="1" x14ac:dyDescent="0.25">
      <c r="A2" s="21" t="s">
        <v>90</v>
      </c>
      <c r="B2" s="29">
        <v>4</v>
      </c>
      <c r="C2" s="12">
        <f t="shared" ref="C2:C6" si="0">B2/$B$7</f>
        <v>0.25</v>
      </c>
      <c r="D2" s="1"/>
      <c r="E2" s="1"/>
      <c r="F2" s="1"/>
    </row>
    <row r="3" spans="1:6" ht="15" customHeight="1" x14ac:dyDescent="0.25">
      <c r="A3" s="21" t="s">
        <v>129</v>
      </c>
      <c r="B3" s="29">
        <v>1</v>
      </c>
      <c r="C3" s="12">
        <f t="shared" si="0"/>
        <v>6.25E-2</v>
      </c>
      <c r="D3" s="1"/>
      <c r="E3" s="1"/>
      <c r="F3" s="1"/>
    </row>
    <row r="4" spans="1:6" ht="15" customHeight="1" x14ac:dyDescent="0.25">
      <c r="A4" s="21" t="s">
        <v>131</v>
      </c>
      <c r="B4" s="29">
        <v>3</v>
      </c>
      <c r="C4" s="12">
        <f t="shared" si="0"/>
        <v>0.1875</v>
      </c>
      <c r="D4" s="1"/>
      <c r="E4" s="1"/>
      <c r="F4" s="1"/>
    </row>
    <row r="5" spans="1:6" ht="15" customHeight="1" x14ac:dyDescent="0.25">
      <c r="A5" s="21" t="s">
        <v>132</v>
      </c>
      <c r="B5" s="29">
        <v>5</v>
      </c>
      <c r="C5" s="12">
        <f t="shared" si="0"/>
        <v>0.3125</v>
      </c>
      <c r="D5" s="1"/>
      <c r="E5" s="1"/>
      <c r="F5" s="1"/>
    </row>
    <row r="6" spans="1:6" ht="15" customHeight="1" x14ac:dyDescent="0.25">
      <c r="A6" s="21" t="s">
        <v>133</v>
      </c>
      <c r="B6" s="29">
        <v>3</v>
      </c>
      <c r="C6" s="12">
        <f t="shared" si="0"/>
        <v>0.1875</v>
      </c>
      <c r="D6" s="1"/>
      <c r="E6" s="1"/>
      <c r="F6" s="1"/>
    </row>
    <row r="7" spans="1:6" ht="15" customHeight="1" x14ac:dyDescent="0.25">
      <c r="A7" s="21" t="s">
        <v>85</v>
      </c>
      <c r="B7" s="29">
        <v>16</v>
      </c>
      <c r="C7" s="4"/>
      <c r="D7" s="1"/>
      <c r="E7" s="1"/>
      <c r="F7" s="1"/>
    </row>
    <row r="8" spans="1:6" ht="12.75" x14ac:dyDescent="0.2">
      <c r="A8" s="1"/>
      <c r="B8" s="1"/>
      <c r="C8" s="1"/>
      <c r="D8" s="1"/>
      <c r="E8" s="1"/>
      <c r="F8" s="1"/>
    </row>
    <row r="9" spans="1:6" ht="12.75" x14ac:dyDescent="0.2">
      <c r="A9" s="1"/>
      <c r="B9" s="1"/>
      <c r="C9" s="1"/>
      <c r="D9" s="1"/>
      <c r="E9" s="1"/>
      <c r="F9" s="1"/>
    </row>
    <row r="10" spans="1:6" ht="12.75" x14ac:dyDescent="0.2">
      <c r="A10" s="1"/>
      <c r="B10" s="1"/>
      <c r="C10" s="1"/>
      <c r="D10" s="1"/>
      <c r="E10" s="1"/>
      <c r="F10" s="1"/>
    </row>
    <row r="11" spans="1:6" ht="12.75" x14ac:dyDescent="0.2">
      <c r="A11" s="1"/>
      <c r="B11" s="1"/>
      <c r="C11" s="1"/>
      <c r="D11" s="1"/>
      <c r="E11" s="1"/>
      <c r="F11" s="1"/>
    </row>
    <row r="12" spans="1:6" ht="12.75" x14ac:dyDescent="0.2">
      <c r="A12" s="1"/>
      <c r="B12" s="1"/>
      <c r="C12" s="1"/>
      <c r="D12" s="1"/>
      <c r="E12" s="1"/>
      <c r="F12" s="1"/>
    </row>
    <row r="13" spans="1:6" ht="12.75" x14ac:dyDescent="0.2">
      <c r="A13" s="1"/>
      <c r="B13" s="1"/>
      <c r="C13" s="1"/>
      <c r="D13" s="1"/>
      <c r="E13" s="1"/>
      <c r="F13" s="1"/>
    </row>
    <row r="14" spans="1:6" ht="12.75" x14ac:dyDescent="0.2">
      <c r="A14" s="1"/>
      <c r="B14" s="1"/>
      <c r="C14" s="1"/>
      <c r="D14" s="1"/>
      <c r="E14" s="1"/>
      <c r="F14" s="1"/>
    </row>
    <row r="15" spans="1:6" ht="12.75" x14ac:dyDescent="0.2">
      <c r="A15" s="1"/>
      <c r="B15" s="1"/>
      <c r="C15" s="1"/>
      <c r="D15" s="1"/>
      <c r="E15" s="1"/>
      <c r="F15" s="1"/>
    </row>
    <row r="16" spans="1:6" ht="12.75" x14ac:dyDescent="0.2">
      <c r="A16" s="1"/>
      <c r="B16" s="1"/>
      <c r="C16" s="1"/>
      <c r="D16" s="1"/>
      <c r="E16" s="1"/>
      <c r="F16" s="1"/>
    </row>
    <row r="17" spans="1:6" ht="12.75" x14ac:dyDescent="0.2">
      <c r="A17" s="1"/>
      <c r="B17" s="1"/>
      <c r="C17" s="1"/>
      <c r="D17" s="1"/>
      <c r="E17" s="1"/>
      <c r="F17" s="1"/>
    </row>
    <row r="18" spans="1:6" ht="12.75" x14ac:dyDescent="0.2">
      <c r="A18" s="1"/>
      <c r="B18" s="1"/>
      <c r="C18" s="1"/>
      <c r="D18" s="1"/>
      <c r="E18" s="1"/>
      <c r="F18" s="1"/>
    </row>
    <row r="19" spans="1:6" ht="12.75" x14ac:dyDescent="0.2">
      <c r="A19" s="1"/>
      <c r="B19" s="1"/>
      <c r="C19" s="1"/>
      <c r="D19" s="1"/>
      <c r="E19" s="1"/>
      <c r="F19" s="1"/>
    </row>
    <row r="20" spans="1:6" ht="12.75" x14ac:dyDescent="0.2">
      <c r="A20" s="1"/>
      <c r="B20" s="1"/>
      <c r="C20" s="1"/>
      <c r="D20" s="1"/>
      <c r="E20" s="1"/>
      <c r="F20" s="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defaultColWidth="17.28515625" defaultRowHeight="15" customHeight="1" x14ac:dyDescent="0.2"/>
  <cols>
    <col min="1" max="1" width="11.7109375" customWidth="1"/>
    <col min="2" max="2" width="20.28515625" customWidth="1"/>
    <col min="3" max="12" width="8.7109375" customWidth="1"/>
  </cols>
  <sheetData>
    <row r="1" spans="1:3" ht="12.75" customHeight="1" x14ac:dyDescent="0.2">
      <c r="A1" s="13" t="s">
        <v>31</v>
      </c>
      <c r="B1" s="13" t="s">
        <v>32</v>
      </c>
      <c r="C1" s="13" t="s">
        <v>22</v>
      </c>
    </row>
    <row r="2" spans="1:3" ht="12.75" customHeight="1" x14ac:dyDescent="0.2">
      <c r="A2" s="13" t="s">
        <v>35</v>
      </c>
      <c r="B2" s="1">
        <v>0</v>
      </c>
      <c r="C2" s="14">
        <f>(B2*100)/$B$9</f>
        <v>0</v>
      </c>
    </row>
    <row r="3" spans="1:3" ht="12.75" customHeight="1" x14ac:dyDescent="0.2">
      <c r="A3" s="13" t="s">
        <v>44</v>
      </c>
      <c r="B3" s="1">
        <v>1</v>
      </c>
      <c r="C3" s="16">
        <f t="shared" ref="C3:C7" si="0">B3/$B$9</f>
        <v>6.25E-2</v>
      </c>
    </row>
    <row r="4" spans="1:3" ht="12.75" customHeight="1" x14ac:dyDescent="0.2">
      <c r="A4" s="13" t="s">
        <v>51</v>
      </c>
      <c r="B4" s="1">
        <v>3</v>
      </c>
      <c r="C4" s="16">
        <f t="shared" si="0"/>
        <v>0.1875</v>
      </c>
    </row>
    <row r="5" spans="1:3" ht="12.75" customHeight="1" x14ac:dyDescent="0.2">
      <c r="A5" s="13" t="s">
        <v>53</v>
      </c>
      <c r="B5" s="1">
        <v>4</v>
      </c>
      <c r="C5" s="16">
        <f t="shared" si="0"/>
        <v>0.25</v>
      </c>
    </row>
    <row r="6" spans="1:3" ht="12.75" customHeight="1" x14ac:dyDescent="0.2">
      <c r="A6" s="13" t="s">
        <v>57</v>
      </c>
      <c r="B6" s="1">
        <v>4</v>
      </c>
      <c r="C6" s="16">
        <f t="shared" si="0"/>
        <v>0.25</v>
      </c>
    </row>
    <row r="7" spans="1:3" ht="12.75" customHeight="1" x14ac:dyDescent="0.2">
      <c r="A7" s="13" t="s">
        <v>60</v>
      </c>
      <c r="B7" s="1">
        <v>4</v>
      </c>
      <c r="C7" s="16">
        <f t="shared" si="0"/>
        <v>0.25</v>
      </c>
    </row>
    <row r="8" spans="1:3" ht="12.75" customHeight="1" x14ac:dyDescent="0.2">
      <c r="A8" s="13" t="s">
        <v>67</v>
      </c>
      <c r="B8" s="1">
        <v>0</v>
      </c>
      <c r="C8" s="14">
        <f>(B8*100)/$B$9</f>
        <v>0</v>
      </c>
    </row>
    <row r="9" spans="1:3" ht="12.75" customHeight="1" x14ac:dyDescent="0.2">
      <c r="A9" s="9" t="s">
        <v>85</v>
      </c>
      <c r="B9" s="14">
        <f>SUM(B2:B8)</f>
        <v>16</v>
      </c>
    </row>
    <row r="10" spans="1:3" ht="12.75" customHeight="1" x14ac:dyDescent="0.2">
      <c r="A10" s="1"/>
      <c r="B10" s="1"/>
    </row>
    <row r="11" spans="1:3" ht="12.75" customHeight="1" x14ac:dyDescent="0.2">
      <c r="A11" s="1"/>
      <c r="B11" s="1"/>
    </row>
    <row r="12" spans="1:3" ht="12.75" customHeight="1" x14ac:dyDescent="0.2">
      <c r="A12" s="1"/>
      <c r="B12" s="1"/>
    </row>
    <row r="13" spans="1:3" ht="12.75" customHeight="1" x14ac:dyDescent="0.2">
      <c r="A13" s="1"/>
      <c r="B13" s="1"/>
    </row>
    <row r="14" spans="1:3" ht="12.75" customHeight="1" x14ac:dyDescent="0.2">
      <c r="A14" s="1"/>
      <c r="B14" s="1"/>
    </row>
    <row r="15" spans="1:3" ht="12.75" customHeight="1" x14ac:dyDescent="0.2">
      <c r="A15" s="1"/>
      <c r="B15" s="1"/>
    </row>
    <row r="16" spans="1:3" ht="12.75" customHeight="1" x14ac:dyDescent="0.2">
      <c r="A16" s="1"/>
      <c r="B16" s="1"/>
    </row>
    <row r="17" spans="1:2" ht="12.75" customHeight="1" x14ac:dyDescent="0.2">
      <c r="A17" s="1"/>
      <c r="B17" s="1"/>
    </row>
    <row r="18" spans="1:2" ht="12.75" customHeight="1" x14ac:dyDescent="0.2">
      <c r="A18" s="1"/>
      <c r="B18" s="1"/>
    </row>
    <row r="19" spans="1:2" ht="12.75" customHeight="1" x14ac:dyDescent="0.2">
      <c r="A19" s="1"/>
      <c r="B19" s="1"/>
    </row>
    <row r="20" spans="1:2" ht="12.75" customHeight="1" x14ac:dyDescent="0.2">
      <c r="A20" s="1"/>
      <c r="B20" s="1"/>
    </row>
    <row r="21" spans="1:2" ht="12.75" customHeight="1"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85" zoomScaleNormal="85" workbookViewId="0"/>
  </sheetViews>
  <sheetFormatPr defaultColWidth="17.28515625" defaultRowHeight="15" customHeight="1" x14ac:dyDescent="0.2"/>
  <cols>
    <col min="1" max="1" width="17" customWidth="1"/>
    <col min="2" max="2" width="20.28515625" customWidth="1"/>
    <col min="3" max="7" width="8.7109375" customWidth="1"/>
  </cols>
  <sheetData>
    <row r="1" spans="1:3" ht="12.75" customHeight="1" x14ac:dyDescent="0.2">
      <c r="A1" s="13" t="s">
        <v>33</v>
      </c>
      <c r="B1" s="13" t="s">
        <v>32</v>
      </c>
      <c r="C1" s="13" t="s">
        <v>22</v>
      </c>
    </row>
    <row r="2" spans="1:3" ht="12.75" customHeight="1" x14ac:dyDescent="0.2">
      <c r="A2" s="22" t="s">
        <v>36</v>
      </c>
      <c r="B2" s="1">
        <v>1</v>
      </c>
      <c r="C2" s="16">
        <f t="shared" ref="C2:C7" si="0">B2/$B$8</f>
        <v>6.25E-2</v>
      </c>
    </row>
    <row r="3" spans="1:3" ht="12.75" customHeight="1" x14ac:dyDescent="0.2">
      <c r="A3" s="24" t="s">
        <v>91</v>
      </c>
      <c r="B3" s="1">
        <v>1</v>
      </c>
      <c r="C3" s="16">
        <f t="shared" si="0"/>
        <v>6.25E-2</v>
      </c>
    </row>
    <row r="4" spans="1:3" ht="12.75" customHeight="1" x14ac:dyDescent="0.2">
      <c r="A4" s="22" t="s">
        <v>99</v>
      </c>
      <c r="B4" s="1">
        <v>4</v>
      </c>
      <c r="C4" s="16">
        <f t="shared" si="0"/>
        <v>0.25</v>
      </c>
    </row>
    <row r="5" spans="1:3" ht="12.75" customHeight="1" x14ac:dyDescent="0.2">
      <c r="A5" s="22" t="s">
        <v>102</v>
      </c>
      <c r="B5" s="1">
        <v>3</v>
      </c>
      <c r="C5" s="16">
        <f t="shared" si="0"/>
        <v>0.1875</v>
      </c>
    </row>
    <row r="6" spans="1:3" ht="12.75" customHeight="1" x14ac:dyDescent="0.2">
      <c r="A6" s="22" t="s">
        <v>109</v>
      </c>
      <c r="B6" s="1">
        <v>1</v>
      </c>
      <c r="C6" s="16">
        <f t="shared" si="0"/>
        <v>6.25E-2</v>
      </c>
    </row>
    <row r="7" spans="1:3" ht="12.75" customHeight="1" x14ac:dyDescent="0.2">
      <c r="A7" s="22" t="s">
        <v>115</v>
      </c>
      <c r="B7" s="1">
        <v>6</v>
      </c>
      <c r="C7" s="16">
        <f t="shared" si="0"/>
        <v>0.375</v>
      </c>
    </row>
    <row r="8" spans="1:3" ht="12.75" customHeight="1" x14ac:dyDescent="0.2">
      <c r="A8" s="26" t="s">
        <v>85</v>
      </c>
      <c r="B8" s="14">
        <f>SUM(B2:B7)</f>
        <v>16</v>
      </c>
    </row>
    <row r="9" spans="1:3" ht="12.75" customHeight="1" x14ac:dyDescent="0.2">
      <c r="A9" s="1"/>
      <c r="B9" s="1"/>
    </row>
    <row r="10" spans="1:3" ht="12.75" customHeight="1" x14ac:dyDescent="0.2">
      <c r="A10" s="1"/>
      <c r="B10" s="1"/>
    </row>
    <row r="11" spans="1:3" ht="12.75" customHeight="1" x14ac:dyDescent="0.2">
      <c r="A11" s="1"/>
      <c r="B11" s="1"/>
    </row>
    <row r="12" spans="1:3" ht="12.75" customHeight="1" x14ac:dyDescent="0.2">
      <c r="A12" s="1"/>
      <c r="B12" s="1"/>
    </row>
    <row r="13" spans="1:3" ht="12.75" customHeight="1" x14ac:dyDescent="0.2">
      <c r="A13" s="1"/>
      <c r="B13" s="1"/>
    </row>
    <row r="14" spans="1:3" ht="12.75" customHeight="1" x14ac:dyDescent="0.2">
      <c r="A14" s="1"/>
      <c r="B14" s="1"/>
    </row>
    <row r="15" spans="1:3" ht="12.75" customHeight="1" x14ac:dyDescent="0.2">
      <c r="A15" s="1"/>
      <c r="B15" s="1"/>
    </row>
    <row r="16" spans="1:3" ht="12.75" customHeight="1" x14ac:dyDescent="0.2">
      <c r="A16" s="1"/>
      <c r="B16" s="1"/>
    </row>
    <row r="17" spans="1:2" ht="12.75" customHeight="1" x14ac:dyDescent="0.2">
      <c r="A17" s="1"/>
      <c r="B17" s="1"/>
    </row>
    <row r="18" spans="1:2" ht="12.75" customHeight="1" x14ac:dyDescent="0.2">
      <c r="A18" s="1"/>
      <c r="B18" s="1"/>
    </row>
    <row r="19" spans="1:2" ht="12.75" customHeight="1" x14ac:dyDescent="0.2">
      <c r="A19" s="1"/>
      <c r="B19" s="1"/>
    </row>
    <row r="20" spans="1:2" ht="12.75" customHeight="1" x14ac:dyDescent="0.2">
      <c r="A20" s="1"/>
      <c r="B20" s="1"/>
    </row>
    <row r="21" spans="1:2" ht="12.75" customHeight="1" x14ac:dyDescent="0.2"/>
    <row r="22" spans="1:2" ht="12.75" customHeight="1" x14ac:dyDescent="0.2"/>
    <row r="23" spans="1:2" ht="12.75" customHeight="1" x14ac:dyDescent="0.2"/>
    <row r="24" spans="1:2" ht="12.75" customHeight="1" x14ac:dyDescent="0.2"/>
    <row r="25" spans="1:2" ht="12.75" customHeight="1" x14ac:dyDescent="0.2"/>
    <row r="26" spans="1:2" ht="12.75" customHeight="1" x14ac:dyDescent="0.2"/>
    <row r="27" spans="1:2" ht="12.75" customHeight="1"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zoomScale="40" zoomScaleNormal="40" workbookViewId="0"/>
  </sheetViews>
  <sheetFormatPr defaultColWidth="17.28515625" defaultRowHeight="15" customHeight="1" x14ac:dyDescent="0.2"/>
  <cols>
    <col min="1" max="1" width="10.85546875" customWidth="1"/>
    <col min="2" max="2" width="11.7109375" customWidth="1"/>
    <col min="3" max="3" width="18.5703125" customWidth="1"/>
    <col min="4" max="4" width="8.7109375" customWidth="1"/>
    <col min="5" max="5" width="21" customWidth="1"/>
    <col min="6" max="7" width="10.5703125" customWidth="1"/>
    <col min="8" max="8" width="11.28515625" customWidth="1"/>
    <col min="9" max="9" width="16.42578125" customWidth="1"/>
    <col min="10" max="10" width="11.28515625" customWidth="1"/>
    <col min="11" max="11" width="16.42578125" customWidth="1"/>
    <col min="12" max="12" width="11.42578125" customWidth="1"/>
    <col min="13" max="14" width="8.7109375" customWidth="1"/>
    <col min="15" max="15" width="10.140625" customWidth="1"/>
    <col min="16" max="16" width="10.28515625" customWidth="1"/>
    <col min="17" max="17" width="8.7109375" customWidth="1"/>
    <col min="18" max="18" width="18.5703125" customWidth="1"/>
    <col min="19" max="19" width="8.7109375" customWidth="1"/>
    <col min="20" max="20" width="17" customWidth="1"/>
    <col min="21" max="22" width="8.7109375" customWidth="1"/>
    <col min="23" max="23" width="21.5703125" customWidth="1"/>
    <col min="24" max="24" width="8.7109375" customWidth="1"/>
    <col min="25" max="25" width="14" customWidth="1"/>
    <col min="26" max="28" width="8.7109375" customWidth="1"/>
  </cols>
  <sheetData>
    <row r="1" spans="1:28" ht="12.75" customHeight="1" x14ac:dyDescent="0.2">
      <c r="A1" s="4" t="s">
        <v>1</v>
      </c>
      <c r="B1" s="4" t="s">
        <v>7</v>
      </c>
      <c r="C1" s="4" t="s">
        <v>8</v>
      </c>
      <c r="D1" s="4" t="s">
        <v>9</v>
      </c>
      <c r="E1" s="4" t="s">
        <v>8</v>
      </c>
      <c r="F1" s="4" t="s">
        <v>10</v>
      </c>
      <c r="G1" s="9"/>
      <c r="H1" s="1"/>
      <c r="I1" s="8" t="s">
        <v>52</v>
      </c>
      <c r="J1" s="8" t="s">
        <v>16</v>
      </c>
      <c r="K1" s="8" t="s">
        <v>8</v>
      </c>
      <c r="L1" s="8" t="s">
        <v>17</v>
      </c>
      <c r="M1" s="8" t="s">
        <v>10</v>
      </c>
      <c r="N1" s="13"/>
      <c r="O1" s="1"/>
      <c r="P1" s="8" t="s">
        <v>54</v>
      </c>
      <c r="Q1" s="8" t="s">
        <v>16</v>
      </c>
      <c r="R1" s="8" t="s">
        <v>8</v>
      </c>
      <c r="S1" s="8" t="s">
        <v>17</v>
      </c>
      <c r="T1" s="8" t="s">
        <v>8</v>
      </c>
      <c r="U1" s="8" t="s">
        <v>10</v>
      </c>
      <c r="V1" s="13"/>
      <c r="W1" s="8" t="s">
        <v>56</v>
      </c>
      <c r="X1" s="8" t="s">
        <v>16</v>
      </c>
      <c r="Y1" s="8" t="s">
        <v>8</v>
      </c>
      <c r="Z1" s="8" t="s">
        <v>17</v>
      </c>
      <c r="AA1" s="8" t="s">
        <v>8</v>
      </c>
      <c r="AB1" s="8" t="s">
        <v>10</v>
      </c>
    </row>
    <row r="2" spans="1:28" ht="12.75" customHeight="1" x14ac:dyDescent="0.2">
      <c r="A2" s="4"/>
      <c r="B2" s="4">
        <v>1</v>
      </c>
      <c r="C2" s="4" t="s">
        <v>58</v>
      </c>
      <c r="D2" s="4"/>
      <c r="E2" s="1"/>
      <c r="F2" s="4"/>
      <c r="G2" s="1"/>
      <c r="H2" s="1"/>
      <c r="I2" s="4"/>
      <c r="J2" s="4"/>
      <c r="K2" s="4"/>
      <c r="L2" s="4">
        <v>0</v>
      </c>
      <c r="M2" s="4"/>
      <c r="O2" s="1"/>
      <c r="P2" s="4"/>
      <c r="Q2" s="4">
        <v>15</v>
      </c>
      <c r="R2" s="4" t="s">
        <v>59</v>
      </c>
      <c r="S2" s="4"/>
      <c r="T2" s="4"/>
      <c r="U2" s="4"/>
      <c r="W2" s="4"/>
      <c r="X2" s="4">
        <v>5</v>
      </c>
      <c r="Y2" s="4" t="s">
        <v>61</v>
      </c>
      <c r="Z2" s="4"/>
      <c r="AA2" s="4"/>
      <c r="AB2" s="4"/>
    </row>
    <row r="3" spans="1:28" ht="12.75" customHeight="1" x14ac:dyDescent="0.2">
      <c r="A3" s="4"/>
      <c r="B3" s="4"/>
      <c r="C3" s="4"/>
      <c r="D3" s="4">
        <v>1</v>
      </c>
      <c r="E3" s="4" t="s">
        <v>62</v>
      </c>
      <c r="F3" s="4"/>
      <c r="G3" s="1"/>
      <c r="H3" s="1"/>
      <c r="I3" s="4"/>
      <c r="J3" s="4">
        <v>4</v>
      </c>
      <c r="K3" s="4" t="s">
        <v>65</v>
      </c>
      <c r="L3" s="4"/>
      <c r="M3" s="4"/>
      <c r="O3" s="1"/>
      <c r="P3" s="4"/>
      <c r="Q3" s="4"/>
      <c r="R3" s="4"/>
      <c r="S3" s="4">
        <v>1</v>
      </c>
      <c r="T3" s="4" t="s">
        <v>71</v>
      </c>
      <c r="U3" s="4"/>
      <c r="W3" s="4"/>
      <c r="X3" s="4">
        <v>5</v>
      </c>
      <c r="Y3" s="4" t="s">
        <v>73</v>
      </c>
      <c r="Z3" s="4"/>
      <c r="AA3" s="4"/>
      <c r="AB3" s="4"/>
    </row>
    <row r="4" spans="1:28" ht="12.75" customHeight="1" x14ac:dyDescent="0.2">
      <c r="A4" s="4"/>
      <c r="B4" s="4"/>
      <c r="C4" s="4"/>
      <c r="D4" s="4">
        <v>14</v>
      </c>
      <c r="E4" s="4" t="s">
        <v>75</v>
      </c>
      <c r="F4" s="4"/>
      <c r="G4" s="1"/>
      <c r="H4" s="1"/>
      <c r="I4" s="4"/>
      <c r="J4" s="4">
        <v>10</v>
      </c>
      <c r="K4" s="4" t="s">
        <v>79</v>
      </c>
      <c r="L4" s="4"/>
      <c r="M4" s="4"/>
      <c r="O4" s="1"/>
      <c r="P4" s="8" t="s">
        <v>10</v>
      </c>
      <c r="Q4" s="4">
        <v>15</v>
      </c>
      <c r="R4" s="4"/>
      <c r="S4" s="4">
        <v>1</v>
      </c>
      <c r="T4" s="4"/>
      <c r="U4" s="4">
        <v>16</v>
      </c>
      <c r="W4" s="4"/>
      <c r="X4" s="4"/>
      <c r="Y4" s="4" t="s">
        <v>80</v>
      </c>
      <c r="Z4" s="4">
        <v>6</v>
      </c>
      <c r="AA4" s="4"/>
      <c r="AB4" s="4"/>
    </row>
    <row r="5" spans="1:28" ht="12.75" customHeight="1" x14ac:dyDescent="0.2">
      <c r="A5" s="4" t="s">
        <v>10</v>
      </c>
      <c r="B5" s="4">
        <v>1</v>
      </c>
      <c r="C5" s="4"/>
      <c r="D5" s="4">
        <v>15</v>
      </c>
      <c r="E5" s="4"/>
      <c r="F5" s="4">
        <v>16</v>
      </c>
      <c r="G5" s="1"/>
      <c r="H5" s="1"/>
      <c r="I5" s="4"/>
      <c r="J5" s="4">
        <v>2</v>
      </c>
      <c r="K5" s="4" t="s">
        <v>81</v>
      </c>
      <c r="L5" s="4"/>
      <c r="M5" s="4"/>
      <c r="O5" s="1"/>
      <c r="P5" s="8" t="s">
        <v>22</v>
      </c>
      <c r="Q5" s="20">
        <f>Q4/$U$4</f>
        <v>0.9375</v>
      </c>
      <c r="R5" s="20"/>
      <c r="S5" s="20">
        <f>S4/$U$4</f>
        <v>6.25E-2</v>
      </c>
      <c r="T5" s="4"/>
      <c r="U5" s="4"/>
      <c r="W5" s="8" t="s">
        <v>10</v>
      </c>
      <c r="X5" s="4">
        <v>10</v>
      </c>
      <c r="Y5" s="4"/>
      <c r="Z5" s="4">
        <v>6</v>
      </c>
      <c r="AA5" s="4"/>
      <c r="AB5" s="4">
        <v>16</v>
      </c>
    </row>
    <row r="6" spans="1:28" ht="12.75" customHeight="1" x14ac:dyDescent="0.2">
      <c r="A6" s="8" t="s">
        <v>22</v>
      </c>
      <c r="B6" s="12">
        <f>B5/$F$5</f>
        <v>6.25E-2</v>
      </c>
      <c r="C6" s="12"/>
      <c r="D6" s="12">
        <f>D5/$F$5</f>
        <v>0.9375</v>
      </c>
      <c r="E6" s="4"/>
      <c r="F6" s="4"/>
      <c r="G6" s="1"/>
      <c r="H6" s="1"/>
      <c r="I6" s="8" t="s">
        <v>10</v>
      </c>
      <c r="J6" s="4">
        <v>16</v>
      </c>
      <c r="K6" s="4"/>
      <c r="L6" s="4">
        <v>0</v>
      </c>
      <c r="M6" s="4">
        <v>16</v>
      </c>
      <c r="O6" s="1"/>
      <c r="P6" s="1"/>
      <c r="R6" s="1"/>
      <c r="T6" s="1"/>
      <c r="W6" s="8" t="s">
        <v>22</v>
      </c>
      <c r="X6" s="20">
        <f>X5/$AB$5</f>
        <v>0.625</v>
      </c>
      <c r="Y6" s="4"/>
      <c r="Z6" s="20">
        <f>Z5/$AB$5</f>
        <v>0.375</v>
      </c>
      <c r="AA6" s="4"/>
      <c r="AB6" s="4"/>
    </row>
    <row r="7" spans="1:28" ht="12.75" customHeight="1" x14ac:dyDescent="0.2">
      <c r="A7" s="13"/>
      <c r="B7" s="1"/>
      <c r="C7" s="1"/>
      <c r="E7" s="1"/>
      <c r="F7" s="1"/>
      <c r="G7" s="1"/>
      <c r="H7" s="1"/>
      <c r="I7" s="8" t="s">
        <v>22</v>
      </c>
      <c r="J7" s="20">
        <f>J6/$M$6</f>
        <v>1</v>
      </c>
      <c r="K7" s="20"/>
      <c r="L7" s="20">
        <f>L6/$M$6</f>
        <v>0</v>
      </c>
      <c r="M7" s="4"/>
      <c r="O7" s="1"/>
      <c r="P7" s="1"/>
      <c r="R7" s="1"/>
      <c r="T7" s="1"/>
      <c r="W7" s="1"/>
      <c r="Y7" s="1"/>
    </row>
    <row r="8" spans="1:28" ht="12.75" customHeight="1" x14ac:dyDescent="0.2">
      <c r="A8" s="13"/>
      <c r="B8" s="1"/>
      <c r="C8" s="1"/>
      <c r="E8" s="1"/>
      <c r="F8" s="1"/>
      <c r="G8" s="1"/>
      <c r="H8" s="1"/>
      <c r="I8" s="1"/>
      <c r="J8" s="1"/>
      <c r="K8" s="1"/>
      <c r="L8" s="1"/>
      <c r="O8" s="1"/>
      <c r="P8" s="1"/>
      <c r="R8" s="1"/>
      <c r="T8" s="1"/>
      <c r="W8" s="1"/>
      <c r="Y8" s="1"/>
    </row>
    <row r="9" spans="1:28" ht="12.75" customHeight="1" x14ac:dyDescent="0.2">
      <c r="A9" s="1"/>
      <c r="B9" s="1"/>
      <c r="C9" s="1"/>
      <c r="E9" s="1"/>
      <c r="F9" s="1"/>
      <c r="G9" s="1"/>
      <c r="H9" s="1"/>
      <c r="I9" s="1"/>
      <c r="J9" s="1"/>
      <c r="K9" s="1"/>
      <c r="L9" s="1"/>
      <c r="O9" s="1"/>
      <c r="P9" s="1"/>
      <c r="R9" s="1"/>
      <c r="T9" s="1"/>
      <c r="W9" s="1"/>
      <c r="Y9" s="1"/>
    </row>
    <row r="10" spans="1:28" ht="12.75" customHeight="1" x14ac:dyDescent="0.2">
      <c r="A10" s="1"/>
      <c r="B10" s="1"/>
      <c r="C10" s="1"/>
      <c r="E10" s="1"/>
      <c r="F10" s="1"/>
      <c r="G10" s="1"/>
      <c r="H10" s="1"/>
      <c r="I10" s="1"/>
      <c r="J10" s="1"/>
      <c r="K10" s="1"/>
      <c r="L10" s="1"/>
      <c r="O10" s="1"/>
      <c r="P10" s="1"/>
      <c r="R10" s="1"/>
      <c r="T10" s="1"/>
      <c r="W10" s="1"/>
      <c r="Y10" s="1"/>
    </row>
    <row r="11" spans="1:28" ht="12.75" customHeight="1" x14ac:dyDescent="0.2">
      <c r="A11" s="1"/>
      <c r="B11" s="1"/>
      <c r="C11" s="1"/>
      <c r="E11" s="1"/>
      <c r="F11" s="1"/>
      <c r="G11" s="1"/>
      <c r="H11" s="1"/>
      <c r="I11" s="1"/>
      <c r="J11" s="1"/>
      <c r="K11" s="1"/>
      <c r="L11" s="1"/>
      <c r="O11" s="1"/>
      <c r="P11" s="1"/>
      <c r="R11" s="1"/>
      <c r="T11" s="1"/>
      <c r="W11" s="1"/>
      <c r="Y11" s="1"/>
    </row>
    <row r="12" spans="1:28" ht="12.75" customHeight="1" x14ac:dyDescent="0.2">
      <c r="A12" s="1"/>
      <c r="B12" s="1"/>
      <c r="C12" s="1"/>
      <c r="E12" s="1"/>
      <c r="F12" s="1"/>
      <c r="G12" s="1"/>
      <c r="H12" s="1"/>
      <c r="I12" s="1"/>
      <c r="J12" s="1"/>
      <c r="K12" s="1"/>
      <c r="L12" s="1"/>
      <c r="O12" s="1"/>
      <c r="P12" s="1"/>
      <c r="R12" s="1"/>
      <c r="T12" s="1"/>
      <c r="W12" s="1"/>
      <c r="Y12" s="1"/>
    </row>
    <row r="13" spans="1:28" ht="12.75" customHeight="1" x14ac:dyDescent="0.2">
      <c r="A13" s="1"/>
      <c r="B13" s="1"/>
      <c r="C13" s="1"/>
      <c r="E13" s="1"/>
      <c r="F13" s="1"/>
      <c r="G13" s="1"/>
      <c r="H13" s="1"/>
      <c r="I13" s="1"/>
      <c r="J13" s="1"/>
      <c r="K13" s="1"/>
      <c r="L13" s="1"/>
      <c r="O13" s="1"/>
      <c r="P13" s="1"/>
      <c r="R13" s="1"/>
      <c r="T13" s="1"/>
      <c r="W13" s="1"/>
      <c r="Y13" s="1"/>
    </row>
    <row r="14" spans="1:28" ht="12.75" customHeight="1" x14ac:dyDescent="0.2">
      <c r="A14" s="1"/>
      <c r="B14" s="1"/>
      <c r="C14" s="1"/>
      <c r="E14" s="1"/>
      <c r="F14" s="1"/>
      <c r="G14" s="1"/>
      <c r="H14" s="1"/>
      <c r="I14" s="1"/>
      <c r="J14" s="1"/>
      <c r="K14" s="1"/>
      <c r="L14" s="1"/>
      <c r="O14" s="1"/>
      <c r="P14" s="1"/>
      <c r="R14" s="1"/>
      <c r="T14" s="1"/>
      <c r="W14" s="1"/>
      <c r="Y14" s="1"/>
    </row>
    <row r="15" spans="1:28" ht="12.75" customHeight="1" x14ac:dyDescent="0.2">
      <c r="A15" s="1"/>
      <c r="B15" s="1"/>
      <c r="C15" s="1"/>
      <c r="E15" s="1"/>
      <c r="F15" s="1"/>
      <c r="G15" s="1"/>
      <c r="H15" s="1"/>
      <c r="I15" s="1"/>
      <c r="J15" s="1"/>
      <c r="K15" s="1"/>
      <c r="L15" s="1"/>
      <c r="O15" s="1"/>
      <c r="P15" s="1"/>
      <c r="R15" s="1"/>
      <c r="T15" s="1"/>
      <c r="W15" s="1"/>
      <c r="Y15" s="1"/>
    </row>
    <row r="16" spans="1:28" ht="12.75" customHeight="1" x14ac:dyDescent="0.2">
      <c r="A16" s="1"/>
      <c r="B16" s="1"/>
      <c r="C16" s="1"/>
      <c r="E16" s="1"/>
      <c r="F16" s="1"/>
      <c r="G16" s="1"/>
      <c r="H16" s="1"/>
      <c r="I16" s="1"/>
      <c r="J16" s="1"/>
      <c r="K16" s="1"/>
      <c r="L16" s="1"/>
      <c r="O16" s="1"/>
      <c r="P16" s="1"/>
      <c r="R16" s="1"/>
      <c r="T16" s="1"/>
      <c r="W16" s="1"/>
      <c r="Y16" s="1"/>
    </row>
    <row r="17" spans="1:25" ht="12.75" customHeight="1" x14ac:dyDescent="0.2">
      <c r="A17" s="1"/>
      <c r="B17" s="1"/>
      <c r="C17" s="1"/>
      <c r="E17" s="1"/>
      <c r="F17" s="1"/>
      <c r="G17" s="1"/>
      <c r="H17" s="1"/>
      <c r="I17" s="1"/>
      <c r="J17" s="1"/>
      <c r="K17" s="1"/>
      <c r="L17" s="1"/>
      <c r="O17" s="1"/>
      <c r="P17" s="1"/>
      <c r="R17" s="1"/>
      <c r="T17" s="1"/>
      <c r="W17" s="1"/>
      <c r="Y17" s="1"/>
    </row>
    <row r="18" spans="1:25" ht="12.75" customHeight="1" x14ac:dyDescent="0.2">
      <c r="A18" s="1"/>
      <c r="B18" s="1"/>
      <c r="C18" s="1"/>
      <c r="E18" s="1"/>
      <c r="F18" s="1"/>
      <c r="G18" s="1"/>
      <c r="H18" s="1"/>
      <c r="I18" s="1"/>
      <c r="J18" s="1"/>
      <c r="K18" s="1"/>
      <c r="L18" s="1"/>
      <c r="O18" s="1"/>
      <c r="P18" s="1"/>
      <c r="R18" s="1"/>
      <c r="T18" s="1"/>
      <c r="W18" s="1"/>
      <c r="Y18" s="1"/>
    </row>
    <row r="19" spans="1:25" ht="12.75" customHeight="1" x14ac:dyDescent="0.2">
      <c r="A19" s="1"/>
      <c r="B19" s="1"/>
      <c r="C19" s="1"/>
      <c r="E19" s="1"/>
      <c r="F19" s="1"/>
      <c r="G19" s="1"/>
      <c r="H19" s="1"/>
      <c r="I19" s="1"/>
      <c r="J19" s="1"/>
      <c r="K19" s="1"/>
      <c r="L19" s="1"/>
      <c r="O19" s="1"/>
      <c r="P19" s="1"/>
      <c r="R19" s="1"/>
      <c r="T19" s="1"/>
      <c r="W19" s="1"/>
      <c r="Y19" s="1"/>
    </row>
    <row r="20" spans="1:25" ht="12.75" customHeight="1" x14ac:dyDescent="0.2">
      <c r="A20" s="1"/>
      <c r="B20" s="1"/>
      <c r="C20" s="1"/>
      <c r="E20" s="1"/>
      <c r="F20" s="1"/>
      <c r="G20" s="1"/>
      <c r="H20" s="1"/>
      <c r="I20" s="1"/>
      <c r="J20" s="1"/>
      <c r="K20" s="1"/>
      <c r="L20" s="1"/>
      <c r="O20" s="1"/>
      <c r="P20" s="1"/>
      <c r="Q20" s="13"/>
      <c r="R20" s="13"/>
      <c r="S20" s="13"/>
      <c r="T20" s="13"/>
      <c r="U20" s="13"/>
      <c r="V20" s="13"/>
      <c r="W20" s="13"/>
      <c r="X20" s="13"/>
      <c r="Y20" s="1"/>
    </row>
    <row r="21" spans="1:25" ht="12.75" customHeight="1" x14ac:dyDescent="0.2">
      <c r="A21" s="1"/>
      <c r="B21" s="1"/>
      <c r="C21" s="1"/>
      <c r="E21" s="1"/>
      <c r="F21" s="1"/>
      <c r="G21" s="1"/>
      <c r="H21" s="1"/>
      <c r="I21" s="1"/>
      <c r="J21" s="1"/>
      <c r="K21" s="1"/>
      <c r="L21" s="1"/>
      <c r="O21" s="1"/>
      <c r="P21" s="1"/>
      <c r="Q21" s="13"/>
      <c r="R21" s="1"/>
      <c r="T21" s="1"/>
      <c r="V21" s="9"/>
      <c r="W21" s="1"/>
      <c r="Y21" s="1"/>
    </row>
    <row r="22" spans="1:25" ht="12.75" customHeight="1" x14ac:dyDescent="0.2">
      <c r="A22" s="1"/>
      <c r="B22" s="1"/>
      <c r="C22" s="1"/>
      <c r="E22" s="1"/>
      <c r="F22" s="1"/>
      <c r="G22" s="1"/>
      <c r="H22" s="1"/>
      <c r="I22" s="1"/>
      <c r="J22" s="1"/>
      <c r="K22" s="1"/>
      <c r="L22" s="1"/>
      <c r="O22" s="1"/>
      <c r="P22" s="1"/>
      <c r="Q22" s="13"/>
      <c r="R22" s="1"/>
      <c r="T22" s="1"/>
      <c r="V22" s="9"/>
      <c r="W22" s="1"/>
      <c r="Y22" s="1"/>
    </row>
    <row r="23" spans="1:25" ht="12.75" customHeight="1" x14ac:dyDescent="0.2">
      <c r="A23" s="1"/>
      <c r="B23" s="1"/>
      <c r="C23" s="1"/>
      <c r="E23" s="1"/>
      <c r="F23" s="1"/>
      <c r="G23" s="1"/>
      <c r="H23" s="1"/>
      <c r="I23" s="1"/>
      <c r="J23" s="1"/>
      <c r="K23" s="1"/>
      <c r="L23" s="1"/>
      <c r="O23" s="1"/>
      <c r="P23" s="1"/>
      <c r="Q23" s="13"/>
      <c r="R23" s="1"/>
      <c r="T23" s="1"/>
      <c r="V23" s="9"/>
      <c r="W23" s="1"/>
      <c r="Y23"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55" zoomScaleNormal="55" workbookViewId="0"/>
  </sheetViews>
  <sheetFormatPr defaultColWidth="17.28515625" defaultRowHeight="15" customHeight="1" x14ac:dyDescent="0.2"/>
  <cols>
    <col min="1" max="1" width="109.140625" customWidth="1"/>
    <col min="2" max="2" width="68.5703125" customWidth="1"/>
    <col min="3" max="6" width="8.7109375" customWidth="1"/>
  </cols>
  <sheetData>
    <row r="1" spans="1:3" ht="12.75" customHeight="1" x14ac:dyDescent="0.2">
      <c r="A1" s="18" t="s">
        <v>45</v>
      </c>
      <c r="B1" s="4" t="s">
        <v>82</v>
      </c>
      <c r="C1" s="4" t="s">
        <v>83</v>
      </c>
    </row>
    <row r="2" spans="1:3" ht="12.75" customHeight="1" x14ac:dyDescent="0.25">
      <c r="A2" s="34" t="s">
        <v>84</v>
      </c>
      <c r="B2" s="4" t="s">
        <v>134</v>
      </c>
      <c r="C2" s="4">
        <v>5</v>
      </c>
    </row>
    <row r="3" spans="1:3" ht="12.75" customHeight="1" x14ac:dyDescent="0.2">
      <c r="A3" s="36" t="s">
        <v>135</v>
      </c>
      <c r="B3" s="4" t="s">
        <v>138</v>
      </c>
      <c r="C3" s="4">
        <v>4</v>
      </c>
    </row>
    <row r="4" spans="1:3" ht="12.75" customHeight="1" x14ac:dyDescent="0.25">
      <c r="A4" s="48" t="s">
        <v>139</v>
      </c>
      <c r="B4" s="4" t="s">
        <v>152</v>
      </c>
      <c r="C4" s="4">
        <v>5</v>
      </c>
    </row>
    <row r="5" spans="1:3" ht="12.75" customHeight="1" x14ac:dyDescent="0.2">
      <c r="A5" s="18" t="s">
        <v>153</v>
      </c>
      <c r="B5" s="1"/>
    </row>
    <row r="6" spans="1:3" ht="12.75" customHeight="1" x14ac:dyDescent="0.25">
      <c r="A6" s="50" t="s">
        <v>154</v>
      </c>
      <c r="B6" s="1"/>
    </row>
    <row r="7" spans="1:3" ht="12.75" customHeight="1" x14ac:dyDescent="0.25">
      <c r="A7" s="52" t="s">
        <v>164</v>
      </c>
      <c r="B7" s="1"/>
    </row>
    <row r="8" spans="1:3" ht="12.75" customHeight="1" x14ac:dyDescent="0.25">
      <c r="A8" s="48" t="s">
        <v>171</v>
      </c>
      <c r="B8" s="1"/>
    </row>
    <row r="9" spans="1:3" ht="14.25" customHeight="1" x14ac:dyDescent="0.25">
      <c r="A9" s="53" t="s">
        <v>172</v>
      </c>
      <c r="B9" s="1"/>
    </row>
    <row r="10" spans="1:3" ht="12.75" customHeight="1" x14ac:dyDescent="0.2">
      <c r="A10" s="54" t="s">
        <v>173</v>
      </c>
      <c r="B10" s="1"/>
    </row>
    <row r="11" spans="1:3" ht="12.75" customHeight="1" x14ac:dyDescent="0.25">
      <c r="A11" s="52" t="s">
        <v>173</v>
      </c>
      <c r="B11" s="1"/>
    </row>
    <row r="12" spans="1:3" ht="12.75" customHeight="1" x14ac:dyDescent="0.2">
      <c r="A12" s="36" t="s">
        <v>175</v>
      </c>
      <c r="B12" s="1"/>
    </row>
    <row r="13" spans="1:3" ht="12.75" customHeight="1" x14ac:dyDescent="0.2">
      <c r="A13" s="9" t="s">
        <v>176</v>
      </c>
      <c r="B13" s="1"/>
    </row>
    <row r="14" spans="1:3" ht="12.75" customHeight="1" x14ac:dyDescent="0.2">
      <c r="A14" s="54" t="s">
        <v>177</v>
      </c>
      <c r="B14" s="1"/>
    </row>
    <row r="15" spans="1:3" ht="12.75" customHeight="1" x14ac:dyDescent="0.25">
      <c r="A15" s="53" t="s">
        <v>172</v>
      </c>
      <c r="B15" s="1"/>
    </row>
    <row r="16" spans="1:3" ht="12.75" customHeight="1" x14ac:dyDescent="0.25">
      <c r="A16" s="53" t="s">
        <v>172</v>
      </c>
      <c r="B16" s="1"/>
    </row>
    <row r="17" spans="1:2" ht="12.75" customHeight="1" x14ac:dyDescent="0.2">
      <c r="A17" s="1"/>
      <c r="B17" s="1"/>
    </row>
    <row r="18" spans="1:2" ht="12.75" customHeight="1" x14ac:dyDescent="0.2">
      <c r="A18" s="1"/>
      <c r="B18" s="1"/>
    </row>
    <row r="19" spans="1:2" ht="12.75" customHeight="1" x14ac:dyDescent="0.2">
      <c r="A19" s="1"/>
      <c r="B19" s="1"/>
    </row>
    <row r="20" spans="1:2" ht="12.75" customHeight="1" x14ac:dyDescent="0.2">
      <c r="A20" s="1"/>
      <c r="B20" s="1"/>
    </row>
    <row r="21" spans="1:2" ht="12.75" customHeight="1" x14ac:dyDescent="0.2"/>
    <row r="22" spans="1:2" ht="12.75" customHeight="1" x14ac:dyDescent="0.2"/>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85" zoomScaleNormal="85" workbookViewId="0"/>
  </sheetViews>
  <sheetFormatPr defaultColWidth="17.28515625" defaultRowHeight="15" customHeight="1" x14ac:dyDescent="0.2"/>
  <cols>
    <col min="1" max="1" width="56.85546875" customWidth="1"/>
    <col min="2" max="6" width="8.7109375" customWidth="1"/>
  </cols>
  <sheetData>
    <row r="1" spans="1:3" ht="12.75" customHeight="1" x14ac:dyDescent="0.2">
      <c r="A1" s="8" t="s">
        <v>86</v>
      </c>
      <c r="B1" s="8"/>
      <c r="C1" s="9" t="s">
        <v>17</v>
      </c>
    </row>
    <row r="2" spans="1:3" ht="12.75" customHeight="1" x14ac:dyDescent="0.2">
      <c r="A2" s="8" t="s">
        <v>87</v>
      </c>
      <c r="B2" s="4">
        <v>15</v>
      </c>
      <c r="C2" s="1">
        <v>3</v>
      </c>
    </row>
    <row r="3" spans="1:3" ht="12.75" customHeight="1" x14ac:dyDescent="0.2">
      <c r="A3" s="8" t="s">
        <v>88</v>
      </c>
      <c r="B3" s="4">
        <v>1</v>
      </c>
      <c r="C3" s="1">
        <v>7</v>
      </c>
    </row>
    <row r="4" spans="1:3" ht="12.75" customHeight="1" x14ac:dyDescent="0.2">
      <c r="A4" s="1"/>
    </row>
    <row r="5" spans="1:3" ht="12.75" customHeight="1" x14ac:dyDescent="0.2">
      <c r="A5" s="1"/>
    </row>
    <row r="6" spans="1:3" ht="12.75" customHeight="1" x14ac:dyDescent="0.2">
      <c r="A6" s="1"/>
    </row>
    <row r="7" spans="1:3" ht="12.75" customHeight="1" x14ac:dyDescent="0.2">
      <c r="A7" s="1"/>
    </row>
    <row r="8" spans="1:3" ht="12.75" customHeight="1" x14ac:dyDescent="0.2">
      <c r="A8" s="1"/>
    </row>
    <row r="9" spans="1:3" ht="12.75" customHeight="1" x14ac:dyDescent="0.2">
      <c r="A9" s="1"/>
    </row>
    <row r="10" spans="1:3" ht="12.75" customHeight="1" x14ac:dyDescent="0.2">
      <c r="A10" s="1"/>
    </row>
    <row r="11" spans="1:3" ht="12.75" customHeight="1" x14ac:dyDescent="0.2">
      <c r="A11" s="1"/>
    </row>
    <row r="12" spans="1:3" ht="12.75" customHeight="1" x14ac:dyDescent="0.2">
      <c r="A12" s="1"/>
    </row>
    <row r="13" spans="1:3" ht="12.75" customHeight="1" x14ac:dyDescent="0.2">
      <c r="A13" s="1"/>
    </row>
    <row r="14" spans="1:3" ht="12.75" customHeight="1" x14ac:dyDescent="0.2">
      <c r="A14" s="1"/>
    </row>
    <row r="15" spans="1:3" ht="12.75" customHeight="1" x14ac:dyDescent="0.2">
      <c r="A15" s="1"/>
    </row>
    <row r="16" spans="1:3" ht="12.75" customHeight="1" x14ac:dyDescent="0.2">
      <c r="A16" s="1"/>
    </row>
    <row r="17" spans="1:1" ht="12.75" customHeight="1" x14ac:dyDescent="0.2">
      <c r="A17" s="1"/>
    </row>
    <row r="18" spans="1:1" ht="12.75" customHeight="1" x14ac:dyDescent="0.2">
      <c r="A18" s="1"/>
    </row>
    <row r="19" spans="1:1" ht="12.75" customHeight="1" x14ac:dyDescent="0.2">
      <c r="A19" s="1"/>
    </row>
    <row r="20" spans="1:1" ht="12.75" customHeight="1" x14ac:dyDescent="0.2">
      <c r="A20" s="1"/>
    </row>
    <row r="21" spans="1:1" ht="12.75" customHeight="1" x14ac:dyDescent="0.2"/>
    <row r="22" spans="1:1" ht="12.75" customHeight="1" x14ac:dyDescent="0.2"/>
    <row r="23" spans="1:1" ht="12.75" customHeight="1" x14ac:dyDescent="0.2"/>
    <row r="24" spans="1:1" ht="12.75" customHeight="1" x14ac:dyDescent="0.2"/>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55" zoomScaleNormal="55" workbookViewId="0"/>
  </sheetViews>
  <sheetFormatPr defaultColWidth="17.28515625" defaultRowHeight="15" customHeight="1" x14ac:dyDescent="0.2"/>
  <cols>
    <col min="1" max="1" width="113.28515625" customWidth="1"/>
    <col min="2" max="2" width="33.140625" customWidth="1"/>
    <col min="3" max="12" width="8.7109375" customWidth="1"/>
  </cols>
  <sheetData>
    <row r="1" spans="1:10" ht="12.75" customHeight="1" x14ac:dyDescent="0.25">
      <c r="A1" s="35" t="s">
        <v>55</v>
      </c>
      <c r="B1" s="8" t="s">
        <v>136</v>
      </c>
      <c r="C1" s="8" t="s">
        <v>17</v>
      </c>
      <c r="D1" s="4"/>
      <c r="E1" s="4"/>
      <c r="F1" s="4"/>
    </row>
    <row r="2" spans="1:10" ht="12.75" customHeight="1" x14ac:dyDescent="0.25">
      <c r="A2" s="49" t="s">
        <v>137</v>
      </c>
      <c r="B2" s="8" t="s">
        <v>155</v>
      </c>
      <c r="C2" s="4">
        <v>12</v>
      </c>
      <c r="D2" s="4"/>
      <c r="E2" s="4"/>
      <c r="F2" s="4"/>
    </row>
    <row r="3" spans="1:10" ht="12.75" customHeight="1" x14ac:dyDescent="0.25">
      <c r="A3" s="35" t="s">
        <v>156</v>
      </c>
      <c r="B3" s="8" t="s">
        <v>157</v>
      </c>
      <c r="C3" s="4">
        <v>3</v>
      </c>
      <c r="D3" s="4"/>
      <c r="E3" s="4"/>
      <c r="F3" s="4"/>
      <c r="H3" s="9" t="s">
        <v>136</v>
      </c>
      <c r="I3" s="9"/>
      <c r="J3" s="9" t="s">
        <v>158</v>
      </c>
    </row>
    <row r="4" spans="1:10" ht="12.75" customHeight="1" x14ac:dyDescent="0.25">
      <c r="A4" s="49" t="s">
        <v>137</v>
      </c>
      <c r="B4" s="4"/>
      <c r="C4" s="4"/>
      <c r="D4" s="4"/>
      <c r="E4" s="4"/>
      <c r="F4" s="4"/>
      <c r="H4" s="9" t="s">
        <v>159</v>
      </c>
      <c r="I4" s="1">
        <v>12</v>
      </c>
      <c r="J4" s="1">
        <v>5</v>
      </c>
    </row>
    <row r="5" spans="1:10" ht="12.75" customHeight="1" x14ac:dyDescent="0.25">
      <c r="A5" s="35" t="s">
        <v>160</v>
      </c>
      <c r="B5" s="4" t="s">
        <v>161</v>
      </c>
      <c r="C5" s="4"/>
      <c r="D5" s="4"/>
      <c r="E5" s="4"/>
      <c r="F5" s="4"/>
      <c r="H5" s="9" t="s">
        <v>162</v>
      </c>
      <c r="I5" s="1">
        <v>3</v>
      </c>
      <c r="J5" s="1">
        <v>2</v>
      </c>
    </row>
    <row r="6" spans="1:10" ht="12.75" customHeight="1" x14ac:dyDescent="0.25">
      <c r="A6" s="51" t="s">
        <v>163</v>
      </c>
      <c r="B6" s="1"/>
    </row>
    <row r="7" spans="1:10" ht="12.75" customHeight="1" x14ac:dyDescent="0.25">
      <c r="A7" s="35" t="s">
        <v>165</v>
      </c>
      <c r="B7" s="1"/>
    </row>
    <row r="8" spans="1:10" ht="12.75" customHeight="1" x14ac:dyDescent="0.25">
      <c r="A8" s="35" t="s">
        <v>166</v>
      </c>
      <c r="B8" s="1"/>
    </row>
    <row r="9" spans="1:10" ht="12.75" customHeight="1" x14ac:dyDescent="0.25">
      <c r="A9" s="35" t="s">
        <v>167</v>
      </c>
      <c r="B9" s="1"/>
    </row>
    <row r="10" spans="1:10" ht="12.75" customHeight="1" x14ac:dyDescent="0.25">
      <c r="A10" s="35" t="s">
        <v>168</v>
      </c>
      <c r="B10" s="1"/>
    </row>
    <row r="11" spans="1:10" ht="12.75" customHeight="1" x14ac:dyDescent="0.25">
      <c r="A11" s="35" t="s">
        <v>169</v>
      </c>
      <c r="B11" s="1"/>
    </row>
    <row r="12" spans="1:10" ht="12.75" customHeight="1" x14ac:dyDescent="0.25">
      <c r="A12" s="53" t="s">
        <v>170</v>
      </c>
      <c r="B12" s="1"/>
    </row>
    <row r="13" spans="1:10" ht="12.75" customHeight="1" x14ac:dyDescent="0.25">
      <c r="A13" s="53" t="s">
        <v>170</v>
      </c>
      <c r="B13" s="1"/>
    </row>
    <row r="14" spans="1:10" ht="12.75" customHeight="1" x14ac:dyDescent="0.25">
      <c r="A14" s="53" t="s">
        <v>170</v>
      </c>
      <c r="B14" s="1"/>
    </row>
    <row r="15" spans="1:10" ht="12.75" customHeight="1" x14ac:dyDescent="0.25">
      <c r="A15" s="53" t="s">
        <v>170</v>
      </c>
      <c r="B15" s="1"/>
    </row>
    <row r="16" spans="1:10" ht="12.75" customHeight="1" x14ac:dyDescent="0.25">
      <c r="A16" s="49" t="s">
        <v>174</v>
      </c>
      <c r="B16" s="1"/>
    </row>
    <row r="17" spans="1:2" ht="12.75" customHeight="1" x14ac:dyDescent="0.2">
      <c r="A17" s="1"/>
      <c r="B17" s="1"/>
    </row>
    <row r="18" spans="1:2" ht="12.75" customHeight="1" x14ac:dyDescent="0.2">
      <c r="A18" s="1"/>
      <c r="B18" s="1"/>
    </row>
    <row r="19" spans="1:2" ht="12.75" customHeight="1" x14ac:dyDescent="0.2">
      <c r="A19" s="1"/>
      <c r="B19" s="1"/>
    </row>
    <row r="20" spans="1:2" ht="12.75" customHeight="1" x14ac:dyDescent="0.2">
      <c r="A20" s="1"/>
      <c r="B20" s="1"/>
    </row>
    <row r="21" spans="1:2" ht="12.75" customHeight="1" x14ac:dyDescent="0.2"/>
    <row r="22" spans="1:2" ht="12.75" customHeight="1" x14ac:dyDescent="0.2"/>
    <row r="23" spans="1:2" ht="12.75" customHeight="1" x14ac:dyDescent="0.2"/>
    <row r="24" spans="1:2" ht="12.75" customHeight="1"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TL</vt:lpstr>
      <vt:lpstr>Answer Key</vt: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12 (sebas original)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Joe</cp:lastModifiedBy>
  <dcterms:modified xsi:type="dcterms:W3CDTF">2015-03-06T04:46:43Z</dcterms:modified>
</cp:coreProperties>
</file>