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<sst xmlns="http://schemas.openxmlformats.org/spreadsheetml/2006/main" count="15" uniqueCount="14">
  <si>
    <t>Coefficient:</t>
  </si>
  <si>
    <t>Sales Tax:</t>
  </si>
  <si>
    <t>Selective Consumption Tax:</t>
  </si>
  <si>
    <t>Customs Value Tax:</t>
  </si>
  <si>
    <t>Brackets:</t>
  </si>
  <si>
    <t>CIF (Price of Vehicle, USD):</t>
  </si>
  <si>
    <t>Bracket 1</t>
  </si>
  <si>
    <t>Bracket 2</t>
  </si>
  <si>
    <t>&gt;60000</t>
  </si>
  <si>
    <t>Bracket 3</t>
  </si>
  <si>
    <t>Tax Brackets:</t>
  </si>
  <si>
    <t>Tax, USD:</t>
  </si>
  <si>
    <t>Tax on New Fossil Fuel 
Vehicle of the Same Price</t>
  </si>
  <si>
    <t>Difference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</si>
</sst>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DD7E6B"/>
        <bgColor rgb="FFDD7E6B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horizontal="right" readingOrder="0"/>
    </xf>
    <xf borderId="0" fillId="3" fontId="1" numFmtId="0" xfId="0" applyAlignment="1" applyFill="1" applyFont="1">
      <alignment readingOrder="0"/>
    </xf>
    <xf borderId="0" fillId="3" fontId="1" numFmtId="0" xfId="0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0"/>
    <col customWidth="1" min="2" max="2" width="7.29"/>
    <col customWidth="1" min="4" max="4" width="7.43"/>
    <col customWidth="1" min="5" max="5" width="25.14"/>
    <col customWidth="1" min="6" max="6" width="6.43"/>
    <col customWidth="1" min="7" max="7" width="18.14"/>
    <col customWidth="1" min="8" max="8" width="8.0"/>
  </cols>
  <sheetData>
    <row r="1">
      <c r="A1" s="1" t="s">
        <v>0</v>
      </c>
      <c r="B1" s="1">
        <v>1.25</v>
      </c>
      <c r="C1" s="1" t="s">
        <v>1</v>
      </c>
      <c r="D1" s="1">
        <v>0.13</v>
      </c>
      <c r="E1" s="1" t="s">
        <v>2</v>
      </c>
      <c r="F1" s="1">
        <v>0.3</v>
      </c>
      <c r="G1" s="1" t="s">
        <v>3</v>
      </c>
      <c r="H1" s="1">
        <v>0.01</v>
      </c>
      <c r="I1" s="1" t="s">
        <v>4</v>
      </c>
    </row>
    <row r="2">
      <c r="I2" s="1">
        <v>30000.0</v>
      </c>
      <c r="J2" s="1">
        <v>0.0</v>
      </c>
      <c r="K2" s="1">
        <v>0.0</v>
      </c>
      <c r="L2" s="1">
        <v>0.0</v>
      </c>
    </row>
    <row r="3">
      <c r="A3" s="2" t="s">
        <v>5</v>
      </c>
      <c r="B3" s="2">
        <v>75000.0</v>
      </c>
      <c r="D3">
        <f>D1*J2</f>
        <v>0</v>
      </c>
      <c r="F3">
        <f>F1*K2</f>
        <v>0</v>
      </c>
      <c r="H3">
        <f>H1*L2</f>
        <v>0</v>
      </c>
      <c r="I3" s="1">
        <v>45000.0</v>
      </c>
      <c r="J3" s="1">
        <v>0.5</v>
      </c>
      <c r="K3" s="1">
        <v>0.25</v>
      </c>
      <c r="L3" s="1">
        <v>0.0</v>
      </c>
    </row>
    <row r="4">
      <c r="A4" s="1" t="s">
        <v>6</v>
      </c>
      <c r="B4">
        <f>IF(B5&lt;0,B3-I2,15000)</f>
        <v>15000</v>
      </c>
      <c r="D4" s="1">
        <f>D1*J3</f>
        <v>0.065</v>
      </c>
      <c r="F4" s="1">
        <f>F1*K3</f>
        <v>0.075</v>
      </c>
      <c r="H4" s="1">
        <f>H1*L3</f>
        <v>0</v>
      </c>
      <c r="I4" s="1">
        <v>60000.0</v>
      </c>
      <c r="J4" s="1">
        <v>1.0</v>
      </c>
      <c r="K4" s="1">
        <v>0.5</v>
      </c>
      <c r="L4" s="1">
        <v>0.0</v>
      </c>
    </row>
    <row r="5">
      <c r="A5" s="1" t="s">
        <v>7</v>
      </c>
      <c r="B5" s="1">
        <f>IF(B6&lt;0,B3-I3,15000)</f>
        <v>15000</v>
      </c>
      <c r="D5">
        <f>D1*J4</f>
        <v>0.13</v>
      </c>
      <c r="F5">
        <f>F1*K4</f>
        <v>0.15</v>
      </c>
      <c r="H5">
        <f>H1*L4</f>
        <v>0</v>
      </c>
      <c r="I5" s="3" t="s">
        <v>8</v>
      </c>
      <c r="J5" s="1">
        <v>1.0</v>
      </c>
      <c r="K5" s="1">
        <v>1.0</v>
      </c>
      <c r="L5" s="1">
        <v>1.0</v>
      </c>
    </row>
    <row r="6">
      <c r="A6" s="1" t="s">
        <v>9</v>
      </c>
      <c r="B6">
        <f>B3-I4</f>
        <v>15000</v>
      </c>
      <c r="D6" s="1">
        <f>D1*J5</f>
        <v>0.13</v>
      </c>
      <c r="F6">
        <f>F1*K5</f>
        <v>0.3</v>
      </c>
      <c r="H6">
        <f>H1*L5</f>
        <v>0.01</v>
      </c>
    </row>
    <row r="8">
      <c r="A8" s="1" t="s">
        <v>10</v>
      </c>
      <c r="B8">
        <f>IF(B4&gt;0,B4*B1*(D4+F4+H4),0)</f>
        <v>2625</v>
      </c>
    </row>
    <row r="9">
      <c r="B9">
        <f>IF(B5&gt;0,B5*B1*(D5+F5+H5),0)</f>
        <v>5250</v>
      </c>
    </row>
    <row r="10">
      <c r="B10">
        <f>IF(B6&gt;0,B6*B1*(D6+F6+H6),0)</f>
        <v>8250</v>
      </c>
    </row>
    <row r="11">
      <c r="A11" s="2" t="s">
        <v>5</v>
      </c>
      <c r="B11" s="2">
        <f>B3</f>
        <v>75000</v>
      </c>
    </row>
    <row r="12">
      <c r="A12" s="4" t="s">
        <v>11</v>
      </c>
      <c r="B12" s="5">
        <f>B8+B9+B10</f>
        <v>16125</v>
      </c>
    </row>
    <row r="13" ht="27.75" customHeight="1">
      <c r="A13" s="6" t="s">
        <v>12</v>
      </c>
      <c r="B13" s="7">
        <f>B3*1.25*(0.13+0.3+0.01)</f>
        <v>41250</v>
      </c>
    </row>
    <row r="14">
      <c r="A14" s="4" t="s">
        <v>13</v>
      </c>
      <c r="B14" s="5">
        <f>B13-B12</f>
        <v>25125</v>
      </c>
    </row>
  </sheetData>
  <drawing r:id="rId1"/>
</worksheet>
</file>