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195" windowHeight="6150" tabRatio="820" firstSheet="1" activeTab="6"/>
  </bookViews>
  <sheets>
    <sheet name="RUS Data" sheetId="8" r:id="rId1"/>
    <sheet name="SPY Data" sheetId="7" r:id="rId2"/>
    <sheet name="Combined Data" sheetId="13" r:id="rId3"/>
    <sheet name="RSLN RUS" sheetId="10" r:id="rId4"/>
    <sheet name="RSLN SPY" sheetId="9" r:id="rId5"/>
    <sheet name="RSLN 50% RUS 50% SPY" sheetId="12" r:id="rId6"/>
    <sheet name="Adjusting the Parameters" sheetId="11" r:id="rId7"/>
  </sheets>
  <externalReferences>
    <externalReference r:id="rId8"/>
  </externalReferences>
  <definedNames>
    <definedName name="FF_Display">'[1]Data Validation'!$E$2:$E$3</definedName>
    <definedName name="FP_Display">'[1]Data Validation'!$D$2:$D$3</definedName>
    <definedName name="Print">'[1]Data Validation'!$C$2:$C$3</definedName>
    <definedName name="Regime_Switching">'[1]Data Validation'!$G$2:$G$3</definedName>
    <definedName name="Regression">'[1]Data Validation'!$F$2:$F$3</definedName>
    <definedName name="solver_adj" localSheetId="5" hidden="1">'RSLN 50% RUS 50% SPY'!$C$6:$C$11</definedName>
    <definedName name="solver_adj" localSheetId="3" hidden="1">'RSLN RUS'!$C$6:$C$11</definedName>
    <definedName name="solver_adj" localSheetId="4" hidden="1">'RSLN SPY'!$C$8:$C$11</definedName>
    <definedName name="solver_cvg" localSheetId="5" hidden="1">0.0001</definedName>
    <definedName name="solver_cvg" localSheetId="3" hidden="1">0.0001</definedName>
    <definedName name="solver_cvg" localSheetId="4" hidden="1">0.0001</definedName>
    <definedName name="solver_drv" localSheetId="5" hidden="1">1</definedName>
    <definedName name="solver_drv" localSheetId="3" hidden="1">1</definedName>
    <definedName name="solver_drv" localSheetId="4" hidden="1">1</definedName>
    <definedName name="solver_est" localSheetId="5" hidden="1">1</definedName>
    <definedName name="solver_est" localSheetId="3" hidden="1">1</definedName>
    <definedName name="solver_est" localSheetId="4" hidden="1">1</definedName>
    <definedName name="solver_itr" localSheetId="5" hidden="1">100</definedName>
    <definedName name="solver_itr" localSheetId="3" hidden="1">100</definedName>
    <definedName name="solver_itr" localSheetId="4" hidden="1">100</definedName>
    <definedName name="solver_lhs1" localSheetId="5" hidden="1">'RSLN 50% RUS 50% SPY'!$C$9</definedName>
    <definedName name="solver_lhs1" localSheetId="3" hidden="1">'RSLN RUS'!$C$6</definedName>
    <definedName name="solver_lhs1" localSheetId="4" hidden="1">'RSLN SPY'!$C$6</definedName>
    <definedName name="solver_lhs2" localSheetId="5" hidden="1">'RSLN 50% RUS 50% SPY'!$C$6:$C$7</definedName>
    <definedName name="solver_lhs2" localSheetId="3" hidden="1">'RSLN RUS'!$C$6</definedName>
    <definedName name="solver_lhs2" localSheetId="4" hidden="1">'RSLN SPY'!$C$6</definedName>
    <definedName name="solver_lhs3" localSheetId="5" hidden="1">'RSLN 50% RUS 50% SPY'!$C$6:$C$7</definedName>
    <definedName name="solver_lhs3" localSheetId="3" hidden="1">'RSLN RUS'!$C$7</definedName>
    <definedName name="solver_lhs3" localSheetId="4" hidden="1">'RSLN SPY'!$C$7</definedName>
    <definedName name="solver_lhs4" localSheetId="5" hidden="1">'RSLN 50% RUS 50% SPY'!$C$11</definedName>
    <definedName name="solver_lhs4" localSheetId="3" hidden="1">'RSLN RUS'!$C$7</definedName>
    <definedName name="solver_lhs4" localSheetId="4" hidden="1">'RSLN SPY'!$C$7</definedName>
    <definedName name="solver_lhs5" localSheetId="3" hidden="1">'RSLN RUS'!$C$9</definedName>
    <definedName name="solver_lhs5" localSheetId="4" hidden="1">'RSLN SPY'!$C$9</definedName>
    <definedName name="solver_lhs6" localSheetId="3" hidden="1">'RSLN RUS'!$C$11</definedName>
    <definedName name="solver_lhs6" localSheetId="4" hidden="1">'RSLN SPY'!$C$11</definedName>
    <definedName name="solver_lin" localSheetId="5" hidden="1">2</definedName>
    <definedName name="solver_lin" localSheetId="3" hidden="1">2</definedName>
    <definedName name="solver_lin" localSheetId="4" hidden="1">2</definedName>
    <definedName name="solver_neg" localSheetId="5" hidden="1">2</definedName>
    <definedName name="solver_neg" localSheetId="3" hidden="1">2</definedName>
    <definedName name="solver_neg" localSheetId="4" hidden="1">2</definedName>
    <definedName name="solver_num" localSheetId="5" hidden="1">4</definedName>
    <definedName name="solver_num" localSheetId="3" hidden="1">6</definedName>
    <definedName name="solver_num" localSheetId="4" hidden="1">6</definedName>
    <definedName name="solver_nwt" localSheetId="5" hidden="1">1</definedName>
    <definedName name="solver_nwt" localSheetId="3" hidden="1">1</definedName>
    <definedName name="solver_nwt" localSheetId="4" hidden="1">1</definedName>
    <definedName name="solver_opt" localSheetId="5" hidden="1">'RSLN 50% RUS 50% SPY'!$N$2</definedName>
    <definedName name="solver_opt" localSheetId="3" hidden="1">'RSLN RUS'!$N$2</definedName>
    <definedName name="solver_opt" localSheetId="4" hidden="1">'RSLN SPY'!$O$2</definedName>
    <definedName name="solver_pre" localSheetId="5" hidden="1">0.000001</definedName>
    <definedName name="solver_pre" localSheetId="3" hidden="1">0.000001</definedName>
    <definedName name="solver_pre" localSheetId="4" hidden="1">0.000001</definedName>
    <definedName name="solver_rel1" localSheetId="5" hidden="1">3</definedName>
    <definedName name="solver_rel1" localSheetId="3" hidden="1">1</definedName>
    <definedName name="solver_rel1" localSheetId="4" hidden="1">1</definedName>
    <definedName name="solver_rel2" localSheetId="5" hidden="1">1</definedName>
    <definedName name="solver_rel2" localSheetId="3" hidden="1">3</definedName>
    <definedName name="solver_rel2" localSheetId="4" hidden="1">3</definedName>
    <definedName name="solver_rel3" localSheetId="5" hidden="1">3</definedName>
    <definedName name="solver_rel3" localSheetId="3" hidden="1">1</definedName>
    <definedName name="solver_rel3" localSheetId="4" hidden="1">1</definedName>
    <definedName name="solver_rel4" localSheetId="5" hidden="1">3</definedName>
    <definedName name="solver_rel4" localSheetId="3" hidden="1">3</definedName>
    <definedName name="solver_rel4" localSheetId="4" hidden="1">3</definedName>
    <definedName name="solver_rel5" localSheetId="3" hidden="1">3</definedName>
    <definedName name="solver_rel5" localSheetId="4" hidden="1">3</definedName>
    <definedName name="solver_rel6" localSheetId="3" hidden="1">3</definedName>
    <definedName name="solver_rel6" localSheetId="4" hidden="1">3</definedName>
    <definedName name="solver_rhs1" localSheetId="5" hidden="1">0.001</definedName>
    <definedName name="solver_rhs1" localSheetId="3" hidden="1">0.999</definedName>
    <definedName name="solver_rhs1" localSheetId="4" hidden="1">0.999</definedName>
    <definedName name="solver_rhs2" localSheetId="5" hidden="1">0.999</definedName>
    <definedName name="solver_rhs2" localSheetId="3" hidden="1">0.001</definedName>
    <definedName name="solver_rhs2" localSheetId="4" hidden="1">0.001</definedName>
    <definedName name="solver_rhs3" localSheetId="5" hidden="1">0.001</definedName>
    <definedName name="solver_rhs3" localSheetId="3" hidden="1">0.999</definedName>
    <definedName name="solver_rhs3" localSheetId="4" hidden="1">0.999</definedName>
    <definedName name="solver_rhs4" localSheetId="5" hidden="1">0.001</definedName>
    <definedName name="solver_rhs4" localSheetId="3" hidden="1">0.001</definedName>
    <definedName name="solver_rhs4" localSheetId="4" hidden="1">0.001</definedName>
    <definedName name="solver_rhs5" localSheetId="3" hidden="1">0.001</definedName>
    <definedName name="solver_rhs5" localSheetId="4" hidden="1">0.001</definedName>
    <definedName name="solver_rhs6" localSheetId="3" hidden="1">0.001</definedName>
    <definedName name="solver_rhs6" localSheetId="4" hidden="1">0.001</definedName>
    <definedName name="solver_scl" localSheetId="5" hidden="1">2</definedName>
    <definedName name="solver_scl" localSheetId="3" hidden="1">2</definedName>
    <definedName name="solver_scl" localSheetId="4" hidden="1">2</definedName>
    <definedName name="solver_sho" localSheetId="5" hidden="1">2</definedName>
    <definedName name="solver_sho" localSheetId="3" hidden="1">2</definedName>
    <definedName name="solver_sho" localSheetId="4" hidden="1">2</definedName>
    <definedName name="solver_tim" localSheetId="5" hidden="1">100</definedName>
    <definedName name="solver_tim" localSheetId="3" hidden="1">100</definedName>
    <definedName name="solver_tim" localSheetId="4" hidden="1">100</definedName>
    <definedName name="solver_tol" localSheetId="5" hidden="1">0.05</definedName>
    <definedName name="solver_tol" localSheetId="3" hidden="1">0.05</definedName>
    <definedName name="solver_tol" localSheetId="4" hidden="1">0.05</definedName>
    <definedName name="solver_typ" localSheetId="5" hidden="1">1</definedName>
    <definedName name="solver_typ" localSheetId="3" hidden="1">1</definedName>
    <definedName name="solver_typ" localSheetId="4" hidden="1">1</definedName>
    <definedName name="solver_val" localSheetId="5" hidden="1">0</definedName>
    <definedName name="solver_val" localSheetId="3" hidden="1">0</definedName>
    <definedName name="solver_val" localSheetId="4" hidden="1">0</definedName>
    <definedName name="Time">'[1]Data Validation'!$B$2:$B$3</definedName>
  </definedNames>
  <calcPr calcId="144525"/>
</workbook>
</file>

<file path=xl/calcChain.xml><?xml version="1.0" encoding="utf-8"?>
<calcChain xmlns="http://schemas.openxmlformats.org/spreadsheetml/2006/main">
  <c r="F30" i="11" l="1"/>
  <c r="C11" i="9"/>
  <c r="C10" i="9"/>
  <c r="C9" i="9"/>
  <c r="C8" i="9"/>
  <c r="D30" i="11"/>
  <c r="D16" i="11"/>
  <c r="D14" i="11"/>
  <c r="D12" i="11"/>
  <c r="D11" i="11"/>
  <c r="C13" i="11"/>
  <c r="D13" i="11"/>
  <c r="D15" i="11" s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C14" i="12"/>
  <c r="C13" i="12"/>
  <c r="E7" i="12"/>
  <c r="E8" i="12" s="1"/>
  <c r="E9" i="12" s="1"/>
  <c r="E10" i="12" s="1"/>
  <c r="K4" i="12"/>
  <c r="I4" i="12"/>
  <c r="C16" i="11"/>
  <c r="C15" i="11"/>
  <c r="C14" i="11"/>
  <c r="C12" i="11"/>
  <c r="C11" i="11"/>
  <c r="E11" i="12" l="1"/>
  <c r="H10" i="12"/>
  <c r="M4" i="12"/>
  <c r="N4" i="12" s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4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D1535" i="7"/>
  <c r="D1536" i="7"/>
  <c r="D1537" i="7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D1722" i="7"/>
  <c r="D1723" i="7"/>
  <c r="D1724" i="7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D1740" i="7"/>
  <c r="D1741" i="7"/>
  <c r="D1742" i="7"/>
  <c r="D1743" i="7"/>
  <c r="D1744" i="7"/>
  <c r="D1745" i="7"/>
  <c r="D1746" i="7"/>
  <c r="D1747" i="7"/>
  <c r="D1748" i="7"/>
  <c r="D1749" i="7"/>
  <c r="D1750" i="7"/>
  <c r="D1751" i="7"/>
  <c r="D1752" i="7"/>
  <c r="D1753" i="7"/>
  <c r="D1754" i="7"/>
  <c r="D1755" i="7"/>
  <c r="D1756" i="7"/>
  <c r="D1757" i="7"/>
  <c r="D1758" i="7"/>
  <c r="D1759" i="7"/>
  <c r="D1760" i="7"/>
  <c r="D1761" i="7"/>
  <c r="D1762" i="7"/>
  <c r="D1763" i="7"/>
  <c r="D1764" i="7"/>
  <c r="D1765" i="7"/>
  <c r="D1766" i="7"/>
  <c r="D1767" i="7"/>
  <c r="D1768" i="7"/>
  <c r="D1769" i="7"/>
  <c r="D1770" i="7"/>
  <c r="D1771" i="7"/>
  <c r="D1772" i="7"/>
  <c r="D1773" i="7"/>
  <c r="D1774" i="7"/>
  <c r="D1775" i="7"/>
  <c r="D1776" i="7"/>
  <c r="D1777" i="7"/>
  <c r="D1778" i="7"/>
  <c r="D1779" i="7"/>
  <c r="D1780" i="7"/>
  <c r="D1781" i="7"/>
  <c r="D1782" i="7"/>
  <c r="D1783" i="7"/>
  <c r="D1784" i="7"/>
  <c r="D1785" i="7"/>
  <c r="D1786" i="7"/>
  <c r="D1787" i="7"/>
  <c r="D1788" i="7"/>
  <c r="D1789" i="7"/>
  <c r="D1790" i="7"/>
  <c r="D1791" i="7"/>
  <c r="D1792" i="7"/>
  <c r="D1793" i="7"/>
  <c r="D1794" i="7"/>
  <c r="D1795" i="7"/>
  <c r="D1796" i="7"/>
  <c r="D1797" i="7"/>
  <c r="D1798" i="7"/>
  <c r="D1799" i="7"/>
  <c r="D1800" i="7"/>
  <c r="D1801" i="7"/>
  <c r="D1802" i="7"/>
  <c r="D1803" i="7"/>
  <c r="D1804" i="7"/>
  <c r="D1805" i="7"/>
  <c r="D1806" i="7"/>
  <c r="D1807" i="7"/>
  <c r="D1808" i="7"/>
  <c r="D1809" i="7"/>
  <c r="D1810" i="7"/>
  <c r="D1811" i="7"/>
  <c r="D1812" i="7"/>
  <c r="D1813" i="7"/>
  <c r="D1814" i="7"/>
  <c r="D1815" i="7"/>
  <c r="D1816" i="7"/>
  <c r="D1817" i="7"/>
  <c r="D1818" i="7"/>
  <c r="D1819" i="7"/>
  <c r="D1820" i="7"/>
  <c r="D1821" i="7"/>
  <c r="D1822" i="7"/>
  <c r="D1823" i="7"/>
  <c r="D1824" i="7"/>
  <c r="D1825" i="7"/>
  <c r="D1826" i="7"/>
  <c r="D1827" i="7"/>
  <c r="D1828" i="7"/>
  <c r="D1829" i="7"/>
  <c r="D1830" i="7"/>
  <c r="D1831" i="7"/>
  <c r="D1832" i="7"/>
  <c r="D1833" i="7"/>
  <c r="D1834" i="7"/>
  <c r="D1835" i="7"/>
  <c r="D1836" i="7"/>
  <c r="D1837" i="7"/>
  <c r="D1838" i="7"/>
  <c r="D1839" i="7"/>
  <c r="D1840" i="7"/>
  <c r="D1841" i="7"/>
  <c r="D1842" i="7"/>
  <c r="D1843" i="7"/>
  <c r="D1844" i="7"/>
  <c r="D1845" i="7"/>
  <c r="D1846" i="7"/>
  <c r="D1847" i="7"/>
  <c r="D1848" i="7"/>
  <c r="D1849" i="7"/>
  <c r="D1850" i="7"/>
  <c r="D1851" i="7"/>
  <c r="D1852" i="7"/>
  <c r="D1853" i="7"/>
  <c r="D1854" i="7"/>
  <c r="D1855" i="7"/>
  <c r="D1856" i="7"/>
  <c r="D1857" i="7"/>
  <c r="D1858" i="7"/>
  <c r="D1859" i="7"/>
  <c r="D1860" i="7"/>
  <c r="D1861" i="7"/>
  <c r="D1862" i="7"/>
  <c r="D1863" i="7"/>
  <c r="D1864" i="7"/>
  <c r="D1865" i="7"/>
  <c r="D1866" i="7"/>
  <c r="D1867" i="7"/>
  <c r="D1868" i="7"/>
  <c r="D1869" i="7"/>
  <c r="D1870" i="7"/>
  <c r="D1871" i="7"/>
  <c r="D1872" i="7"/>
  <c r="D1873" i="7"/>
  <c r="D1874" i="7"/>
  <c r="D1875" i="7"/>
  <c r="D1876" i="7"/>
  <c r="D1877" i="7"/>
  <c r="D1878" i="7"/>
  <c r="D1879" i="7"/>
  <c r="D1880" i="7"/>
  <c r="D1881" i="7"/>
  <c r="D1882" i="7"/>
  <c r="D1883" i="7"/>
  <c r="D1884" i="7"/>
  <c r="D1885" i="7"/>
  <c r="D1886" i="7"/>
  <c r="D1887" i="7"/>
  <c r="D1888" i="7"/>
  <c r="D1889" i="7"/>
  <c r="D1890" i="7"/>
  <c r="D1891" i="7"/>
  <c r="D1892" i="7"/>
  <c r="D1893" i="7"/>
  <c r="D1894" i="7"/>
  <c r="D1895" i="7"/>
  <c r="D1896" i="7"/>
  <c r="D1897" i="7"/>
  <c r="D1898" i="7"/>
  <c r="D1899" i="7"/>
  <c r="D1900" i="7"/>
  <c r="D1901" i="7"/>
  <c r="D1902" i="7"/>
  <c r="D1903" i="7"/>
  <c r="D1904" i="7"/>
  <c r="D1905" i="7"/>
  <c r="D1906" i="7"/>
  <c r="D1907" i="7"/>
  <c r="D1908" i="7"/>
  <c r="D1909" i="7"/>
  <c r="D1910" i="7"/>
  <c r="D1911" i="7"/>
  <c r="D1912" i="7"/>
  <c r="D1913" i="7"/>
  <c r="D1914" i="7"/>
  <c r="D1915" i="7"/>
  <c r="D1916" i="7"/>
  <c r="D1917" i="7"/>
  <c r="D1918" i="7"/>
  <c r="D1919" i="7"/>
  <c r="D1920" i="7"/>
  <c r="D1921" i="7"/>
  <c r="D1922" i="7"/>
  <c r="D1923" i="7"/>
  <c r="D1924" i="7"/>
  <c r="D1925" i="7"/>
  <c r="D1926" i="7"/>
  <c r="D1927" i="7"/>
  <c r="D1928" i="7"/>
  <c r="D1929" i="7"/>
  <c r="D1930" i="7"/>
  <c r="D1931" i="7"/>
  <c r="D1932" i="7"/>
  <c r="D1933" i="7"/>
  <c r="D1934" i="7"/>
  <c r="D1935" i="7"/>
  <c r="D1936" i="7"/>
  <c r="D1937" i="7"/>
  <c r="D1938" i="7"/>
  <c r="D1939" i="7"/>
  <c r="D1940" i="7"/>
  <c r="D1941" i="7"/>
  <c r="D1942" i="7"/>
  <c r="D1943" i="7"/>
  <c r="D1944" i="7"/>
  <c r="D1945" i="7"/>
  <c r="D1946" i="7"/>
  <c r="D1947" i="7"/>
  <c r="D1948" i="7"/>
  <c r="D1949" i="7"/>
  <c r="D1950" i="7"/>
  <c r="D1951" i="7"/>
  <c r="D1952" i="7"/>
  <c r="D1953" i="7"/>
  <c r="D1954" i="7"/>
  <c r="D1955" i="7"/>
  <c r="D1956" i="7"/>
  <c r="D1957" i="7"/>
  <c r="D1958" i="7"/>
  <c r="D1959" i="7"/>
  <c r="D1960" i="7"/>
  <c r="D1961" i="7"/>
  <c r="D1962" i="7"/>
  <c r="D1963" i="7"/>
  <c r="D1964" i="7"/>
  <c r="D1965" i="7"/>
  <c r="D1966" i="7"/>
  <c r="D1967" i="7"/>
  <c r="D1968" i="7"/>
  <c r="D1969" i="7"/>
  <c r="D1970" i="7"/>
  <c r="D1971" i="7"/>
  <c r="D1972" i="7"/>
  <c r="D1973" i="7"/>
  <c r="D1974" i="7"/>
  <c r="D1975" i="7"/>
  <c r="D1976" i="7"/>
  <c r="D1977" i="7"/>
  <c r="D1978" i="7"/>
  <c r="D1979" i="7"/>
  <c r="D1980" i="7"/>
  <c r="D1981" i="7"/>
  <c r="D1982" i="7"/>
  <c r="D1983" i="7"/>
  <c r="D1984" i="7"/>
  <c r="D1985" i="7"/>
  <c r="D1986" i="7"/>
  <c r="D1987" i="7"/>
  <c r="D1988" i="7"/>
  <c r="D1989" i="7"/>
  <c r="D1990" i="7"/>
  <c r="D1991" i="7"/>
  <c r="D1992" i="7"/>
  <c r="D1993" i="7"/>
  <c r="D1994" i="7"/>
  <c r="D1995" i="7"/>
  <c r="D1996" i="7"/>
  <c r="D1997" i="7"/>
  <c r="D1998" i="7"/>
  <c r="D1999" i="7"/>
  <c r="D2000" i="7"/>
  <c r="D2001" i="7"/>
  <c r="D2002" i="7"/>
  <c r="D2003" i="7"/>
  <c r="D2004" i="7"/>
  <c r="D2005" i="7"/>
  <c r="D2006" i="7"/>
  <c r="D2007" i="7"/>
  <c r="D2008" i="7"/>
  <c r="D2009" i="7"/>
  <c r="D2010" i="7"/>
  <c r="D2011" i="7"/>
  <c r="D2012" i="7"/>
  <c r="D2013" i="7"/>
  <c r="D2014" i="7"/>
  <c r="D2015" i="7"/>
  <c r="D2016" i="7"/>
  <c r="D2017" i="7"/>
  <c r="D2018" i="7"/>
  <c r="D2019" i="7"/>
  <c r="D2020" i="7"/>
  <c r="D2021" i="7"/>
  <c r="D2022" i="7"/>
  <c r="D2023" i="7"/>
  <c r="D2024" i="7"/>
  <c r="D2025" i="7"/>
  <c r="D2026" i="7"/>
  <c r="D2027" i="7"/>
  <c r="D2028" i="7"/>
  <c r="D2029" i="7"/>
  <c r="D2030" i="7"/>
  <c r="D2031" i="7"/>
  <c r="D2032" i="7"/>
  <c r="D2033" i="7"/>
  <c r="D2034" i="7"/>
  <c r="D2035" i="7"/>
  <c r="D2036" i="7"/>
  <c r="D2037" i="7"/>
  <c r="D2038" i="7"/>
  <c r="D2039" i="7"/>
  <c r="D2040" i="7"/>
  <c r="D2041" i="7"/>
  <c r="D2042" i="7"/>
  <c r="D2043" i="7"/>
  <c r="D2044" i="7"/>
  <c r="D2045" i="7"/>
  <c r="D2046" i="7"/>
  <c r="D2047" i="7"/>
  <c r="D2048" i="7"/>
  <c r="D2049" i="7"/>
  <c r="D2050" i="7"/>
  <c r="D2051" i="7"/>
  <c r="D2052" i="7"/>
  <c r="D2053" i="7"/>
  <c r="D2054" i="7"/>
  <c r="D2055" i="7"/>
  <c r="D2056" i="7"/>
  <c r="D2057" i="7"/>
  <c r="D2058" i="7"/>
  <c r="D2059" i="7"/>
  <c r="D2060" i="7"/>
  <c r="D2061" i="7"/>
  <c r="D2062" i="7"/>
  <c r="D2063" i="7"/>
  <c r="D2064" i="7"/>
  <c r="D2065" i="7"/>
  <c r="D2066" i="7"/>
  <c r="D2067" i="7"/>
  <c r="D2068" i="7"/>
  <c r="D2069" i="7"/>
  <c r="D2070" i="7"/>
  <c r="D2071" i="7"/>
  <c r="D2072" i="7"/>
  <c r="D2073" i="7"/>
  <c r="D2074" i="7"/>
  <c r="D2075" i="7"/>
  <c r="D2076" i="7"/>
  <c r="D2077" i="7"/>
  <c r="D2078" i="7"/>
  <c r="D2079" i="7"/>
  <c r="D2080" i="7"/>
  <c r="D2081" i="7"/>
  <c r="D2082" i="7"/>
  <c r="D2083" i="7"/>
  <c r="D2084" i="7"/>
  <c r="D2085" i="7"/>
  <c r="D2086" i="7"/>
  <c r="D2087" i="7"/>
  <c r="D2088" i="7"/>
  <c r="D2089" i="7"/>
  <c r="D2090" i="7"/>
  <c r="D2091" i="7"/>
  <c r="D2092" i="7"/>
  <c r="D2093" i="7"/>
  <c r="D2094" i="7"/>
  <c r="D2095" i="7"/>
  <c r="D2096" i="7"/>
  <c r="D2097" i="7"/>
  <c r="D2098" i="7"/>
  <c r="D2099" i="7"/>
  <c r="D2100" i="7"/>
  <c r="D2101" i="7"/>
  <c r="D2102" i="7"/>
  <c r="D2103" i="7"/>
  <c r="D2104" i="7"/>
  <c r="D2105" i="7"/>
  <c r="D2106" i="7"/>
  <c r="D2107" i="7"/>
  <c r="D2108" i="7"/>
  <c r="D2109" i="7"/>
  <c r="D2110" i="7"/>
  <c r="D2111" i="7"/>
  <c r="D2112" i="7"/>
  <c r="D2113" i="7"/>
  <c r="D2114" i="7"/>
  <c r="D2115" i="7"/>
  <c r="D2116" i="7"/>
  <c r="D2117" i="7"/>
  <c r="D2118" i="7"/>
  <c r="D2119" i="7"/>
  <c r="D2120" i="7"/>
  <c r="D2121" i="7"/>
  <c r="D2122" i="7"/>
  <c r="D2123" i="7"/>
  <c r="D2124" i="7"/>
  <c r="D2125" i="7"/>
  <c r="D2126" i="7"/>
  <c r="D2127" i="7"/>
  <c r="D2128" i="7"/>
  <c r="D2129" i="7"/>
  <c r="D2130" i="7"/>
  <c r="D2131" i="7"/>
  <c r="D2132" i="7"/>
  <c r="D2133" i="7"/>
  <c r="D2134" i="7"/>
  <c r="D2135" i="7"/>
  <c r="D2136" i="7"/>
  <c r="D2137" i="7"/>
  <c r="D2138" i="7"/>
  <c r="D2139" i="7"/>
  <c r="D2140" i="7"/>
  <c r="D2141" i="7"/>
  <c r="D2142" i="7"/>
  <c r="D2143" i="7"/>
  <c r="D2144" i="7"/>
  <c r="D2145" i="7"/>
  <c r="D2146" i="7"/>
  <c r="D2147" i="7"/>
  <c r="D2148" i="7"/>
  <c r="D2149" i="7"/>
  <c r="D2150" i="7"/>
  <c r="D2151" i="7"/>
  <c r="D2152" i="7"/>
  <c r="D2153" i="7"/>
  <c r="D2154" i="7"/>
  <c r="D2155" i="7"/>
  <c r="D2156" i="7"/>
  <c r="D2157" i="7"/>
  <c r="D2158" i="7"/>
  <c r="D2159" i="7"/>
  <c r="D2160" i="7"/>
  <c r="D2161" i="7"/>
  <c r="D2162" i="7"/>
  <c r="D2163" i="7"/>
  <c r="D2164" i="7"/>
  <c r="D2165" i="7"/>
  <c r="D2166" i="7"/>
  <c r="D2167" i="7"/>
  <c r="D2168" i="7"/>
  <c r="D2169" i="7"/>
  <c r="D2170" i="7"/>
  <c r="D2171" i="7"/>
  <c r="D2172" i="7"/>
  <c r="D2173" i="7"/>
  <c r="D2174" i="7"/>
  <c r="D2175" i="7"/>
  <c r="D2176" i="7"/>
  <c r="D2177" i="7"/>
  <c r="D2178" i="7"/>
  <c r="D2179" i="7"/>
  <c r="D2180" i="7"/>
  <c r="D2181" i="7"/>
  <c r="D2182" i="7"/>
  <c r="D2183" i="7"/>
  <c r="D2184" i="7"/>
  <c r="D2185" i="7"/>
  <c r="D2186" i="7"/>
  <c r="D2187" i="7"/>
  <c r="D2188" i="7"/>
  <c r="D2189" i="7"/>
  <c r="D2190" i="7"/>
  <c r="D2191" i="7"/>
  <c r="D2192" i="7"/>
  <c r="D2193" i="7"/>
  <c r="D2194" i="7"/>
  <c r="D2195" i="7"/>
  <c r="D2196" i="7"/>
  <c r="D2197" i="7"/>
  <c r="D2198" i="7"/>
  <c r="D2199" i="7"/>
  <c r="D2200" i="7"/>
  <c r="D2201" i="7"/>
  <c r="D2202" i="7"/>
  <c r="D2203" i="7"/>
  <c r="D2204" i="7"/>
  <c r="D2205" i="7"/>
  <c r="D2206" i="7"/>
  <c r="D2207" i="7"/>
  <c r="D2208" i="7"/>
  <c r="D2209" i="7"/>
  <c r="D2210" i="7"/>
  <c r="D2211" i="7"/>
  <c r="D2212" i="7"/>
  <c r="D2213" i="7"/>
  <c r="D2214" i="7"/>
  <c r="D2215" i="7"/>
  <c r="D2216" i="7"/>
  <c r="D2217" i="7"/>
  <c r="D2218" i="7"/>
  <c r="D2219" i="7"/>
  <c r="D2220" i="7"/>
  <c r="D2221" i="7"/>
  <c r="D2222" i="7"/>
  <c r="D2223" i="7"/>
  <c r="D2224" i="7"/>
  <c r="D2225" i="7"/>
  <c r="D2226" i="7"/>
  <c r="D2227" i="7"/>
  <c r="D2228" i="7"/>
  <c r="D2229" i="7"/>
  <c r="D2230" i="7"/>
  <c r="D2231" i="7"/>
  <c r="D2232" i="7"/>
  <c r="D2233" i="7"/>
  <c r="D2234" i="7"/>
  <c r="D2235" i="7"/>
  <c r="D2236" i="7"/>
  <c r="D2237" i="7"/>
  <c r="D2238" i="7"/>
  <c r="D2239" i="7"/>
  <c r="D2240" i="7"/>
  <c r="D2241" i="7"/>
  <c r="D2242" i="7"/>
  <c r="D2243" i="7"/>
  <c r="D2244" i="7"/>
  <c r="D2245" i="7"/>
  <c r="D2246" i="7"/>
  <c r="D2247" i="7"/>
  <c r="D2248" i="7"/>
  <c r="D2249" i="7"/>
  <c r="D2250" i="7"/>
  <c r="D2251" i="7"/>
  <c r="D2252" i="7"/>
  <c r="D2253" i="7"/>
  <c r="D2254" i="7"/>
  <c r="D2255" i="7"/>
  <c r="D2256" i="7"/>
  <c r="D2257" i="7"/>
  <c r="D2258" i="7"/>
  <c r="D2259" i="7"/>
  <c r="D2260" i="7"/>
  <c r="D2261" i="7"/>
  <c r="D2262" i="7"/>
  <c r="D2263" i="7"/>
  <c r="D2264" i="7"/>
  <c r="D2265" i="7"/>
  <c r="D2266" i="7"/>
  <c r="D2267" i="7"/>
  <c r="D2268" i="7"/>
  <c r="D2269" i="7"/>
  <c r="D2270" i="7"/>
  <c r="D2271" i="7"/>
  <c r="D2272" i="7"/>
  <c r="D2273" i="7"/>
  <c r="D2274" i="7"/>
  <c r="D2275" i="7"/>
  <c r="D2276" i="7"/>
  <c r="D2277" i="7"/>
  <c r="D2278" i="7"/>
  <c r="D2279" i="7"/>
  <c r="D2280" i="7"/>
  <c r="D2281" i="7"/>
  <c r="D2282" i="7"/>
  <c r="D2283" i="7"/>
  <c r="D2284" i="7"/>
  <c r="D2285" i="7"/>
  <c r="D2286" i="7"/>
  <c r="D2287" i="7"/>
  <c r="D2288" i="7"/>
  <c r="D2289" i="7"/>
  <c r="D2290" i="7"/>
  <c r="D2291" i="7"/>
  <c r="D2292" i="7"/>
  <c r="D2293" i="7"/>
  <c r="D2294" i="7"/>
  <c r="D2295" i="7"/>
  <c r="D2296" i="7"/>
  <c r="D2297" i="7"/>
  <c r="D2298" i="7"/>
  <c r="D2299" i="7"/>
  <c r="D2300" i="7"/>
  <c r="D2301" i="7"/>
  <c r="D2302" i="7"/>
  <c r="D2303" i="7"/>
  <c r="D2304" i="7"/>
  <c r="D2305" i="7"/>
  <c r="D2306" i="7"/>
  <c r="D2307" i="7"/>
  <c r="D2308" i="7"/>
  <c r="D2309" i="7"/>
  <c r="D2310" i="7"/>
  <c r="D2311" i="7"/>
  <c r="D2312" i="7"/>
  <c r="D2313" i="7"/>
  <c r="D2314" i="7"/>
  <c r="D2315" i="7"/>
  <c r="D2316" i="7"/>
  <c r="D2317" i="7"/>
  <c r="D2318" i="7"/>
  <c r="D2319" i="7"/>
  <c r="D2320" i="7"/>
  <c r="D2321" i="7"/>
  <c r="D2322" i="7"/>
  <c r="D2323" i="7"/>
  <c r="D2324" i="7"/>
  <c r="D2325" i="7"/>
  <c r="D2326" i="7"/>
  <c r="D2327" i="7"/>
  <c r="D2328" i="7"/>
  <c r="D2329" i="7"/>
  <c r="D2330" i="7"/>
  <c r="D2331" i="7"/>
  <c r="D2332" i="7"/>
  <c r="D2333" i="7"/>
  <c r="D2334" i="7"/>
  <c r="D2335" i="7"/>
  <c r="D2336" i="7"/>
  <c r="D2337" i="7"/>
  <c r="D2338" i="7"/>
  <c r="D2339" i="7"/>
  <c r="D2340" i="7"/>
  <c r="D2341" i="7"/>
  <c r="D2342" i="7"/>
  <c r="D2343" i="7"/>
  <c r="D2344" i="7"/>
  <c r="D2345" i="7"/>
  <c r="D2346" i="7"/>
  <c r="D2347" i="7"/>
  <c r="D2348" i="7"/>
  <c r="D2349" i="7"/>
  <c r="D2350" i="7"/>
  <c r="D2351" i="7"/>
  <c r="D2352" i="7"/>
  <c r="D2353" i="7"/>
  <c r="D2354" i="7"/>
  <c r="D2355" i="7"/>
  <c r="D2356" i="7"/>
  <c r="D2357" i="7"/>
  <c r="D2358" i="7"/>
  <c r="D2359" i="7"/>
  <c r="D2360" i="7"/>
  <c r="D2361" i="7"/>
  <c r="D2362" i="7"/>
  <c r="D2363" i="7"/>
  <c r="D2364" i="7"/>
  <c r="D2365" i="7"/>
  <c r="D2366" i="7"/>
  <c r="D2367" i="7"/>
  <c r="D2368" i="7"/>
  <c r="D2369" i="7"/>
  <c r="D2370" i="7"/>
  <c r="D2371" i="7"/>
  <c r="D2372" i="7"/>
  <c r="D2373" i="7"/>
  <c r="D2374" i="7"/>
  <c r="D2375" i="7"/>
  <c r="D2376" i="7"/>
  <c r="D2377" i="7"/>
  <c r="D2378" i="7"/>
  <c r="D2379" i="7"/>
  <c r="D2380" i="7"/>
  <c r="D2381" i="7"/>
  <c r="D2382" i="7"/>
  <c r="D2383" i="7"/>
  <c r="D2384" i="7"/>
  <c r="D2385" i="7"/>
  <c r="D2386" i="7"/>
  <c r="D2387" i="7"/>
  <c r="D2388" i="7"/>
  <c r="D2389" i="7"/>
  <c r="D2390" i="7"/>
  <c r="D2391" i="7"/>
  <c r="D2392" i="7"/>
  <c r="D2393" i="7"/>
  <c r="D2394" i="7"/>
  <c r="D2395" i="7"/>
  <c r="D2396" i="7"/>
  <c r="D2397" i="7"/>
  <c r="D2398" i="7"/>
  <c r="D2399" i="7"/>
  <c r="D2400" i="7"/>
  <c r="D2401" i="7"/>
  <c r="D2402" i="7"/>
  <c r="D2403" i="7"/>
  <c r="D2404" i="7"/>
  <c r="D2405" i="7"/>
  <c r="D2406" i="7"/>
  <c r="D2407" i="7"/>
  <c r="D2408" i="7"/>
  <c r="D2409" i="7"/>
  <c r="D2410" i="7"/>
  <c r="D2411" i="7"/>
  <c r="D2412" i="7"/>
  <c r="D2413" i="7"/>
  <c r="D2414" i="7"/>
  <c r="D2415" i="7"/>
  <c r="D2416" i="7"/>
  <c r="D2417" i="7"/>
  <c r="D2418" i="7"/>
  <c r="D2419" i="7"/>
  <c r="D2420" i="7"/>
  <c r="D2421" i="7"/>
  <c r="D2422" i="7"/>
  <c r="D2423" i="7"/>
  <c r="D2424" i="7"/>
  <c r="D2425" i="7"/>
  <c r="D2426" i="7"/>
  <c r="D2427" i="7"/>
  <c r="D2428" i="7"/>
  <c r="D2429" i="7"/>
  <c r="D2430" i="7"/>
  <c r="D2431" i="7"/>
  <c r="D2432" i="7"/>
  <c r="D2433" i="7"/>
  <c r="D2434" i="7"/>
  <c r="D2435" i="7"/>
  <c r="D2436" i="7"/>
  <c r="D2437" i="7"/>
  <c r="D2438" i="7"/>
  <c r="D2439" i="7"/>
  <c r="D2440" i="7"/>
  <c r="D2441" i="7"/>
  <c r="D2442" i="7"/>
  <c r="D2443" i="7"/>
  <c r="D2444" i="7"/>
  <c r="D2445" i="7"/>
  <c r="D2446" i="7"/>
  <c r="D2447" i="7"/>
  <c r="D2448" i="7"/>
  <c r="D2449" i="7"/>
  <c r="D2450" i="7"/>
  <c r="D2451" i="7"/>
  <c r="D2452" i="7"/>
  <c r="D2453" i="7"/>
  <c r="D2454" i="7"/>
  <c r="D2455" i="7"/>
  <c r="D2456" i="7"/>
  <c r="D2457" i="7"/>
  <c r="D2458" i="7"/>
  <c r="D2459" i="7"/>
  <c r="D2460" i="7"/>
  <c r="D2461" i="7"/>
  <c r="D2462" i="7"/>
  <c r="D2463" i="7"/>
  <c r="D2464" i="7"/>
  <c r="D2465" i="7"/>
  <c r="D2466" i="7"/>
  <c r="D2467" i="7"/>
  <c r="D2468" i="7"/>
  <c r="D2469" i="7"/>
  <c r="D2470" i="7"/>
  <c r="D2471" i="7"/>
  <c r="D2472" i="7"/>
  <c r="D2473" i="7"/>
  <c r="D2474" i="7"/>
  <c r="D2475" i="7"/>
  <c r="D2476" i="7"/>
  <c r="D2477" i="7"/>
  <c r="D2478" i="7"/>
  <c r="D2479" i="7"/>
  <c r="D2480" i="7"/>
  <c r="D2481" i="7"/>
  <c r="D2482" i="7"/>
  <c r="D2483" i="7"/>
  <c r="D2484" i="7"/>
  <c r="D2485" i="7"/>
  <c r="D2486" i="7"/>
  <c r="D2487" i="7"/>
  <c r="D2488" i="7"/>
  <c r="D2489" i="7"/>
  <c r="D2490" i="7"/>
  <c r="D2491" i="7"/>
  <c r="D2492" i="7"/>
  <c r="D2493" i="7"/>
  <c r="D2494" i="7"/>
  <c r="D2495" i="7"/>
  <c r="D2496" i="7"/>
  <c r="D2497" i="7"/>
  <c r="D2498" i="7"/>
  <c r="D2499" i="7"/>
  <c r="D2500" i="7"/>
  <c r="D2501" i="7"/>
  <c r="D2502" i="7"/>
  <c r="D2503" i="7"/>
  <c r="D2504" i="7"/>
  <c r="D2505" i="7"/>
  <c r="D2506" i="7"/>
  <c r="D2507" i="7"/>
  <c r="D2508" i="7"/>
  <c r="D2509" i="7"/>
  <c r="D2510" i="7"/>
  <c r="D2511" i="7"/>
  <c r="D2512" i="7"/>
  <c r="D2513" i="7"/>
  <c r="D2514" i="7"/>
  <c r="D2515" i="7"/>
  <c r="D2516" i="7"/>
  <c r="D2517" i="7"/>
  <c r="D2518" i="7"/>
  <c r="D2519" i="7"/>
  <c r="D2520" i="7"/>
  <c r="D2521" i="7"/>
  <c r="D2522" i="7"/>
  <c r="D2523" i="7"/>
  <c r="D2524" i="7"/>
  <c r="D2525" i="7"/>
  <c r="D2526" i="7"/>
  <c r="D2527" i="7"/>
  <c r="D2528" i="7"/>
  <c r="D2529" i="7"/>
  <c r="D2530" i="7"/>
  <c r="D2531" i="7"/>
  <c r="D2532" i="7"/>
  <c r="D2533" i="7"/>
  <c r="D2534" i="7"/>
  <c r="D2535" i="7"/>
  <c r="D2536" i="7"/>
  <c r="D2537" i="7"/>
  <c r="D2538" i="7"/>
  <c r="D2539" i="7"/>
  <c r="D2540" i="7"/>
  <c r="D2541" i="7"/>
  <c r="D2542" i="7"/>
  <c r="D2543" i="7"/>
  <c r="D2544" i="7"/>
  <c r="D2545" i="7"/>
  <c r="D2546" i="7"/>
  <c r="D2547" i="7"/>
  <c r="D2548" i="7"/>
  <c r="D2549" i="7"/>
  <c r="D2550" i="7"/>
  <c r="D2551" i="7"/>
  <c r="D2552" i="7"/>
  <c r="D2553" i="7"/>
  <c r="D2554" i="7"/>
  <c r="D2555" i="7"/>
  <c r="D2556" i="7"/>
  <c r="D2557" i="7"/>
  <c r="D2558" i="7"/>
  <c r="D2559" i="7"/>
  <c r="D2560" i="7"/>
  <c r="D2561" i="7"/>
  <c r="D2562" i="7"/>
  <c r="D2563" i="7"/>
  <c r="D2564" i="7"/>
  <c r="D2565" i="7"/>
  <c r="D2566" i="7"/>
  <c r="D2567" i="7"/>
  <c r="D2568" i="7"/>
  <c r="D2569" i="7"/>
  <c r="D2570" i="7"/>
  <c r="D2571" i="7"/>
  <c r="D2572" i="7"/>
  <c r="D2573" i="7"/>
  <c r="D2574" i="7"/>
  <c r="D2575" i="7"/>
  <c r="D2576" i="7"/>
  <c r="D2577" i="7"/>
  <c r="D2578" i="7"/>
  <c r="D2579" i="7"/>
  <c r="D2580" i="7"/>
  <c r="D2581" i="7"/>
  <c r="D2582" i="7"/>
  <c r="D2583" i="7"/>
  <c r="D2584" i="7"/>
  <c r="D2585" i="7"/>
  <c r="D2586" i="7"/>
  <c r="D2587" i="7"/>
  <c r="D2588" i="7"/>
  <c r="D2589" i="7"/>
  <c r="D2590" i="7"/>
  <c r="D2591" i="7"/>
  <c r="D2592" i="7"/>
  <c r="D2593" i="7"/>
  <c r="D2594" i="7"/>
  <c r="D2595" i="7"/>
  <c r="D2596" i="7"/>
  <c r="D2597" i="7"/>
  <c r="D2598" i="7"/>
  <c r="D2599" i="7"/>
  <c r="D2600" i="7"/>
  <c r="D2601" i="7"/>
  <c r="D2602" i="7"/>
  <c r="D2603" i="7"/>
  <c r="D2604" i="7"/>
  <c r="D2605" i="7"/>
  <c r="D2606" i="7"/>
  <c r="D2607" i="7"/>
  <c r="D2608" i="7"/>
  <c r="D2609" i="7"/>
  <c r="D2610" i="7"/>
  <c r="D2611" i="7"/>
  <c r="D2612" i="7"/>
  <c r="D2613" i="7"/>
  <c r="D2614" i="7"/>
  <c r="D2615" i="7"/>
  <c r="D2616" i="7"/>
  <c r="D2617" i="7"/>
  <c r="D2618" i="7"/>
  <c r="D2619" i="7"/>
  <c r="D2620" i="7"/>
  <c r="D2621" i="7"/>
  <c r="D2622" i="7"/>
  <c r="D2623" i="7"/>
  <c r="D2624" i="7"/>
  <c r="D2625" i="7"/>
  <c r="D2626" i="7"/>
  <c r="D2627" i="7"/>
  <c r="D2628" i="7"/>
  <c r="D2629" i="7"/>
  <c r="D2630" i="7"/>
  <c r="D2631" i="7"/>
  <c r="D2632" i="7"/>
  <c r="D2633" i="7"/>
  <c r="D2634" i="7"/>
  <c r="D2635" i="7"/>
  <c r="D2636" i="7"/>
  <c r="D2637" i="7"/>
  <c r="D2638" i="7"/>
  <c r="D2639" i="7"/>
  <c r="D2640" i="7"/>
  <c r="D2641" i="7"/>
  <c r="D2642" i="7"/>
  <c r="D2643" i="7"/>
  <c r="D2644" i="7"/>
  <c r="D2645" i="7"/>
  <c r="D2646" i="7"/>
  <c r="D2647" i="7"/>
  <c r="D2648" i="7"/>
  <c r="D2649" i="7"/>
  <c r="D2650" i="7"/>
  <c r="D2651" i="7"/>
  <c r="D2652" i="7"/>
  <c r="D2653" i="7"/>
  <c r="D2654" i="7"/>
  <c r="D2655" i="7"/>
  <c r="D2656" i="7"/>
  <c r="D2657" i="7"/>
  <c r="D2658" i="7"/>
  <c r="D2659" i="7"/>
  <c r="D2660" i="7"/>
  <c r="D2661" i="7"/>
  <c r="D2662" i="7"/>
  <c r="D2663" i="7"/>
  <c r="D2664" i="7"/>
  <c r="D2665" i="7"/>
  <c r="D2666" i="7"/>
  <c r="D2667" i="7"/>
  <c r="D2668" i="7"/>
  <c r="D2669" i="7"/>
  <c r="D2670" i="7"/>
  <c r="D2671" i="7"/>
  <c r="D2672" i="7"/>
  <c r="D2673" i="7"/>
  <c r="D2674" i="7"/>
  <c r="D2675" i="7"/>
  <c r="D2676" i="7"/>
  <c r="D2677" i="7"/>
  <c r="D2678" i="7"/>
  <c r="D2679" i="7"/>
  <c r="D2680" i="7"/>
  <c r="D2681" i="7"/>
  <c r="D2682" i="7"/>
  <c r="D2683" i="7"/>
  <c r="D2684" i="7"/>
  <c r="D2685" i="7"/>
  <c r="D2686" i="7"/>
  <c r="D2687" i="7"/>
  <c r="D2688" i="7"/>
  <c r="D2689" i="7"/>
  <c r="D2690" i="7"/>
  <c r="D2691" i="7"/>
  <c r="D2692" i="7"/>
  <c r="D2693" i="7"/>
  <c r="D2694" i="7"/>
  <c r="D2695" i="7"/>
  <c r="D2696" i="7"/>
  <c r="D2697" i="7"/>
  <c r="D2698" i="7"/>
  <c r="D2699" i="7"/>
  <c r="D2700" i="7"/>
  <c r="D2701" i="7"/>
  <c r="D2702" i="7"/>
  <c r="D2703" i="7"/>
  <c r="D2704" i="7"/>
  <c r="D2705" i="7"/>
  <c r="D2706" i="7"/>
  <c r="D2707" i="7"/>
  <c r="D2708" i="7"/>
  <c r="D2709" i="7"/>
  <c r="D2710" i="7"/>
  <c r="D2711" i="7"/>
  <c r="D2712" i="7"/>
  <c r="D2713" i="7"/>
  <c r="D2714" i="7"/>
  <c r="D2715" i="7"/>
  <c r="D2716" i="7"/>
  <c r="D2717" i="7"/>
  <c r="D2718" i="7"/>
  <c r="D2719" i="7"/>
  <c r="D2720" i="7"/>
  <c r="D2721" i="7"/>
  <c r="D2722" i="7"/>
  <c r="D2723" i="7"/>
  <c r="D2724" i="7"/>
  <c r="D2725" i="7"/>
  <c r="D2726" i="7"/>
  <c r="D2727" i="7"/>
  <c r="D2728" i="7"/>
  <c r="D2729" i="7"/>
  <c r="D2730" i="7"/>
  <c r="D2731" i="7"/>
  <c r="D2732" i="7"/>
  <c r="D2733" i="7"/>
  <c r="D2734" i="7"/>
  <c r="D2735" i="7"/>
  <c r="D2736" i="7"/>
  <c r="D2737" i="7"/>
  <c r="D2738" i="7"/>
  <c r="D2739" i="7"/>
  <c r="D2740" i="7"/>
  <c r="D2741" i="7"/>
  <c r="D2742" i="7"/>
  <c r="D2743" i="7"/>
  <c r="D2744" i="7"/>
  <c r="D2745" i="7"/>
  <c r="D2746" i="7"/>
  <c r="D2747" i="7"/>
  <c r="D2748" i="7"/>
  <c r="D2749" i="7"/>
  <c r="D2750" i="7"/>
  <c r="D2751" i="7"/>
  <c r="D2752" i="7"/>
  <c r="D2753" i="7"/>
  <c r="D2754" i="7"/>
  <c r="D2755" i="7"/>
  <c r="D2756" i="7"/>
  <c r="D2757" i="7"/>
  <c r="D2758" i="7"/>
  <c r="D2759" i="7"/>
  <c r="D2760" i="7"/>
  <c r="D2761" i="7"/>
  <c r="D2762" i="7"/>
  <c r="D2763" i="7"/>
  <c r="D2764" i="7"/>
  <c r="D2765" i="7"/>
  <c r="D2766" i="7"/>
  <c r="D2767" i="7"/>
  <c r="D2768" i="7"/>
  <c r="D2769" i="7"/>
  <c r="D2770" i="7"/>
  <c r="D2771" i="7"/>
  <c r="D2772" i="7"/>
  <c r="D2773" i="7"/>
  <c r="D2774" i="7"/>
  <c r="D2775" i="7"/>
  <c r="D2776" i="7"/>
  <c r="D2777" i="7"/>
  <c r="D2778" i="7"/>
  <c r="D2779" i="7"/>
  <c r="D2780" i="7"/>
  <c r="D2781" i="7"/>
  <c r="D2782" i="7"/>
  <c r="D2783" i="7"/>
  <c r="D2784" i="7"/>
  <c r="D2785" i="7"/>
  <c r="D2786" i="7"/>
  <c r="D2787" i="7"/>
  <c r="D2788" i="7"/>
  <c r="D2789" i="7"/>
  <c r="D2790" i="7"/>
  <c r="D2791" i="7"/>
  <c r="D2792" i="7"/>
  <c r="D2793" i="7"/>
  <c r="D2794" i="7"/>
  <c r="D2795" i="7"/>
  <c r="D2796" i="7"/>
  <c r="D2797" i="7"/>
  <c r="D2798" i="7"/>
  <c r="D2799" i="7"/>
  <c r="D2800" i="7"/>
  <c r="D2801" i="7"/>
  <c r="D2802" i="7"/>
  <c r="D2803" i="7"/>
  <c r="D2804" i="7"/>
  <c r="D2805" i="7"/>
  <c r="D2806" i="7"/>
  <c r="D2807" i="7"/>
  <c r="D2808" i="7"/>
  <c r="D2809" i="7"/>
  <c r="D2810" i="7"/>
  <c r="D2811" i="7"/>
  <c r="D2812" i="7"/>
  <c r="D2813" i="7"/>
  <c r="D2814" i="7"/>
  <c r="D2815" i="7"/>
  <c r="D2816" i="7"/>
  <c r="D2817" i="7"/>
  <c r="D2818" i="7"/>
  <c r="D2819" i="7"/>
  <c r="D2820" i="7"/>
  <c r="D2821" i="7"/>
  <c r="D2822" i="7"/>
  <c r="D2823" i="7"/>
  <c r="D2824" i="7"/>
  <c r="D2825" i="7"/>
  <c r="D2826" i="7"/>
  <c r="D2827" i="7"/>
  <c r="D2828" i="7"/>
  <c r="D2829" i="7"/>
  <c r="D2830" i="7"/>
  <c r="D2831" i="7"/>
  <c r="D2832" i="7"/>
  <c r="D2833" i="7"/>
  <c r="D2834" i="7"/>
  <c r="D2835" i="7"/>
  <c r="D2836" i="7"/>
  <c r="D2837" i="7"/>
  <c r="D2838" i="7"/>
  <c r="D2839" i="7"/>
  <c r="D2840" i="7"/>
  <c r="D2841" i="7"/>
  <c r="D2842" i="7"/>
  <c r="D2843" i="7"/>
  <c r="D2844" i="7"/>
  <c r="D2845" i="7"/>
  <c r="D2846" i="7"/>
  <c r="D2847" i="7"/>
  <c r="D2848" i="7"/>
  <c r="D2849" i="7"/>
  <c r="D2850" i="7"/>
  <c r="D2851" i="7"/>
  <c r="D2852" i="7"/>
  <c r="D2853" i="7"/>
  <c r="D2854" i="7"/>
  <c r="D2855" i="7"/>
  <c r="D2856" i="7"/>
  <c r="D2857" i="7"/>
  <c r="D2858" i="7"/>
  <c r="D2859" i="7"/>
  <c r="D2860" i="7"/>
  <c r="D2861" i="7"/>
  <c r="D2862" i="7"/>
  <c r="D2863" i="7"/>
  <c r="D2864" i="7"/>
  <c r="D2865" i="7"/>
  <c r="D2866" i="7"/>
  <c r="D2867" i="7"/>
  <c r="D2868" i="7"/>
  <c r="D2869" i="7"/>
  <c r="D2870" i="7"/>
  <c r="D2871" i="7"/>
  <c r="D2872" i="7"/>
  <c r="D2873" i="7"/>
  <c r="D2874" i="7"/>
  <c r="D2875" i="7"/>
  <c r="D2876" i="7"/>
  <c r="D2877" i="7"/>
  <c r="D2878" i="7"/>
  <c r="D2879" i="7"/>
  <c r="D2880" i="7"/>
  <c r="D2881" i="7"/>
  <c r="D2882" i="7"/>
  <c r="D2883" i="7"/>
  <c r="D2884" i="7"/>
  <c r="D2885" i="7"/>
  <c r="D2886" i="7"/>
  <c r="D2887" i="7"/>
  <c r="D2888" i="7"/>
  <c r="D2889" i="7"/>
  <c r="D2890" i="7"/>
  <c r="D2891" i="7"/>
  <c r="D2892" i="7"/>
  <c r="D2893" i="7"/>
  <c r="D2894" i="7"/>
  <c r="D2895" i="7"/>
  <c r="D2896" i="7"/>
  <c r="D2897" i="7"/>
  <c r="D2898" i="7"/>
  <c r="D2899" i="7"/>
  <c r="D2900" i="7"/>
  <c r="D2901" i="7"/>
  <c r="D2902" i="7"/>
  <c r="D2903" i="7"/>
  <c r="D2904" i="7"/>
  <c r="D2905" i="7"/>
  <c r="D2906" i="7"/>
  <c r="D2907" i="7"/>
  <c r="D2908" i="7"/>
  <c r="D2909" i="7"/>
  <c r="D2910" i="7"/>
  <c r="D2911" i="7"/>
  <c r="D2912" i="7"/>
  <c r="D2913" i="7"/>
  <c r="D2914" i="7"/>
  <c r="D2915" i="7"/>
  <c r="D2916" i="7"/>
  <c r="D2917" i="7"/>
  <c r="D2918" i="7"/>
  <c r="D2919" i="7"/>
  <c r="D2920" i="7"/>
  <c r="D2921" i="7"/>
  <c r="D2922" i="7"/>
  <c r="D2923" i="7"/>
  <c r="D2924" i="7"/>
  <c r="D2925" i="7"/>
  <c r="D2926" i="7"/>
  <c r="D2927" i="7"/>
  <c r="D2928" i="7"/>
  <c r="D2929" i="7"/>
  <c r="D2930" i="7"/>
  <c r="D2931" i="7"/>
  <c r="D2932" i="7"/>
  <c r="D2933" i="7"/>
  <c r="D2934" i="7"/>
  <c r="D2935" i="7"/>
  <c r="D2936" i="7"/>
  <c r="D2937" i="7"/>
  <c r="D2938" i="7"/>
  <c r="D2939" i="7"/>
  <c r="D2940" i="7"/>
  <c r="D2941" i="7"/>
  <c r="D2942" i="7"/>
  <c r="D2943" i="7"/>
  <c r="D2944" i="7"/>
  <c r="D2945" i="7"/>
  <c r="D2946" i="7"/>
  <c r="D2947" i="7"/>
  <c r="D2948" i="7"/>
  <c r="D2949" i="7"/>
  <c r="D2950" i="7"/>
  <c r="D2951" i="7"/>
  <c r="D2952" i="7"/>
  <c r="D2953" i="7"/>
  <c r="D2954" i="7"/>
  <c r="D2955" i="7"/>
  <c r="D2956" i="7"/>
  <c r="D2957" i="7"/>
  <c r="D2958" i="7"/>
  <c r="D2959" i="7"/>
  <c r="D2960" i="7"/>
  <c r="D2961" i="7"/>
  <c r="D2962" i="7"/>
  <c r="D2963" i="7"/>
  <c r="D2964" i="7"/>
  <c r="D2965" i="7"/>
  <c r="D2966" i="7"/>
  <c r="D2967" i="7"/>
  <c r="D2968" i="7"/>
  <c r="D2969" i="7"/>
  <c r="D2970" i="7"/>
  <c r="D2971" i="7"/>
  <c r="D2972" i="7"/>
  <c r="D2973" i="7"/>
  <c r="D2974" i="7"/>
  <c r="D2975" i="7"/>
  <c r="D2976" i="7"/>
  <c r="D2977" i="7"/>
  <c r="D2978" i="7"/>
  <c r="D2979" i="7"/>
  <c r="D2980" i="7"/>
  <c r="D2981" i="7"/>
  <c r="D2982" i="7"/>
  <c r="D2983" i="7"/>
  <c r="D2984" i="7"/>
  <c r="D2985" i="7"/>
  <c r="D2986" i="7"/>
  <c r="D2987" i="7"/>
  <c r="D2988" i="7"/>
  <c r="D2989" i="7"/>
  <c r="D2990" i="7"/>
  <c r="D2991" i="7"/>
  <c r="D2992" i="7"/>
  <c r="D2993" i="7"/>
  <c r="D2994" i="7"/>
  <c r="D2995" i="7"/>
  <c r="D2996" i="7"/>
  <c r="D2997" i="7"/>
  <c r="D2998" i="7"/>
  <c r="D2999" i="7"/>
  <c r="D3000" i="7"/>
  <c r="D3001" i="7"/>
  <c r="D3002" i="7"/>
  <c r="D3003" i="7"/>
  <c r="D3004" i="7"/>
  <c r="D3005" i="7"/>
  <c r="D3006" i="7"/>
  <c r="D3007" i="7"/>
  <c r="D3008" i="7"/>
  <c r="D3009" i="7"/>
  <c r="D3010" i="7"/>
  <c r="D3011" i="7"/>
  <c r="D3012" i="7"/>
  <c r="D3013" i="7"/>
  <c r="D3014" i="7"/>
  <c r="D3015" i="7"/>
  <c r="D3016" i="7"/>
  <c r="D3017" i="7"/>
  <c r="D3018" i="7"/>
  <c r="D3019" i="7"/>
  <c r="D3020" i="7"/>
  <c r="D3021" i="7"/>
  <c r="D3022" i="7"/>
  <c r="D3023" i="7"/>
  <c r="D3024" i="7"/>
  <c r="D3025" i="7"/>
  <c r="D3026" i="7"/>
  <c r="D3027" i="7"/>
  <c r="D3028" i="7"/>
  <c r="D3029" i="7"/>
  <c r="D3030" i="7"/>
  <c r="D3031" i="7"/>
  <c r="D3032" i="7"/>
  <c r="D3033" i="7"/>
  <c r="D3034" i="7"/>
  <c r="D3035" i="7"/>
  <c r="D3036" i="7"/>
  <c r="D3037" i="7"/>
  <c r="D3038" i="7"/>
  <c r="D3039" i="7"/>
  <c r="D3040" i="7"/>
  <c r="D3041" i="7"/>
  <c r="D3042" i="7"/>
  <c r="D3043" i="7"/>
  <c r="D3044" i="7"/>
  <c r="D3045" i="7"/>
  <c r="D3046" i="7"/>
  <c r="D3047" i="7"/>
  <c r="D3048" i="7"/>
  <c r="D3049" i="7"/>
  <c r="D3050" i="7"/>
  <c r="D3051" i="7"/>
  <c r="D3052" i="7"/>
  <c r="D3053" i="7"/>
  <c r="D3054" i="7"/>
  <c r="D3055" i="7"/>
  <c r="D3056" i="7"/>
  <c r="D3057" i="7"/>
  <c r="D3058" i="7"/>
  <c r="D3059" i="7"/>
  <c r="D3060" i="7"/>
  <c r="D3061" i="7"/>
  <c r="D3062" i="7"/>
  <c r="D3063" i="7"/>
  <c r="D3064" i="7"/>
  <c r="D3065" i="7"/>
  <c r="D3066" i="7"/>
  <c r="D3067" i="7"/>
  <c r="D3068" i="7"/>
  <c r="D3069" i="7"/>
  <c r="D3070" i="7"/>
  <c r="D3071" i="7"/>
  <c r="D3072" i="7"/>
  <c r="D3073" i="7"/>
  <c r="D3074" i="7"/>
  <c r="D3075" i="7"/>
  <c r="D3076" i="7"/>
  <c r="D3077" i="7"/>
  <c r="D3078" i="7"/>
  <c r="D3079" i="7"/>
  <c r="D3080" i="7"/>
  <c r="D3081" i="7"/>
  <c r="D3082" i="7"/>
  <c r="D3083" i="7"/>
  <c r="D3084" i="7"/>
  <c r="D3085" i="7"/>
  <c r="D3086" i="7"/>
  <c r="D3087" i="7"/>
  <c r="D3088" i="7"/>
  <c r="D3089" i="7"/>
  <c r="D3090" i="7"/>
  <c r="D3091" i="7"/>
  <c r="D3092" i="7"/>
  <c r="D3093" i="7"/>
  <c r="D3094" i="7"/>
  <c r="D3095" i="7"/>
  <c r="D3096" i="7"/>
  <c r="D3097" i="7"/>
  <c r="D3098" i="7"/>
  <c r="D3099" i="7"/>
  <c r="D3100" i="7"/>
  <c r="D3101" i="7"/>
  <c r="D3102" i="7"/>
  <c r="D3103" i="7"/>
  <c r="D3104" i="7"/>
  <c r="D3105" i="7"/>
  <c r="D3106" i="7"/>
  <c r="D3107" i="7"/>
  <c r="D3108" i="7"/>
  <c r="D3109" i="7"/>
  <c r="D3110" i="7"/>
  <c r="D3111" i="7"/>
  <c r="D3112" i="7"/>
  <c r="D3113" i="7"/>
  <c r="D3114" i="7"/>
  <c r="D3115" i="7"/>
  <c r="D3116" i="7"/>
  <c r="D3117" i="7"/>
  <c r="D3118" i="7"/>
  <c r="D3119" i="7"/>
  <c r="D3120" i="7"/>
  <c r="D3121" i="7"/>
  <c r="D3122" i="7"/>
  <c r="D3123" i="7"/>
  <c r="D3124" i="7"/>
  <c r="D3125" i="7"/>
  <c r="D3126" i="7"/>
  <c r="D3127" i="7"/>
  <c r="D3128" i="7"/>
  <c r="D3129" i="7"/>
  <c r="D3130" i="7"/>
  <c r="D3131" i="7"/>
  <c r="D3132" i="7"/>
  <c r="D3133" i="7"/>
  <c r="D3134" i="7"/>
  <c r="D3135" i="7"/>
  <c r="D3136" i="7"/>
  <c r="D3137" i="7"/>
  <c r="D3138" i="7"/>
  <c r="D3139" i="7"/>
  <c r="D3140" i="7"/>
  <c r="D3141" i="7"/>
  <c r="D3142" i="7"/>
  <c r="D3143" i="7"/>
  <c r="D3144" i="7"/>
  <c r="D3145" i="7"/>
  <c r="D3146" i="7"/>
  <c r="D3147" i="7"/>
  <c r="D3148" i="7"/>
  <c r="D3149" i="7"/>
  <c r="D3150" i="7"/>
  <c r="D3151" i="7"/>
  <c r="D3152" i="7"/>
  <c r="D3153" i="7"/>
  <c r="D3154" i="7"/>
  <c r="D3155" i="7"/>
  <c r="D3156" i="7"/>
  <c r="D3157" i="7"/>
  <c r="D3158" i="7"/>
  <c r="D3159" i="7"/>
  <c r="D3160" i="7"/>
  <c r="D3161" i="7"/>
  <c r="D3162" i="7"/>
  <c r="D3163" i="7"/>
  <c r="D3164" i="7"/>
  <c r="D3165" i="7"/>
  <c r="D3166" i="7"/>
  <c r="D3167" i="7"/>
  <c r="D3168" i="7"/>
  <c r="D3169" i="7"/>
  <c r="D3170" i="7"/>
  <c r="D3171" i="7"/>
  <c r="D3172" i="7"/>
  <c r="D3173" i="7"/>
  <c r="D3174" i="7"/>
  <c r="D3175" i="7"/>
  <c r="D3176" i="7"/>
  <c r="D3177" i="7"/>
  <c r="D3178" i="7"/>
  <c r="D3179" i="7"/>
  <c r="D3180" i="7"/>
  <c r="D3181" i="7"/>
  <c r="D3182" i="7"/>
  <c r="D3183" i="7"/>
  <c r="D3184" i="7"/>
  <c r="D3185" i="7"/>
  <c r="D3186" i="7"/>
  <c r="D3187" i="7"/>
  <c r="D3188" i="7"/>
  <c r="D3189" i="7"/>
  <c r="D3190" i="7"/>
  <c r="D3191" i="7"/>
  <c r="D3192" i="7"/>
  <c r="D3193" i="7"/>
  <c r="D3194" i="7"/>
  <c r="D3195" i="7"/>
  <c r="D3196" i="7"/>
  <c r="D3197" i="7"/>
  <c r="D3198" i="7"/>
  <c r="D3199" i="7"/>
  <c r="D3200" i="7"/>
  <c r="D3201" i="7"/>
  <c r="D3202" i="7"/>
  <c r="D3203" i="7"/>
  <c r="D3204" i="7"/>
  <c r="D3205" i="7"/>
  <c r="D3206" i="7"/>
  <c r="D3207" i="7"/>
  <c r="D3208" i="7"/>
  <c r="D3209" i="7"/>
  <c r="D3210" i="7"/>
  <c r="D3211" i="7"/>
  <c r="D3212" i="7"/>
  <c r="D3213" i="7"/>
  <c r="D3214" i="7"/>
  <c r="D3215" i="7"/>
  <c r="D3216" i="7"/>
  <c r="D3217" i="7"/>
  <c r="D3218" i="7"/>
  <c r="D3219" i="7"/>
  <c r="D3220" i="7"/>
  <c r="D3221" i="7"/>
  <c r="D3222" i="7"/>
  <c r="D3223" i="7"/>
  <c r="D3224" i="7"/>
  <c r="D3225" i="7"/>
  <c r="D3226" i="7"/>
  <c r="D3227" i="7"/>
  <c r="D3228" i="7"/>
  <c r="D3229" i="7"/>
  <c r="D3230" i="7"/>
  <c r="D3231" i="7"/>
  <c r="D3232" i="7"/>
  <c r="D3233" i="7"/>
  <c r="D3234" i="7"/>
  <c r="D3235" i="7"/>
  <c r="D3236" i="7"/>
  <c r="D3237" i="7"/>
  <c r="D3238" i="7"/>
  <c r="D3239" i="7"/>
  <c r="D3240" i="7"/>
  <c r="D3241" i="7"/>
  <c r="D3242" i="7"/>
  <c r="D3243" i="7"/>
  <c r="D3244" i="7"/>
  <c r="D3245" i="7"/>
  <c r="D3246" i="7"/>
  <c r="D3247" i="7"/>
  <c r="D3248" i="7"/>
  <c r="D3249" i="7"/>
  <c r="D3250" i="7"/>
  <c r="D3251" i="7"/>
  <c r="D3252" i="7"/>
  <c r="D3253" i="7"/>
  <c r="D3254" i="7"/>
  <c r="D3255" i="7"/>
  <c r="D3256" i="7"/>
  <c r="D3257" i="7"/>
  <c r="D3258" i="7"/>
  <c r="D3259" i="7"/>
  <c r="D3260" i="7"/>
  <c r="D3261" i="7"/>
  <c r="D3262" i="7"/>
  <c r="D3263" i="7"/>
  <c r="D3264" i="7"/>
  <c r="D3265" i="7"/>
  <c r="D3266" i="7"/>
  <c r="D3267" i="7"/>
  <c r="D3268" i="7"/>
  <c r="D3269" i="7"/>
  <c r="D3270" i="7"/>
  <c r="D3271" i="7"/>
  <c r="D3272" i="7"/>
  <c r="D3273" i="7"/>
  <c r="D3274" i="7"/>
  <c r="D3275" i="7"/>
  <c r="D3276" i="7"/>
  <c r="D3277" i="7"/>
  <c r="D3278" i="7"/>
  <c r="D3279" i="7"/>
  <c r="D3280" i="7"/>
  <c r="D3281" i="7"/>
  <c r="D3282" i="7"/>
  <c r="D3283" i="7"/>
  <c r="D3284" i="7"/>
  <c r="D3285" i="7"/>
  <c r="D3286" i="7"/>
  <c r="D3287" i="7"/>
  <c r="D3288" i="7"/>
  <c r="D3289" i="7"/>
  <c r="D3290" i="7"/>
  <c r="D3291" i="7"/>
  <c r="D3292" i="7"/>
  <c r="D3293" i="7"/>
  <c r="D3294" i="7"/>
  <c r="D3295" i="7"/>
  <c r="D3296" i="7"/>
  <c r="D3297" i="7"/>
  <c r="D3298" i="7"/>
  <c r="D3299" i="7"/>
  <c r="D3300" i="7"/>
  <c r="D3301" i="7"/>
  <c r="D3302" i="7"/>
  <c r="D3303" i="7"/>
  <c r="D3304" i="7"/>
  <c r="D3305" i="7"/>
  <c r="D3306" i="7"/>
  <c r="D3307" i="7"/>
  <c r="D3308" i="7"/>
  <c r="D3309" i="7"/>
  <c r="D3310" i="7"/>
  <c r="D3311" i="7"/>
  <c r="D3312" i="7"/>
  <c r="D3313" i="7"/>
  <c r="D3314" i="7"/>
  <c r="D3315" i="7"/>
  <c r="D3316" i="7"/>
  <c r="D3317" i="7"/>
  <c r="D3318" i="7"/>
  <c r="D3319" i="7"/>
  <c r="D3320" i="7"/>
  <c r="D3321" i="7"/>
  <c r="D3322" i="7"/>
  <c r="D3323" i="7"/>
  <c r="D3324" i="7"/>
  <c r="D3325" i="7"/>
  <c r="D3326" i="7"/>
  <c r="D3327" i="7"/>
  <c r="D3328" i="7"/>
  <c r="D3329" i="7"/>
  <c r="D3330" i="7"/>
  <c r="D3331" i="7"/>
  <c r="D3332" i="7"/>
  <c r="D3333" i="7"/>
  <c r="D3334" i="7"/>
  <c r="D3335" i="7"/>
  <c r="D3336" i="7"/>
  <c r="D3337" i="7"/>
  <c r="D3338" i="7"/>
  <c r="D3339" i="7"/>
  <c r="D3340" i="7"/>
  <c r="D3341" i="7"/>
  <c r="D3342" i="7"/>
  <c r="D3343" i="7"/>
  <c r="D3344" i="7"/>
  <c r="D3345" i="7"/>
  <c r="D3346" i="7"/>
  <c r="D3347" i="7"/>
  <c r="D3348" i="7"/>
  <c r="D3349" i="7"/>
  <c r="D3350" i="7"/>
  <c r="D3351" i="7"/>
  <c r="D3352" i="7"/>
  <c r="D3353" i="7"/>
  <c r="D3354" i="7"/>
  <c r="D3355" i="7"/>
  <c r="D3356" i="7"/>
  <c r="D3357" i="7"/>
  <c r="D3358" i="7"/>
  <c r="D3359" i="7"/>
  <c r="D3360" i="7"/>
  <c r="D3361" i="7"/>
  <c r="D3362" i="7"/>
  <c r="D3363" i="7"/>
  <c r="D3364" i="7"/>
  <c r="D3365" i="7"/>
  <c r="D3366" i="7"/>
  <c r="D3367" i="7"/>
  <c r="D3368" i="7"/>
  <c r="D3369" i="7"/>
  <c r="D3370" i="7"/>
  <c r="D3371" i="7"/>
  <c r="D3372" i="7"/>
  <c r="D3373" i="7"/>
  <c r="D3374" i="7"/>
  <c r="D3375" i="7"/>
  <c r="D3376" i="7"/>
  <c r="D3377" i="7"/>
  <c r="D3378" i="7"/>
  <c r="D3379" i="7"/>
  <c r="D3380" i="7"/>
  <c r="D3381" i="7"/>
  <c r="D3382" i="7"/>
  <c r="D3383" i="7"/>
  <c r="D3384" i="7"/>
  <c r="D3385" i="7"/>
  <c r="D3386" i="7"/>
  <c r="D3387" i="7"/>
  <c r="D3388" i="7"/>
  <c r="D3389" i="7"/>
  <c r="D3390" i="7"/>
  <c r="D3391" i="7"/>
  <c r="D3392" i="7"/>
  <c r="D3393" i="7"/>
  <c r="D3394" i="7"/>
  <c r="D3395" i="7"/>
  <c r="D3396" i="7"/>
  <c r="D3397" i="7"/>
  <c r="D3398" i="7"/>
  <c r="D3399" i="7"/>
  <c r="D3400" i="7"/>
  <c r="D3401" i="7"/>
  <c r="D3402" i="7"/>
  <c r="D3403" i="7"/>
  <c r="D3404" i="7"/>
  <c r="D3405" i="7"/>
  <c r="D3406" i="7"/>
  <c r="D3407" i="7"/>
  <c r="D3408" i="7"/>
  <c r="D3409" i="7"/>
  <c r="D3410" i="7"/>
  <c r="D3411" i="7"/>
  <c r="D3412" i="7"/>
  <c r="D3413" i="7"/>
  <c r="D3414" i="7"/>
  <c r="D3415" i="7"/>
  <c r="D3416" i="7"/>
  <c r="D3417" i="7"/>
  <c r="D3418" i="7"/>
  <c r="D3419" i="7"/>
  <c r="D3420" i="7"/>
  <c r="D3421" i="7"/>
  <c r="D3422" i="7"/>
  <c r="D3423" i="7"/>
  <c r="D3424" i="7"/>
  <c r="D3425" i="7"/>
  <c r="D3426" i="7"/>
  <c r="D3427" i="7"/>
  <c r="D3428" i="7"/>
  <c r="D3429" i="7"/>
  <c r="D3430" i="7"/>
  <c r="D3431" i="7"/>
  <c r="D3432" i="7"/>
  <c r="D3433" i="7"/>
  <c r="D3434" i="7"/>
  <c r="D3435" i="7"/>
  <c r="D3436" i="7"/>
  <c r="D3437" i="7"/>
  <c r="D3438" i="7"/>
  <c r="D3439" i="7"/>
  <c r="D3440" i="7"/>
  <c r="D3441" i="7"/>
  <c r="D3442" i="7"/>
  <c r="D3443" i="7"/>
  <c r="D3444" i="7"/>
  <c r="D3445" i="7"/>
  <c r="D3446" i="7"/>
  <c r="D3447" i="7"/>
  <c r="D3448" i="7"/>
  <c r="D3449" i="7"/>
  <c r="D3450" i="7"/>
  <c r="D3451" i="7"/>
  <c r="D3452" i="7"/>
  <c r="D3453" i="7"/>
  <c r="D3454" i="7"/>
  <c r="D3455" i="7"/>
  <c r="D3456" i="7"/>
  <c r="D3457" i="7"/>
  <c r="D3458" i="7"/>
  <c r="D3459" i="7"/>
  <c r="D3460" i="7"/>
  <c r="D3461" i="7"/>
  <c r="D3462" i="7"/>
  <c r="D3463" i="7"/>
  <c r="D3464" i="7"/>
  <c r="D3465" i="7"/>
  <c r="D3466" i="7"/>
  <c r="D3467" i="7"/>
  <c r="D3468" i="7"/>
  <c r="D3469" i="7"/>
  <c r="D3470" i="7"/>
  <c r="D3471" i="7"/>
  <c r="D3472" i="7"/>
  <c r="D3473" i="7"/>
  <c r="D3474" i="7"/>
  <c r="D3475" i="7"/>
  <c r="D3476" i="7"/>
  <c r="D3477" i="7"/>
  <c r="D3478" i="7"/>
  <c r="D3479" i="7"/>
  <c r="D3480" i="7"/>
  <c r="D3481" i="7"/>
  <c r="D3482" i="7"/>
  <c r="D3483" i="7"/>
  <c r="D3484" i="7"/>
  <c r="D3485" i="7"/>
  <c r="D3486" i="7"/>
  <c r="D3487" i="7"/>
  <c r="D3488" i="7"/>
  <c r="D3489" i="7"/>
  <c r="D3490" i="7"/>
  <c r="D3491" i="7"/>
  <c r="D3492" i="7"/>
  <c r="D3493" i="7"/>
  <c r="D3494" i="7"/>
  <c r="D3495" i="7"/>
  <c r="D3496" i="7"/>
  <c r="D3497" i="7"/>
  <c r="D3498" i="7"/>
  <c r="D3499" i="7"/>
  <c r="D3500" i="7"/>
  <c r="D3501" i="7"/>
  <c r="D3502" i="7"/>
  <c r="D3503" i="7"/>
  <c r="D3504" i="7"/>
  <c r="D3505" i="7"/>
  <c r="D3506" i="7"/>
  <c r="D3507" i="7"/>
  <c r="D3508" i="7"/>
  <c r="D3509" i="7"/>
  <c r="D3510" i="7"/>
  <c r="D3511" i="7"/>
  <c r="D3512" i="7"/>
  <c r="D3513" i="7"/>
  <c r="D3514" i="7"/>
  <c r="D3515" i="7"/>
  <c r="D3516" i="7"/>
  <c r="D3517" i="7"/>
  <c r="D3518" i="7"/>
  <c r="D3519" i="7"/>
  <c r="D3520" i="7"/>
  <c r="D3521" i="7"/>
  <c r="D3522" i="7"/>
  <c r="D3523" i="7"/>
  <c r="D3524" i="7"/>
  <c r="D3525" i="7"/>
  <c r="D3526" i="7"/>
  <c r="D3527" i="7"/>
  <c r="D3528" i="7"/>
  <c r="D3529" i="7"/>
  <c r="D3530" i="7"/>
  <c r="D3531" i="7"/>
  <c r="D3532" i="7"/>
  <c r="D3533" i="7"/>
  <c r="D3534" i="7"/>
  <c r="D3535" i="7"/>
  <c r="D3536" i="7"/>
  <c r="D3537" i="7"/>
  <c r="D3538" i="7"/>
  <c r="D3539" i="7"/>
  <c r="D3540" i="7"/>
  <c r="D3541" i="7"/>
  <c r="D3542" i="7"/>
  <c r="D3543" i="7"/>
  <c r="D3544" i="7"/>
  <c r="D3545" i="7"/>
  <c r="D3546" i="7"/>
  <c r="D3547" i="7"/>
  <c r="D3548" i="7"/>
  <c r="D3549" i="7"/>
  <c r="D3550" i="7"/>
  <c r="D3551" i="7"/>
  <c r="D3552" i="7"/>
  <c r="D3553" i="7"/>
  <c r="D3554" i="7"/>
  <c r="D3555" i="7"/>
  <c r="D3556" i="7"/>
  <c r="D3557" i="7"/>
  <c r="D3558" i="7"/>
  <c r="D3559" i="7"/>
  <c r="D3560" i="7"/>
  <c r="D3561" i="7"/>
  <c r="D3562" i="7"/>
  <c r="D3563" i="7"/>
  <c r="D3564" i="7"/>
  <c r="D3565" i="7"/>
  <c r="D3566" i="7"/>
  <c r="D3567" i="7"/>
  <c r="D3568" i="7"/>
  <c r="D3569" i="7"/>
  <c r="D3570" i="7"/>
  <c r="D3571" i="7"/>
  <c r="D3572" i="7"/>
  <c r="D3573" i="7"/>
  <c r="D3574" i="7"/>
  <c r="D3575" i="7"/>
  <c r="D3576" i="7"/>
  <c r="D3577" i="7"/>
  <c r="D3578" i="7"/>
  <c r="D3579" i="7"/>
  <c r="D3580" i="7"/>
  <c r="D3581" i="7"/>
  <c r="D3582" i="7"/>
  <c r="D3583" i="7"/>
  <c r="D3584" i="7"/>
  <c r="D3585" i="7"/>
  <c r="D3586" i="7"/>
  <c r="D3587" i="7"/>
  <c r="D3588" i="7"/>
  <c r="D3589" i="7"/>
  <c r="D3590" i="7"/>
  <c r="D3591" i="7"/>
  <c r="D3592" i="7"/>
  <c r="D3593" i="7"/>
  <c r="D3594" i="7"/>
  <c r="D3595" i="7"/>
  <c r="D3596" i="7"/>
  <c r="D3597" i="7"/>
  <c r="D3598" i="7"/>
  <c r="D3599" i="7"/>
  <c r="D3600" i="7"/>
  <c r="D3601" i="7"/>
  <c r="D3602" i="7"/>
  <c r="D3603" i="7"/>
  <c r="D3604" i="7"/>
  <c r="D3605" i="7"/>
  <c r="D3606" i="7"/>
  <c r="D3607" i="7"/>
  <c r="D3608" i="7"/>
  <c r="D3609" i="7"/>
  <c r="D3610" i="7"/>
  <c r="D3611" i="7"/>
  <c r="D3612" i="7"/>
  <c r="D3613" i="7"/>
  <c r="D3614" i="7"/>
  <c r="D3615" i="7"/>
  <c r="D3616" i="7"/>
  <c r="D3617" i="7"/>
  <c r="D3618" i="7"/>
  <c r="D3619" i="7"/>
  <c r="D3620" i="7"/>
  <c r="D3621" i="7"/>
  <c r="D3622" i="7"/>
  <c r="D3623" i="7"/>
  <c r="D3624" i="7"/>
  <c r="D3625" i="7"/>
  <c r="D3626" i="7"/>
  <c r="D3627" i="7"/>
  <c r="D3628" i="7"/>
  <c r="D3629" i="7"/>
  <c r="D3630" i="7"/>
  <c r="D3631" i="7"/>
  <c r="D3632" i="7"/>
  <c r="D3633" i="7"/>
  <c r="D3634" i="7"/>
  <c r="D3635" i="7"/>
  <c r="D3636" i="7"/>
  <c r="D3637" i="7"/>
  <c r="D3638" i="7"/>
  <c r="D3639" i="7"/>
  <c r="D3640" i="7"/>
  <c r="D3641" i="7"/>
  <c r="D3642" i="7"/>
  <c r="D3643" i="7"/>
  <c r="D3644" i="7"/>
  <c r="D3645" i="7"/>
  <c r="D3646" i="7"/>
  <c r="D3647" i="7"/>
  <c r="D3648" i="7"/>
  <c r="D3649" i="7"/>
  <c r="D3650" i="7"/>
  <c r="D3651" i="7"/>
  <c r="D3652" i="7"/>
  <c r="D3653" i="7"/>
  <c r="D3654" i="7"/>
  <c r="D3655" i="7"/>
  <c r="D3656" i="7"/>
  <c r="D3657" i="7"/>
  <c r="D3658" i="7"/>
  <c r="D3659" i="7"/>
  <c r="D3660" i="7"/>
  <c r="D3661" i="7"/>
  <c r="D3662" i="7"/>
  <c r="D3663" i="7"/>
  <c r="D3664" i="7"/>
  <c r="D3665" i="7"/>
  <c r="D3666" i="7"/>
  <c r="D3667" i="7"/>
  <c r="D3668" i="7"/>
  <c r="D3669" i="7"/>
  <c r="D3670" i="7"/>
  <c r="D3671" i="7"/>
  <c r="D3672" i="7"/>
  <c r="D3673" i="7"/>
  <c r="D3674" i="7"/>
  <c r="D3675" i="7"/>
  <c r="D3676" i="7"/>
  <c r="D3677" i="7"/>
  <c r="D3678" i="7"/>
  <c r="D3679" i="7"/>
  <c r="D3680" i="7"/>
  <c r="D3681" i="7"/>
  <c r="D3682" i="7"/>
  <c r="D3683" i="7"/>
  <c r="D3684" i="7"/>
  <c r="D3685" i="7"/>
  <c r="D3686" i="7"/>
  <c r="D3687" i="7"/>
  <c r="D3688" i="7"/>
  <c r="D3689" i="7"/>
  <c r="D3690" i="7"/>
  <c r="D3691" i="7"/>
  <c r="D3692" i="7"/>
  <c r="D3693" i="7"/>
  <c r="D3694" i="7"/>
  <c r="D3695" i="7"/>
  <c r="D3696" i="7"/>
  <c r="D3697" i="7"/>
  <c r="D3698" i="7"/>
  <c r="D3699" i="7"/>
  <c r="D3700" i="7"/>
  <c r="D3701" i="7"/>
  <c r="D3702" i="7"/>
  <c r="D3703" i="7"/>
  <c r="D3704" i="7"/>
  <c r="D3705" i="7"/>
  <c r="D3706" i="7"/>
  <c r="D3707" i="7"/>
  <c r="D3708" i="7"/>
  <c r="D3709" i="7"/>
  <c r="D3710" i="7"/>
  <c r="D3711" i="7"/>
  <c r="D3712" i="7"/>
  <c r="D3713" i="7"/>
  <c r="D3714" i="7"/>
  <c r="D3715" i="7"/>
  <c r="D3716" i="7"/>
  <c r="D3717" i="7"/>
  <c r="D3718" i="7"/>
  <c r="D3719" i="7"/>
  <c r="D3720" i="7"/>
  <c r="D3721" i="7"/>
  <c r="D3722" i="7"/>
  <c r="D3723" i="7"/>
  <c r="D3724" i="7"/>
  <c r="D3725" i="7"/>
  <c r="D3726" i="7"/>
  <c r="D3727" i="7"/>
  <c r="D3728" i="7"/>
  <c r="D3729" i="7"/>
  <c r="D3730" i="7"/>
  <c r="D3731" i="7"/>
  <c r="D3732" i="7"/>
  <c r="D3733" i="7"/>
  <c r="D3734" i="7"/>
  <c r="D3735" i="7"/>
  <c r="D3736" i="7"/>
  <c r="D3737" i="7"/>
  <c r="D3738" i="7"/>
  <c r="D3739" i="7"/>
  <c r="D3740" i="7"/>
  <c r="D3741" i="7"/>
  <c r="D3742" i="7"/>
  <c r="D3743" i="7"/>
  <c r="D3744" i="7"/>
  <c r="D3745" i="7"/>
  <c r="D3746" i="7"/>
  <c r="D3747" i="7"/>
  <c r="D3748" i="7"/>
  <c r="D3749" i="7"/>
  <c r="D3750" i="7"/>
  <c r="D3751" i="7"/>
  <c r="D3752" i="7"/>
  <c r="D3753" i="7"/>
  <c r="D3754" i="7"/>
  <c r="D3755" i="7"/>
  <c r="D3756" i="7"/>
  <c r="D3757" i="7"/>
  <c r="D3758" i="7"/>
  <c r="D3759" i="7"/>
  <c r="D3760" i="7"/>
  <c r="D3761" i="7"/>
  <c r="D3762" i="7"/>
  <c r="D3763" i="7"/>
  <c r="D3764" i="7"/>
  <c r="D3765" i="7"/>
  <c r="D3766" i="7"/>
  <c r="D3767" i="7"/>
  <c r="D3768" i="7"/>
  <c r="D3769" i="7"/>
  <c r="D3770" i="7"/>
  <c r="D3771" i="7"/>
  <c r="D3772" i="7"/>
  <c r="D3773" i="7"/>
  <c r="D3774" i="7"/>
  <c r="D3775" i="7"/>
  <c r="D3776" i="7"/>
  <c r="D3777" i="7"/>
  <c r="D3778" i="7"/>
  <c r="D3779" i="7"/>
  <c r="D3780" i="7"/>
  <c r="D3781" i="7"/>
  <c r="D3782" i="7"/>
  <c r="D3783" i="7"/>
  <c r="D3784" i="7"/>
  <c r="D3785" i="7"/>
  <c r="D3786" i="7"/>
  <c r="D3787" i="7"/>
  <c r="D3788" i="7"/>
  <c r="D3789" i="7"/>
  <c r="D3790" i="7"/>
  <c r="D3791" i="7"/>
  <c r="D3792" i="7"/>
  <c r="D3793" i="7"/>
  <c r="D3794" i="7"/>
  <c r="D3795" i="7"/>
  <c r="D3796" i="7"/>
  <c r="D3797" i="7"/>
  <c r="D3798" i="7"/>
  <c r="D3799" i="7"/>
  <c r="D3800" i="7"/>
  <c r="D3801" i="7"/>
  <c r="D3802" i="7"/>
  <c r="D3803" i="7"/>
  <c r="D3804" i="7"/>
  <c r="D3805" i="7"/>
  <c r="D3806" i="7"/>
  <c r="D3807" i="7"/>
  <c r="D3808" i="7"/>
  <c r="D3809" i="7"/>
  <c r="D3810" i="7"/>
  <c r="D3811" i="7"/>
  <c r="D3812" i="7"/>
  <c r="D3813" i="7"/>
  <c r="D3814" i="7"/>
  <c r="D3815" i="7"/>
  <c r="D3816" i="7"/>
  <c r="D3817" i="7"/>
  <c r="D3818" i="7"/>
  <c r="D3819" i="7"/>
  <c r="D3820" i="7"/>
  <c r="D3821" i="7"/>
  <c r="D3822" i="7"/>
  <c r="D3823" i="7"/>
  <c r="D3824" i="7"/>
  <c r="D3825" i="7"/>
  <c r="D3826" i="7"/>
  <c r="D3827" i="7"/>
  <c r="D3828" i="7"/>
  <c r="D3829" i="7"/>
  <c r="D3830" i="7"/>
  <c r="D3831" i="7"/>
  <c r="D3832" i="7"/>
  <c r="D3833" i="7"/>
  <c r="D3834" i="7"/>
  <c r="D3835" i="7"/>
  <c r="D3836" i="7"/>
  <c r="D3837" i="7"/>
  <c r="D3838" i="7"/>
  <c r="D3839" i="7"/>
  <c r="D3840" i="7"/>
  <c r="D3841" i="7"/>
  <c r="D3842" i="7"/>
  <c r="D3843" i="7"/>
  <c r="D3844" i="7"/>
  <c r="D3845" i="7"/>
  <c r="D3846" i="7"/>
  <c r="D3847" i="7"/>
  <c r="D3848" i="7"/>
  <c r="D3849" i="7"/>
  <c r="D3850" i="7"/>
  <c r="D3851" i="7"/>
  <c r="D3852" i="7"/>
  <c r="D3853" i="7"/>
  <c r="D3854" i="7"/>
  <c r="D3855" i="7"/>
  <c r="D3856" i="7"/>
  <c r="D3857" i="7"/>
  <c r="D3858" i="7"/>
  <c r="D3859" i="7"/>
  <c r="D3860" i="7"/>
  <c r="D3861" i="7"/>
  <c r="D3862" i="7"/>
  <c r="D3863" i="7"/>
  <c r="D3864" i="7"/>
  <c r="D3865" i="7"/>
  <c r="D3866" i="7"/>
  <c r="D3867" i="7"/>
  <c r="D3868" i="7"/>
  <c r="D3869" i="7"/>
  <c r="D3870" i="7"/>
  <c r="D3871" i="7"/>
  <c r="D3872" i="7"/>
  <c r="D3873" i="7"/>
  <c r="D3874" i="7"/>
  <c r="D3875" i="7"/>
  <c r="D3876" i="7"/>
  <c r="D3877" i="7"/>
  <c r="D3878" i="7"/>
  <c r="D3879" i="7"/>
  <c r="D3880" i="7"/>
  <c r="D3881" i="7"/>
  <c r="D3882" i="7"/>
  <c r="D3883" i="7"/>
  <c r="D3884" i="7"/>
  <c r="D3885" i="7"/>
  <c r="D3886" i="7"/>
  <c r="D3887" i="7"/>
  <c r="D3888" i="7"/>
  <c r="D3889" i="7"/>
  <c r="D3890" i="7"/>
  <c r="D3891" i="7"/>
  <c r="D3892" i="7"/>
  <c r="D3893" i="7"/>
  <c r="D3894" i="7"/>
  <c r="D3895" i="7"/>
  <c r="D3896" i="7"/>
  <c r="D3897" i="7"/>
  <c r="D3898" i="7"/>
  <c r="D3899" i="7"/>
  <c r="D3900" i="7"/>
  <c r="D3901" i="7"/>
  <c r="D3902" i="7"/>
  <c r="D3903" i="7"/>
  <c r="D3904" i="7"/>
  <c r="D3905" i="7"/>
  <c r="D3906" i="7"/>
  <c r="D3907" i="7"/>
  <c r="D3908" i="7"/>
  <c r="D3909" i="7"/>
  <c r="D3910" i="7"/>
  <c r="D3911" i="7"/>
  <c r="D3912" i="7"/>
  <c r="D3913" i="7"/>
  <c r="D3914" i="7"/>
  <c r="D3915" i="7"/>
  <c r="D3916" i="7"/>
  <c r="D3917" i="7"/>
  <c r="D3918" i="7"/>
  <c r="D3919" i="7"/>
  <c r="D3920" i="7"/>
  <c r="D3921" i="7"/>
  <c r="D3922" i="7"/>
  <c r="D3923" i="7"/>
  <c r="D3924" i="7"/>
  <c r="D3925" i="7"/>
  <c r="D3926" i="7"/>
  <c r="D3927" i="7"/>
  <c r="D3928" i="7"/>
  <c r="D3929" i="7"/>
  <c r="D3930" i="7"/>
  <c r="D3931" i="7"/>
  <c r="D3932" i="7"/>
  <c r="D3933" i="7"/>
  <c r="D3934" i="7"/>
  <c r="D3935" i="7"/>
  <c r="D3936" i="7"/>
  <c r="D3937" i="7"/>
  <c r="D3938" i="7"/>
  <c r="D3939" i="7"/>
  <c r="D3940" i="7"/>
  <c r="D3941" i="7"/>
  <c r="D3942" i="7"/>
  <c r="D3943" i="7"/>
  <c r="D3944" i="7"/>
  <c r="D3945" i="7"/>
  <c r="D3946" i="7"/>
  <c r="D3947" i="7"/>
  <c r="D3948" i="7"/>
  <c r="D3949" i="7"/>
  <c r="D3950" i="7"/>
  <c r="D3951" i="7"/>
  <c r="D3952" i="7"/>
  <c r="D3953" i="7"/>
  <c r="D3954" i="7"/>
  <c r="D3955" i="7"/>
  <c r="D3956" i="7"/>
  <c r="D3957" i="7"/>
  <c r="D3958" i="7"/>
  <c r="D3959" i="7"/>
  <c r="D3960" i="7"/>
  <c r="D3961" i="7"/>
  <c r="D3962" i="7"/>
  <c r="D3963" i="7"/>
  <c r="D3964" i="7"/>
  <c r="D3965" i="7"/>
  <c r="D3966" i="7"/>
  <c r="D3967" i="7"/>
  <c r="D3968" i="7"/>
  <c r="D3969" i="7"/>
  <c r="D3970" i="7"/>
  <c r="D3971" i="7"/>
  <c r="D3972" i="7"/>
  <c r="D3973" i="7"/>
  <c r="D3974" i="7"/>
  <c r="D3975" i="7"/>
  <c r="D3976" i="7"/>
  <c r="D3977" i="7"/>
  <c r="D3978" i="7"/>
  <c r="D3979" i="7"/>
  <c r="D3980" i="7"/>
  <c r="D3981" i="7"/>
  <c r="D3982" i="7"/>
  <c r="D3983" i="7"/>
  <c r="D3984" i="7"/>
  <c r="D3985" i="7"/>
  <c r="D3986" i="7"/>
  <c r="D3987" i="7"/>
  <c r="D3988" i="7"/>
  <c r="D3989" i="7"/>
  <c r="D3990" i="7"/>
  <c r="D3991" i="7"/>
  <c r="D3992" i="7"/>
  <c r="D3993" i="7"/>
  <c r="D3994" i="7"/>
  <c r="D3995" i="7"/>
  <c r="D3996" i="7"/>
  <c r="D3997" i="7"/>
  <c r="D3998" i="7"/>
  <c r="D3999" i="7"/>
  <c r="D4000" i="7"/>
  <c r="D4001" i="7"/>
  <c r="D4002" i="7"/>
  <c r="D4003" i="7"/>
  <c r="D4004" i="7"/>
  <c r="D4005" i="7"/>
  <c r="D4006" i="7"/>
  <c r="D4007" i="7"/>
  <c r="D4008" i="7"/>
  <c r="D4009" i="7"/>
  <c r="D4010" i="7"/>
  <c r="D4011" i="7"/>
  <c r="D4012" i="7"/>
  <c r="D4013" i="7"/>
  <c r="D4014" i="7"/>
  <c r="D4015" i="7"/>
  <c r="D4016" i="7"/>
  <c r="D4017" i="7"/>
  <c r="D4018" i="7"/>
  <c r="D4019" i="7"/>
  <c r="D4020" i="7"/>
  <c r="D4021" i="7"/>
  <c r="D4022" i="7"/>
  <c r="D4023" i="7"/>
  <c r="D4024" i="7"/>
  <c r="D4025" i="7"/>
  <c r="D4026" i="7"/>
  <c r="D4027" i="7"/>
  <c r="D4028" i="7"/>
  <c r="D4029" i="7"/>
  <c r="D4030" i="7"/>
  <c r="D4031" i="7"/>
  <c r="D4032" i="7"/>
  <c r="D4033" i="7"/>
  <c r="D4034" i="7"/>
  <c r="D4035" i="7"/>
  <c r="D4036" i="7"/>
  <c r="D4037" i="7"/>
  <c r="D4038" i="7"/>
  <c r="D4039" i="7"/>
  <c r="D4040" i="7"/>
  <c r="D4041" i="7"/>
  <c r="D4042" i="7"/>
  <c r="D4043" i="7"/>
  <c r="D4044" i="7"/>
  <c r="D4045" i="7"/>
  <c r="D4046" i="7"/>
  <c r="D4047" i="7"/>
  <c r="D4048" i="7"/>
  <c r="D4049" i="7"/>
  <c r="D4050" i="7"/>
  <c r="D4051" i="7"/>
  <c r="D4052" i="7"/>
  <c r="D4053" i="7"/>
  <c r="D4054" i="7"/>
  <c r="D4055" i="7"/>
  <c r="D4056" i="7"/>
  <c r="D4057" i="7"/>
  <c r="D4058" i="7"/>
  <c r="D4059" i="7"/>
  <c r="D4060" i="7"/>
  <c r="D4061" i="7"/>
  <c r="D4062" i="7"/>
  <c r="D4063" i="7"/>
  <c r="D4064" i="7"/>
  <c r="D4065" i="7"/>
  <c r="D4066" i="7"/>
  <c r="D4067" i="7"/>
  <c r="D4068" i="7"/>
  <c r="D4069" i="7"/>
  <c r="D4070" i="7"/>
  <c r="D4071" i="7"/>
  <c r="D4072" i="7"/>
  <c r="D4073" i="7"/>
  <c r="D4074" i="7"/>
  <c r="D4075" i="7"/>
  <c r="D4076" i="7"/>
  <c r="D4077" i="7"/>
  <c r="D4078" i="7"/>
  <c r="D4079" i="7"/>
  <c r="D4080" i="7"/>
  <c r="D4081" i="7"/>
  <c r="D4082" i="7"/>
  <c r="D4083" i="7"/>
  <c r="D4084" i="7"/>
  <c r="D4085" i="7"/>
  <c r="D4086" i="7"/>
  <c r="D4087" i="7"/>
  <c r="D4088" i="7"/>
  <c r="D4089" i="7"/>
  <c r="D4090" i="7"/>
  <c r="D4091" i="7"/>
  <c r="D4092" i="7"/>
  <c r="D4093" i="7"/>
  <c r="D4094" i="7"/>
  <c r="D4095" i="7"/>
  <c r="D4096" i="7"/>
  <c r="D4097" i="7"/>
  <c r="D4098" i="7"/>
  <c r="D4099" i="7"/>
  <c r="D4100" i="7"/>
  <c r="D4101" i="7"/>
  <c r="D4102" i="7"/>
  <c r="D4103" i="7"/>
  <c r="D4104" i="7"/>
  <c r="D4105" i="7"/>
  <c r="D4106" i="7"/>
  <c r="D4107" i="7"/>
  <c r="D4108" i="7"/>
  <c r="D4109" i="7"/>
  <c r="D4110" i="7"/>
  <c r="D4111" i="7"/>
  <c r="D4112" i="7"/>
  <c r="D4113" i="7"/>
  <c r="D4114" i="7"/>
  <c r="D4115" i="7"/>
  <c r="D4116" i="7"/>
  <c r="D4117" i="7"/>
  <c r="D4118" i="7"/>
  <c r="D4119" i="7"/>
  <c r="D4120" i="7"/>
  <c r="D4121" i="7"/>
  <c r="D4122" i="7"/>
  <c r="D4123" i="7"/>
  <c r="D4124" i="7"/>
  <c r="D4125" i="7"/>
  <c r="D4126" i="7"/>
  <c r="D4127" i="7"/>
  <c r="D4128" i="7"/>
  <c r="D4129" i="7"/>
  <c r="D4130" i="7"/>
  <c r="D4131" i="7"/>
  <c r="D4132" i="7"/>
  <c r="D4133" i="7"/>
  <c r="D4134" i="7"/>
  <c r="D4135" i="7"/>
  <c r="D4136" i="7"/>
  <c r="D4137" i="7"/>
  <c r="D4138" i="7"/>
  <c r="D4139" i="7"/>
  <c r="D4140" i="7"/>
  <c r="D4141" i="7"/>
  <c r="D4142" i="7"/>
  <c r="D4143" i="7"/>
  <c r="D4144" i="7"/>
  <c r="D4145" i="7"/>
  <c r="D4146" i="7"/>
  <c r="D4147" i="7"/>
  <c r="D4148" i="7"/>
  <c r="D4149" i="7"/>
  <c r="D4150" i="7"/>
  <c r="D4151" i="7"/>
  <c r="D4152" i="7"/>
  <c r="D4153" i="7"/>
  <c r="D4154" i="7"/>
  <c r="D4155" i="7"/>
  <c r="D4156" i="7"/>
  <c r="D4157" i="7"/>
  <c r="D4158" i="7"/>
  <c r="D4159" i="7"/>
  <c r="D4160" i="7"/>
  <c r="D4161" i="7"/>
  <c r="D4162" i="7"/>
  <c r="D4163" i="7"/>
  <c r="D4164" i="7"/>
  <c r="D4165" i="7"/>
  <c r="D4166" i="7"/>
  <c r="D4167" i="7"/>
  <c r="D4168" i="7"/>
  <c r="D4169" i="7"/>
  <c r="D4170" i="7"/>
  <c r="D4171" i="7"/>
  <c r="D4172" i="7"/>
  <c r="D4173" i="7"/>
  <c r="D4174" i="7"/>
  <c r="D4175" i="7"/>
  <c r="D4176" i="7"/>
  <c r="D4177" i="7"/>
  <c r="D4178" i="7"/>
  <c r="D4179" i="7"/>
  <c r="D4180" i="7"/>
  <c r="D4181" i="7"/>
  <c r="D4182" i="7"/>
  <c r="D4183" i="7"/>
  <c r="D4184" i="7"/>
  <c r="D4185" i="7"/>
  <c r="D4186" i="7"/>
  <c r="D4187" i="7"/>
  <c r="D4188" i="7"/>
  <c r="D4189" i="7"/>
  <c r="D4190" i="7"/>
  <c r="D4191" i="7"/>
  <c r="D4192" i="7"/>
  <c r="D4193" i="7"/>
  <c r="D4194" i="7"/>
  <c r="D4195" i="7"/>
  <c r="D4196" i="7"/>
  <c r="D4197" i="7"/>
  <c r="D4198" i="7"/>
  <c r="D4199" i="7"/>
  <c r="D4200" i="7"/>
  <c r="D4201" i="7"/>
  <c r="D4202" i="7"/>
  <c r="D4203" i="7"/>
  <c r="D4204" i="7"/>
  <c r="D4205" i="7"/>
  <c r="D4206" i="7"/>
  <c r="D4207" i="7"/>
  <c r="D4208" i="7"/>
  <c r="D4209" i="7"/>
  <c r="D4210" i="7"/>
  <c r="D4211" i="7"/>
  <c r="D4212" i="7"/>
  <c r="D4213" i="7"/>
  <c r="D4214" i="7"/>
  <c r="D4215" i="7"/>
  <c r="D4216" i="7"/>
  <c r="D4217" i="7"/>
  <c r="D4218" i="7"/>
  <c r="D4219" i="7"/>
  <c r="D4220" i="7"/>
  <c r="D4221" i="7"/>
  <c r="D4222" i="7"/>
  <c r="D4223" i="7"/>
  <c r="D4224" i="7"/>
  <c r="D4225" i="7"/>
  <c r="D4226" i="7"/>
  <c r="D4227" i="7"/>
  <c r="D4228" i="7"/>
  <c r="D4229" i="7"/>
  <c r="D4230" i="7"/>
  <c r="D4231" i="7"/>
  <c r="D4232" i="7"/>
  <c r="D4233" i="7"/>
  <c r="D4234" i="7"/>
  <c r="D4235" i="7"/>
  <c r="D4236" i="7"/>
  <c r="D4237" i="7"/>
  <c r="D4238" i="7"/>
  <c r="D4239" i="7"/>
  <c r="D4240" i="7"/>
  <c r="D4241" i="7"/>
  <c r="D4242" i="7"/>
  <c r="D4243" i="7"/>
  <c r="D4244" i="7"/>
  <c r="D4245" i="7"/>
  <c r="D4246" i="7"/>
  <c r="D4247" i="7"/>
  <c r="D4248" i="7"/>
  <c r="D4249" i="7"/>
  <c r="D4250" i="7"/>
  <c r="D4251" i="7"/>
  <c r="D4252" i="7"/>
  <c r="D4253" i="7"/>
  <c r="D4254" i="7"/>
  <c r="D4255" i="7"/>
  <c r="D4256" i="7"/>
  <c r="D4257" i="7"/>
  <c r="D4258" i="7"/>
  <c r="D4259" i="7"/>
  <c r="D4260" i="7"/>
  <c r="D4261" i="7"/>
  <c r="D4262" i="7"/>
  <c r="D4263" i="7"/>
  <c r="D4264" i="7"/>
  <c r="D4265" i="7"/>
  <c r="D4266" i="7"/>
  <c r="D4267" i="7"/>
  <c r="D4268" i="7"/>
  <c r="D4269" i="7"/>
  <c r="D4270" i="7"/>
  <c r="D4271" i="7"/>
  <c r="D4272" i="7"/>
  <c r="D4273" i="7"/>
  <c r="D4274" i="7"/>
  <c r="D4275" i="7"/>
  <c r="D4276" i="7"/>
  <c r="D4277" i="7"/>
  <c r="D4278" i="7"/>
  <c r="D4279" i="7"/>
  <c r="D4280" i="7"/>
  <c r="D4281" i="7"/>
  <c r="D4282" i="7"/>
  <c r="D4283" i="7"/>
  <c r="D4284" i="7"/>
  <c r="D4285" i="7"/>
  <c r="D4286" i="7"/>
  <c r="D4287" i="7"/>
  <c r="D4288" i="7"/>
  <c r="D4289" i="7"/>
  <c r="D4290" i="7"/>
  <c r="D4291" i="7"/>
  <c r="D4292" i="7"/>
  <c r="D4293" i="7"/>
  <c r="D4294" i="7"/>
  <c r="D4295" i="7"/>
  <c r="D4296" i="7"/>
  <c r="D4297" i="7"/>
  <c r="D4298" i="7"/>
  <c r="D4299" i="7"/>
  <c r="D4300" i="7"/>
  <c r="D4301" i="7"/>
  <c r="D4302" i="7"/>
  <c r="D4303" i="7"/>
  <c r="D4304" i="7"/>
  <c r="D4305" i="7"/>
  <c r="D4306" i="7"/>
  <c r="D4307" i="7"/>
  <c r="D4308" i="7"/>
  <c r="D4309" i="7"/>
  <c r="D4310" i="7"/>
  <c r="D4311" i="7"/>
  <c r="D4312" i="7"/>
  <c r="D4313" i="7"/>
  <c r="D4314" i="7"/>
  <c r="D4315" i="7"/>
  <c r="D4316" i="7"/>
  <c r="D4317" i="7"/>
  <c r="D4318" i="7"/>
  <c r="D4319" i="7"/>
  <c r="D4320" i="7"/>
  <c r="D4321" i="7"/>
  <c r="D4322" i="7"/>
  <c r="D4323" i="7"/>
  <c r="D4324" i="7"/>
  <c r="D4325" i="7"/>
  <c r="D4326" i="7"/>
  <c r="D4327" i="7"/>
  <c r="D4328" i="7"/>
  <c r="D4329" i="7"/>
  <c r="D4330" i="7"/>
  <c r="D4331" i="7"/>
  <c r="D4332" i="7"/>
  <c r="D4333" i="7"/>
  <c r="D4334" i="7"/>
  <c r="D4335" i="7"/>
  <c r="D4336" i="7"/>
  <c r="D4337" i="7"/>
  <c r="D4338" i="7"/>
  <c r="D4339" i="7"/>
  <c r="D4340" i="7"/>
  <c r="D4341" i="7"/>
  <c r="D4342" i="7"/>
  <c r="D4343" i="7"/>
  <c r="D4344" i="7"/>
  <c r="D4345" i="7"/>
  <c r="D4346" i="7"/>
  <c r="D4347" i="7"/>
  <c r="D4348" i="7"/>
  <c r="D4349" i="7"/>
  <c r="D4350" i="7"/>
  <c r="D4351" i="7"/>
  <c r="D4352" i="7"/>
  <c r="D4353" i="7"/>
  <c r="D4354" i="7"/>
  <c r="D4355" i="7"/>
  <c r="D4356" i="7"/>
  <c r="D4357" i="7"/>
  <c r="D4358" i="7"/>
  <c r="D4359" i="7"/>
  <c r="D4360" i="7"/>
  <c r="D4361" i="7"/>
  <c r="D4362" i="7"/>
  <c r="D4363" i="7"/>
  <c r="D4364" i="7"/>
  <c r="D4365" i="7"/>
  <c r="D4366" i="7"/>
  <c r="D4367" i="7"/>
  <c r="D4368" i="7"/>
  <c r="D4369" i="7"/>
  <c r="D4370" i="7"/>
  <c r="D4371" i="7"/>
  <c r="D4372" i="7"/>
  <c r="D4373" i="7"/>
  <c r="D4374" i="7"/>
  <c r="D4375" i="7"/>
  <c r="D4376" i="7"/>
  <c r="D4377" i="7"/>
  <c r="D4378" i="7"/>
  <c r="D4379" i="7"/>
  <c r="D4380" i="7"/>
  <c r="D4381" i="7"/>
  <c r="D4382" i="7"/>
  <c r="D4383" i="7"/>
  <c r="D4384" i="7"/>
  <c r="D4385" i="7"/>
  <c r="D4386" i="7"/>
  <c r="D4387" i="7"/>
  <c r="D4388" i="7"/>
  <c r="D4389" i="7"/>
  <c r="D4390" i="7"/>
  <c r="D4391" i="7"/>
  <c r="D4392" i="7"/>
  <c r="D4393" i="7"/>
  <c r="D4394" i="7"/>
  <c r="D4395" i="7"/>
  <c r="D4396" i="7"/>
  <c r="D4397" i="7"/>
  <c r="D4398" i="7"/>
  <c r="D4399" i="7"/>
  <c r="D4400" i="7"/>
  <c r="D4401" i="7"/>
  <c r="D4402" i="7"/>
  <c r="D4403" i="7"/>
  <c r="D4404" i="7"/>
  <c r="D4405" i="7"/>
  <c r="D4406" i="7"/>
  <c r="D4407" i="7"/>
  <c r="D4408" i="7"/>
  <c r="D4409" i="7"/>
  <c r="D4410" i="7"/>
  <c r="D4411" i="7"/>
  <c r="D4412" i="7"/>
  <c r="D4413" i="7"/>
  <c r="D4414" i="7"/>
  <c r="D4415" i="7"/>
  <c r="D4416" i="7"/>
  <c r="D4417" i="7"/>
  <c r="D4418" i="7"/>
  <c r="D4419" i="7"/>
  <c r="D4420" i="7"/>
  <c r="D4421" i="7"/>
  <c r="D4422" i="7"/>
  <c r="D4423" i="7"/>
  <c r="D4424" i="7"/>
  <c r="D4425" i="7"/>
  <c r="D4426" i="7"/>
  <c r="D4427" i="7"/>
  <c r="D4428" i="7"/>
  <c r="D4429" i="7"/>
  <c r="D4430" i="7"/>
  <c r="D4431" i="7"/>
  <c r="D4432" i="7"/>
  <c r="D4433" i="7"/>
  <c r="D4434" i="7"/>
  <c r="D4435" i="7"/>
  <c r="D4436" i="7"/>
  <c r="D4437" i="7"/>
  <c r="D4438" i="7"/>
  <c r="D4439" i="7"/>
  <c r="D4440" i="7"/>
  <c r="D4441" i="7"/>
  <c r="D4442" i="7"/>
  <c r="D4443" i="7"/>
  <c r="D4444" i="7"/>
  <c r="D4445" i="7"/>
  <c r="D4446" i="7"/>
  <c r="D4447" i="7"/>
  <c r="D4448" i="7"/>
  <c r="D4449" i="7"/>
  <c r="D4450" i="7"/>
  <c r="D4451" i="7"/>
  <c r="D4452" i="7"/>
  <c r="D4453" i="7"/>
  <c r="D4454" i="7"/>
  <c r="D4455" i="7"/>
  <c r="D4456" i="7"/>
  <c r="D4457" i="7"/>
  <c r="D4458" i="7"/>
  <c r="D4459" i="7"/>
  <c r="D4460" i="7"/>
  <c r="D4461" i="7"/>
  <c r="D4462" i="7"/>
  <c r="D4463" i="7"/>
  <c r="D4464" i="7"/>
  <c r="D4465" i="7"/>
  <c r="D3" i="7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4" i="8"/>
  <c r="I2462" i="8"/>
  <c r="CVT2596" i="8"/>
  <c r="CVS2596" i="8"/>
  <c r="CVR2596" i="8"/>
  <c r="CVQ2596" i="8"/>
  <c r="CVP2596" i="8"/>
  <c r="CVO2596" i="8"/>
  <c r="CVN2596" i="8"/>
  <c r="CVM2596" i="8"/>
  <c r="CVL2596" i="8"/>
  <c r="CVK2596" i="8"/>
  <c r="CVJ2596" i="8"/>
  <c r="CVI2596" i="8"/>
  <c r="CVH2596" i="8"/>
  <c r="CVG2596" i="8"/>
  <c r="CVF2596" i="8"/>
  <c r="CVE2596" i="8"/>
  <c r="CVD2596" i="8"/>
  <c r="CVC2596" i="8"/>
  <c r="CVB2596" i="8"/>
  <c r="CVA2596" i="8"/>
  <c r="CUZ2596" i="8"/>
  <c r="CUY2596" i="8"/>
  <c r="CUX2596" i="8"/>
  <c r="CUW2596" i="8"/>
  <c r="CUV2596" i="8"/>
  <c r="CUU2596" i="8"/>
  <c r="CUT2596" i="8"/>
  <c r="CUS2596" i="8"/>
  <c r="CUR2596" i="8"/>
  <c r="CUQ2596" i="8"/>
  <c r="CUP2596" i="8"/>
  <c r="CUO2596" i="8"/>
  <c r="CUN2596" i="8"/>
  <c r="CUM2596" i="8"/>
  <c r="CUL2596" i="8"/>
  <c r="CUK2596" i="8"/>
  <c r="CUJ2596" i="8"/>
  <c r="CUI2596" i="8"/>
  <c r="CUH2596" i="8"/>
  <c r="CUG2596" i="8"/>
  <c r="CUF2596" i="8"/>
  <c r="CUE2596" i="8"/>
  <c r="CUD2596" i="8"/>
  <c r="CUC2596" i="8"/>
  <c r="CUB2596" i="8"/>
  <c r="CUA2596" i="8"/>
  <c r="CTZ2596" i="8"/>
  <c r="CTY2596" i="8"/>
  <c r="CTX2596" i="8"/>
  <c r="CTW2596" i="8"/>
  <c r="CTV2596" i="8"/>
  <c r="CTU2596" i="8"/>
  <c r="CTT2596" i="8"/>
  <c r="CTS2596" i="8"/>
  <c r="CTR2596" i="8"/>
  <c r="CTQ2596" i="8"/>
  <c r="CTP2596" i="8"/>
  <c r="CTO2596" i="8"/>
  <c r="CTN2596" i="8"/>
  <c r="CTM2596" i="8"/>
  <c r="CTL2596" i="8"/>
  <c r="CTK2596" i="8"/>
  <c r="CTJ2596" i="8"/>
  <c r="CTI2596" i="8"/>
  <c r="CTH2596" i="8"/>
  <c r="CTG2596" i="8"/>
  <c r="CTF2596" i="8"/>
  <c r="CTE2596" i="8"/>
  <c r="CTD2596" i="8"/>
  <c r="CTC2596" i="8"/>
  <c r="CTB2596" i="8"/>
  <c r="CTA2596" i="8"/>
  <c r="CSZ2596" i="8"/>
  <c r="CSY2596" i="8"/>
  <c r="CSX2596" i="8"/>
  <c r="CSW2596" i="8"/>
  <c r="CSV2596" i="8"/>
  <c r="CSU2596" i="8"/>
  <c r="CST2596" i="8"/>
  <c r="CSS2596" i="8"/>
  <c r="CSR2596" i="8"/>
  <c r="CSQ2596" i="8"/>
  <c r="CSP2596" i="8"/>
  <c r="CSO2596" i="8"/>
  <c r="CSN2596" i="8"/>
  <c r="CSM2596" i="8"/>
  <c r="CSL2596" i="8"/>
  <c r="CSK2596" i="8"/>
  <c r="CSJ2596" i="8"/>
  <c r="CSI2596" i="8"/>
  <c r="CSH2596" i="8"/>
  <c r="CSG2596" i="8"/>
  <c r="CSF2596" i="8"/>
  <c r="CSE2596" i="8"/>
  <c r="CSD2596" i="8"/>
  <c r="CSC2596" i="8"/>
  <c r="CSB2596" i="8"/>
  <c r="CSA2596" i="8"/>
  <c r="CRZ2596" i="8"/>
  <c r="CRY2596" i="8"/>
  <c r="CRX2596" i="8"/>
  <c r="CRW2596" i="8"/>
  <c r="CRV2596" i="8"/>
  <c r="CRU2596" i="8"/>
  <c r="CRT2596" i="8"/>
  <c r="CRS2596" i="8"/>
  <c r="CRR2596" i="8"/>
  <c r="CRQ2596" i="8"/>
  <c r="CRP2596" i="8"/>
  <c r="CRO2596" i="8"/>
  <c r="CRN2596" i="8"/>
  <c r="CRM2596" i="8"/>
  <c r="CRL2596" i="8"/>
  <c r="CRK2596" i="8"/>
  <c r="CRJ2596" i="8"/>
  <c r="CRI2596" i="8"/>
  <c r="CRH2596" i="8"/>
  <c r="CRG2596" i="8"/>
  <c r="CRF2596" i="8"/>
  <c r="CRE2596" i="8"/>
  <c r="CRD2596" i="8"/>
  <c r="CRC2596" i="8"/>
  <c r="CRB2596" i="8"/>
  <c r="CRA2596" i="8"/>
  <c r="CQZ2596" i="8"/>
  <c r="CQY2596" i="8"/>
  <c r="CQX2596" i="8"/>
  <c r="CQW2596" i="8"/>
  <c r="CQV2596" i="8"/>
  <c r="CQU2596" i="8"/>
  <c r="CQT2596" i="8"/>
  <c r="CQS2596" i="8"/>
  <c r="CQR2596" i="8"/>
  <c r="CQQ2596" i="8"/>
  <c r="CQP2596" i="8"/>
  <c r="CQO2596" i="8"/>
  <c r="CQN2596" i="8"/>
  <c r="CQM2596" i="8"/>
  <c r="CQL2596" i="8"/>
  <c r="CQK2596" i="8"/>
  <c r="CQJ2596" i="8"/>
  <c r="CQI2596" i="8"/>
  <c r="CQH2596" i="8"/>
  <c r="CQG2596" i="8"/>
  <c r="CQF2596" i="8"/>
  <c r="CQE2596" i="8"/>
  <c r="CQD2596" i="8"/>
  <c r="CQC2596" i="8"/>
  <c r="CQB2596" i="8"/>
  <c r="CQA2596" i="8"/>
  <c r="CPZ2596" i="8"/>
  <c r="CPY2596" i="8"/>
  <c r="CPX2596" i="8"/>
  <c r="CPW2596" i="8"/>
  <c r="CPV2596" i="8"/>
  <c r="CPU2596" i="8"/>
  <c r="CPT2596" i="8"/>
  <c r="CPS2596" i="8"/>
  <c r="CPR2596" i="8"/>
  <c r="CPQ2596" i="8"/>
  <c r="CPP2596" i="8"/>
  <c r="CPO2596" i="8"/>
  <c r="CPN2596" i="8"/>
  <c r="CPM2596" i="8"/>
  <c r="CPL2596" i="8"/>
  <c r="CPK2596" i="8"/>
  <c r="CPJ2596" i="8"/>
  <c r="CPI2596" i="8"/>
  <c r="CPH2596" i="8"/>
  <c r="CPG2596" i="8"/>
  <c r="CPF2596" i="8"/>
  <c r="CPE2596" i="8"/>
  <c r="CPD2596" i="8"/>
  <c r="CPC2596" i="8"/>
  <c r="CPB2596" i="8"/>
  <c r="CPA2596" i="8"/>
  <c r="COZ2596" i="8"/>
  <c r="COY2596" i="8"/>
  <c r="COX2596" i="8"/>
  <c r="COW2596" i="8"/>
  <c r="COV2596" i="8"/>
  <c r="COU2596" i="8"/>
  <c r="COT2596" i="8"/>
  <c r="COS2596" i="8"/>
  <c r="COR2596" i="8"/>
  <c r="COQ2596" i="8"/>
  <c r="COP2596" i="8"/>
  <c r="COO2596" i="8"/>
  <c r="CON2596" i="8"/>
  <c r="COM2596" i="8"/>
  <c r="COL2596" i="8"/>
  <c r="COK2596" i="8"/>
  <c r="COJ2596" i="8"/>
  <c r="COI2596" i="8"/>
  <c r="COH2596" i="8"/>
  <c r="COG2596" i="8"/>
  <c r="COF2596" i="8"/>
  <c r="COE2596" i="8"/>
  <c r="COD2596" i="8"/>
  <c r="COC2596" i="8"/>
  <c r="COB2596" i="8"/>
  <c r="COA2596" i="8"/>
  <c r="CNZ2596" i="8"/>
  <c r="CNY2596" i="8"/>
  <c r="CNX2596" i="8"/>
  <c r="CNW2596" i="8"/>
  <c r="CNV2596" i="8"/>
  <c r="CNU2596" i="8"/>
  <c r="CNT2596" i="8"/>
  <c r="CNS2596" i="8"/>
  <c r="CNR2596" i="8"/>
  <c r="CNQ2596" i="8"/>
  <c r="CNP2596" i="8"/>
  <c r="CNO2596" i="8"/>
  <c r="CNN2596" i="8"/>
  <c r="CNM2596" i="8"/>
  <c r="CNL2596" i="8"/>
  <c r="CNK2596" i="8"/>
  <c r="CNJ2596" i="8"/>
  <c r="CNI2596" i="8"/>
  <c r="CNH2596" i="8"/>
  <c r="CNG2596" i="8"/>
  <c r="CNF2596" i="8"/>
  <c r="CNE2596" i="8"/>
  <c r="CND2596" i="8"/>
  <c r="CNC2596" i="8"/>
  <c r="CNB2596" i="8"/>
  <c r="CNA2596" i="8"/>
  <c r="CMZ2596" i="8"/>
  <c r="CMY2596" i="8"/>
  <c r="CMX2596" i="8"/>
  <c r="CMW2596" i="8"/>
  <c r="CMV2596" i="8"/>
  <c r="CMU2596" i="8"/>
  <c r="CMT2596" i="8"/>
  <c r="CMS2596" i="8"/>
  <c r="CMR2596" i="8"/>
  <c r="CMQ2596" i="8"/>
  <c r="CMP2596" i="8"/>
  <c r="CMO2596" i="8"/>
  <c r="CMN2596" i="8"/>
  <c r="CMM2596" i="8"/>
  <c r="CML2596" i="8"/>
  <c r="CMK2596" i="8"/>
  <c r="CMJ2596" i="8"/>
  <c r="CMI2596" i="8"/>
  <c r="CMH2596" i="8"/>
  <c r="CMG2596" i="8"/>
  <c r="CMF2596" i="8"/>
  <c r="CME2596" i="8"/>
  <c r="CMD2596" i="8"/>
  <c r="CMC2596" i="8"/>
  <c r="CMB2596" i="8"/>
  <c r="CMA2596" i="8"/>
  <c r="CLZ2596" i="8"/>
  <c r="CLY2596" i="8"/>
  <c r="CLX2596" i="8"/>
  <c r="CLW2596" i="8"/>
  <c r="CLV2596" i="8"/>
  <c r="CLU2596" i="8"/>
  <c r="CLT2596" i="8"/>
  <c r="CLS2596" i="8"/>
  <c r="CLR2596" i="8"/>
  <c r="CLQ2596" i="8"/>
  <c r="CLP2596" i="8"/>
  <c r="CLO2596" i="8"/>
  <c r="CLN2596" i="8"/>
  <c r="CLM2596" i="8"/>
  <c r="CLL2596" i="8"/>
  <c r="CLK2596" i="8"/>
  <c r="CLJ2596" i="8"/>
  <c r="CLI2596" i="8"/>
  <c r="CLH2596" i="8"/>
  <c r="CLG2596" i="8"/>
  <c r="CLF2596" i="8"/>
  <c r="CLE2596" i="8"/>
  <c r="CLD2596" i="8"/>
  <c r="CLC2596" i="8"/>
  <c r="CLB2596" i="8"/>
  <c r="CLA2596" i="8"/>
  <c r="CKZ2596" i="8"/>
  <c r="CKY2596" i="8"/>
  <c r="CKX2596" i="8"/>
  <c r="CKW2596" i="8"/>
  <c r="CKV2596" i="8"/>
  <c r="CKU2596" i="8"/>
  <c r="CKT2596" i="8"/>
  <c r="CKS2596" i="8"/>
  <c r="CKR2596" i="8"/>
  <c r="CKQ2596" i="8"/>
  <c r="CKP2596" i="8"/>
  <c r="CKO2596" i="8"/>
  <c r="CKN2596" i="8"/>
  <c r="CKM2596" i="8"/>
  <c r="CKL2596" i="8"/>
  <c r="CKK2596" i="8"/>
  <c r="CKJ2596" i="8"/>
  <c r="CKI2596" i="8"/>
  <c r="CKH2596" i="8"/>
  <c r="CKG2596" i="8"/>
  <c r="CKF2596" i="8"/>
  <c r="CKE2596" i="8"/>
  <c r="CKD2596" i="8"/>
  <c r="CKC2596" i="8"/>
  <c r="CKB2596" i="8"/>
  <c r="CKA2596" i="8"/>
  <c r="CJZ2596" i="8"/>
  <c r="CJY2596" i="8"/>
  <c r="CJX2596" i="8"/>
  <c r="CJW2596" i="8"/>
  <c r="CJV2596" i="8"/>
  <c r="CJU2596" i="8"/>
  <c r="CJT2596" i="8"/>
  <c r="CJS2596" i="8"/>
  <c r="CJR2596" i="8"/>
  <c r="CJQ2596" i="8"/>
  <c r="CJP2596" i="8"/>
  <c r="CJO2596" i="8"/>
  <c r="CJN2596" i="8"/>
  <c r="CJM2596" i="8"/>
  <c r="CJL2596" i="8"/>
  <c r="CJK2596" i="8"/>
  <c r="CJJ2596" i="8"/>
  <c r="CJI2596" i="8"/>
  <c r="CJH2596" i="8"/>
  <c r="CJG2596" i="8"/>
  <c r="CJF2596" i="8"/>
  <c r="CJE2596" i="8"/>
  <c r="CJD2596" i="8"/>
  <c r="CJC2596" i="8"/>
  <c r="CJB2596" i="8"/>
  <c r="CJA2596" i="8"/>
  <c r="CIZ2596" i="8"/>
  <c r="CIY2596" i="8"/>
  <c r="CIX2596" i="8"/>
  <c r="CIW2596" i="8"/>
  <c r="CIV2596" i="8"/>
  <c r="CIU2596" i="8"/>
  <c r="CIT2596" i="8"/>
  <c r="CIS2596" i="8"/>
  <c r="CIR2596" i="8"/>
  <c r="CIQ2596" i="8"/>
  <c r="CIP2596" i="8"/>
  <c r="CIO2596" i="8"/>
  <c r="CIN2596" i="8"/>
  <c r="CIM2596" i="8"/>
  <c r="CIL2596" i="8"/>
  <c r="CIK2596" i="8"/>
  <c r="CIJ2596" i="8"/>
  <c r="CII2596" i="8"/>
  <c r="CIH2596" i="8"/>
  <c r="CIG2596" i="8"/>
  <c r="CIF2596" i="8"/>
  <c r="CIE2596" i="8"/>
  <c r="CID2596" i="8"/>
  <c r="CIC2596" i="8"/>
  <c r="CIB2596" i="8"/>
  <c r="CIA2596" i="8"/>
  <c r="CHZ2596" i="8"/>
  <c r="CHY2596" i="8"/>
  <c r="CHX2596" i="8"/>
  <c r="CHW2596" i="8"/>
  <c r="CHV2596" i="8"/>
  <c r="CHU2596" i="8"/>
  <c r="CHT2596" i="8"/>
  <c r="CHS2596" i="8"/>
  <c r="CHR2596" i="8"/>
  <c r="CHQ2596" i="8"/>
  <c r="CHP2596" i="8"/>
  <c r="CHO2596" i="8"/>
  <c r="CHN2596" i="8"/>
  <c r="CHM2596" i="8"/>
  <c r="CHL2596" i="8"/>
  <c r="CHK2596" i="8"/>
  <c r="CHJ2596" i="8"/>
  <c r="CHI2596" i="8"/>
  <c r="CHH2596" i="8"/>
  <c r="CHG2596" i="8"/>
  <c r="CHF2596" i="8"/>
  <c r="CHE2596" i="8"/>
  <c r="CHD2596" i="8"/>
  <c r="CHC2596" i="8"/>
  <c r="CHB2596" i="8"/>
  <c r="CHA2596" i="8"/>
  <c r="CGZ2596" i="8"/>
  <c r="CGY2596" i="8"/>
  <c r="CGX2596" i="8"/>
  <c r="CGW2596" i="8"/>
  <c r="CGV2596" i="8"/>
  <c r="CGU2596" i="8"/>
  <c r="CGT2596" i="8"/>
  <c r="CGS2596" i="8"/>
  <c r="CGR2596" i="8"/>
  <c r="CGQ2596" i="8"/>
  <c r="CGP2596" i="8"/>
  <c r="CGO2596" i="8"/>
  <c r="CGN2596" i="8"/>
  <c r="CGM2596" i="8"/>
  <c r="CGL2596" i="8"/>
  <c r="CGK2596" i="8"/>
  <c r="CGJ2596" i="8"/>
  <c r="CGI2596" i="8"/>
  <c r="CGH2596" i="8"/>
  <c r="CGG2596" i="8"/>
  <c r="CGF2596" i="8"/>
  <c r="CGE2596" i="8"/>
  <c r="CGD2596" i="8"/>
  <c r="CGC2596" i="8"/>
  <c r="CGB2596" i="8"/>
  <c r="CGA2596" i="8"/>
  <c r="CFZ2596" i="8"/>
  <c r="CFY2596" i="8"/>
  <c r="CFX2596" i="8"/>
  <c r="CFW2596" i="8"/>
  <c r="CFV2596" i="8"/>
  <c r="CFU2596" i="8"/>
  <c r="CFT2596" i="8"/>
  <c r="CFS2596" i="8"/>
  <c r="CFR2596" i="8"/>
  <c r="CFQ2596" i="8"/>
  <c r="CFP2596" i="8"/>
  <c r="CFO2596" i="8"/>
  <c r="CFN2596" i="8"/>
  <c r="CFM2596" i="8"/>
  <c r="CFL2596" i="8"/>
  <c r="CFK2596" i="8"/>
  <c r="CFJ2596" i="8"/>
  <c r="CFI2596" i="8"/>
  <c r="CFH2596" i="8"/>
  <c r="CFG2596" i="8"/>
  <c r="CFF2596" i="8"/>
  <c r="CFE2596" i="8"/>
  <c r="CFD2596" i="8"/>
  <c r="CFC2596" i="8"/>
  <c r="CFB2596" i="8"/>
  <c r="CFA2596" i="8"/>
  <c r="CEZ2596" i="8"/>
  <c r="CEY2596" i="8"/>
  <c r="CEX2596" i="8"/>
  <c r="CEW2596" i="8"/>
  <c r="CEV2596" i="8"/>
  <c r="CEU2596" i="8"/>
  <c r="CET2596" i="8"/>
  <c r="CES2596" i="8"/>
  <c r="CER2596" i="8"/>
  <c r="CEQ2596" i="8"/>
  <c r="CEP2596" i="8"/>
  <c r="CEO2596" i="8"/>
  <c r="CEN2596" i="8"/>
  <c r="CEM2596" i="8"/>
  <c r="CEL2596" i="8"/>
  <c r="CEK2596" i="8"/>
  <c r="CEJ2596" i="8"/>
  <c r="CEI2596" i="8"/>
  <c r="CEH2596" i="8"/>
  <c r="CEG2596" i="8"/>
  <c r="CEF2596" i="8"/>
  <c r="CEE2596" i="8"/>
  <c r="CED2596" i="8"/>
  <c r="CEC2596" i="8"/>
  <c r="CEB2596" i="8"/>
  <c r="CEA2596" i="8"/>
  <c r="CDZ2596" i="8"/>
  <c r="CDY2596" i="8"/>
  <c r="CDX2596" i="8"/>
  <c r="CDW2596" i="8"/>
  <c r="CDV2596" i="8"/>
  <c r="CDU2596" i="8"/>
  <c r="CDT2596" i="8"/>
  <c r="CDS2596" i="8"/>
  <c r="CDR2596" i="8"/>
  <c r="CDQ2596" i="8"/>
  <c r="CDP2596" i="8"/>
  <c r="CDO2596" i="8"/>
  <c r="CDN2596" i="8"/>
  <c r="CDM2596" i="8"/>
  <c r="CDL2596" i="8"/>
  <c r="CDK2596" i="8"/>
  <c r="CDJ2596" i="8"/>
  <c r="CDI2596" i="8"/>
  <c r="CDH2596" i="8"/>
  <c r="CDG2596" i="8"/>
  <c r="CDF2596" i="8"/>
  <c r="CDE2596" i="8"/>
  <c r="CDD2596" i="8"/>
  <c r="CDC2596" i="8"/>
  <c r="CDB2596" i="8"/>
  <c r="CDA2596" i="8"/>
  <c r="CCZ2596" i="8"/>
  <c r="CCY2596" i="8"/>
  <c r="CCX2596" i="8"/>
  <c r="CCW2596" i="8"/>
  <c r="CCV2596" i="8"/>
  <c r="CCU2596" i="8"/>
  <c r="CCT2596" i="8"/>
  <c r="CCS2596" i="8"/>
  <c r="CCR2596" i="8"/>
  <c r="CCQ2596" i="8"/>
  <c r="CCP2596" i="8"/>
  <c r="CCO2596" i="8"/>
  <c r="CCN2596" i="8"/>
  <c r="CCM2596" i="8"/>
  <c r="CCL2596" i="8"/>
  <c r="CCK2596" i="8"/>
  <c r="CCJ2596" i="8"/>
  <c r="CCI2596" i="8"/>
  <c r="CCH2596" i="8"/>
  <c r="CCG2596" i="8"/>
  <c r="CCF2596" i="8"/>
  <c r="CCE2596" i="8"/>
  <c r="CCD2596" i="8"/>
  <c r="CCC2596" i="8"/>
  <c r="CCB2596" i="8"/>
  <c r="CCA2596" i="8"/>
  <c r="CBZ2596" i="8"/>
  <c r="CBY2596" i="8"/>
  <c r="CBX2596" i="8"/>
  <c r="CBW2596" i="8"/>
  <c r="CBV2596" i="8"/>
  <c r="CBU2596" i="8"/>
  <c r="CBT2596" i="8"/>
  <c r="CBS2596" i="8"/>
  <c r="CBR2596" i="8"/>
  <c r="CBQ2596" i="8"/>
  <c r="CBP2596" i="8"/>
  <c r="CBO2596" i="8"/>
  <c r="CBN2596" i="8"/>
  <c r="CBM2596" i="8"/>
  <c r="CBL2596" i="8"/>
  <c r="CBK2596" i="8"/>
  <c r="CBJ2596" i="8"/>
  <c r="CBI2596" i="8"/>
  <c r="CBH2596" i="8"/>
  <c r="CBG2596" i="8"/>
  <c r="CBF2596" i="8"/>
  <c r="CBE2596" i="8"/>
  <c r="CBD2596" i="8"/>
  <c r="CBC2596" i="8"/>
  <c r="CBB2596" i="8"/>
  <c r="CBA2596" i="8"/>
  <c r="CAZ2596" i="8"/>
  <c r="CAY2596" i="8"/>
  <c r="CAX2596" i="8"/>
  <c r="CAW2596" i="8"/>
  <c r="CAV2596" i="8"/>
  <c r="CAU2596" i="8"/>
  <c r="CAT2596" i="8"/>
  <c r="CAS2596" i="8"/>
  <c r="CAR2596" i="8"/>
  <c r="CAQ2596" i="8"/>
  <c r="CAP2596" i="8"/>
  <c r="CAO2596" i="8"/>
  <c r="CAN2596" i="8"/>
  <c r="CAM2596" i="8"/>
  <c r="CAL2596" i="8"/>
  <c r="CAK2596" i="8"/>
  <c r="CAJ2596" i="8"/>
  <c r="CAI2596" i="8"/>
  <c r="CAH2596" i="8"/>
  <c r="CAG2596" i="8"/>
  <c r="CAF2596" i="8"/>
  <c r="CAE2596" i="8"/>
  <c r="CAD2596" i="8"/>
  <c r="CAC2596" i="8"/>
  <c r="CAB2596" i="8"/>
  <c r="CAA2596" i="8"/>
  <c r="BZZ2596" i="8"/>
  <c r="BZY2596" i="8"/>
  <c r="BZX2596" i="8"/>
  <c r="BZW2596" i="8"/>
  <c r="BZV2596" i="8"/>
  <c r="BZU2596" i="8"/>
  <c r="BZT2596" i="8"/>
  <c r="BZS2596" i="8"/>
  <c r="BZR2596" i="8"/>
  <c r="BZQ2596" i="8"/>
  <c r="BZP2596" i="8"/>
  <c r="BZO2596" i="8"/>
  <c r="BZN2596" i="8"/>
  <c r="BZM2596" i="8"/>
  <c r="BZL2596" i="8"/>
  <c r="BZK2596" i="8"/>
  <c r="BZJ2596" i="8"/>
  <c r="BZI2596" i="8"/>
  <c r="BZH2596" i="8"/>
  <c r="BZG2596" i="8"/>
  <c r="BZF2596" i="8"/>
  <c r="BZE2596" i="8"/>
  <c r="BZD2596" i="8"/>
  <c r="BZC2596" i="8"/>
  <c r="BZB2596" i="8"/>
  <c r="BZA2596" i="8"/>
  <c r="BYZ2596" i="8"/>
  <c r="BYY2596" i="8"/>
  <c r="BYX2596" i="8"/>
  <c r="BYW2596" i="8"/>
  <c r="BYV2596" i="8"/>
  <c r="BYU2596" i="8"/>
  <c r="BYT2596" i="8"/>
  <c r="BYS2596" i="8"/>
  <c r="BYR2596" i="8"/>
  <c r="BYQ2596" i="8"/>
  <c r="BYP2596" i="8"/>
  <c r="BYO2596" i="8"/>
  <c r="BYN2596" i="8"/>
  <c r="BYM2596" i="8"/>
  <c r="BYL2596" i="8"/>
  <c r="BYK2596" i="8"/>
  <c r="BYJ2596" i="8"/>
  <c r="BYI2596" i="8"/>
  <c r="BYH2596" i="8"/>
  <c r="BYG2596" i="8"/>
  <c r="BYF2596" i="8"/>
  <c r="BYE2596" i="8"/>
  <c r="BYD2596" i="8"/>
  <c r="BYC2596" i="8"/>
  <c r="BYB2596" i="8"/>
  <c r="BYA2596" i="8"/>
  <c r="BXZ2596" i="8"/>
  <c r="BXY2596" i="8"/>
  <c r="BXX2596" i="8"/>
  <c r="BXW2596" i="8"/>
  <c r="BXV2596" i="8"/>
  <c r="BXU2596" i="8"/>
  <c r="BXT2596" i="8"/>
  <c r="BXS2596" i="8"/>
  <c r="BXR2596" i="8"/>
  <c r="BXQ2596" i="8"/>
  <c r="BXP2596" i="8"/>
  <c r="BXO2596" i="8"/>
  <c r="BXN2596" i="8"/>
  <c r="BXM2596" i="8"/>
  <c r="BXL2596" i="8"/>
  <c r="BXK2596" i="8"/>
  <c r="BXJ2596" i="8"/>
  <c r="BXI2596" i="8"/>
  <c r="BXH2596" i="8"/>
  <c r="BXG2596" i="8"/>
  <c r="BXF2596" i="8"/>
  <c r="BXE2596" i="8"/>
  <c r="BXD2596" i="8"/>
  <c r="BXC2596" i="8"/>
  <c r="BXB2596" i="8"/>
  <c r="BXA2596" i="8"/>
  <c r="BWZ2596" i="8"/>
  <c r="BWY2596" i="8"/>
  <c r="BWX2596" i="8"/>
  <c r="BWW2596" i="8"/>
  <c r="BWV2596" i="8"/>
  <c r="BWU2596" i="8"/>
  <c r="BWT2596" i="8"/>
  <c r="BWS2596" i="8"/>
  <c r="BWR2596" i="8"/>
  <c r="BWQ2596" i="8"/>
  <c r="BWP2596" i="8"/>
  <c r="BWO2596" i="8"/>
  <c r="BWN2596" i="8"/>
  <c r="BWM2596" i="8"/>
  <c r="BWL2596" i="8"/>
  <c r="BWK2596" i="8"/>
  <c r="BWJ2596" i="8"/>
  <c r="BWI2596" i="8"/>
  <c r="BWH2596" i="8"/>
  <c r="BWG2596" i="8"/>
  <c r="BWF2596" i="8"/>
  <c r="BWE2596" i="8"/>
  <c r="BWD2596" i="8"/>
  <c r="BWC2596" i="8"/>
  <c r="BWB2596" i="8"/>
  <c r="BWA2596" i="8"/>
  <c r="BVZ2596" i="8"/>
  <c r="BVY2596" i="8"/>
  <c r="BVX2596" i="8"/>
  <c r="BVW2596" i="8"/>
  <c r="BVV2596" i="8"/>
  <c r="BVU2596" i="8"/>
  <c r="BVT2596" i="8"/>
  <c r="BVS2596" i="8"/>
  <c r="BVR2596" i="8"/>
  <c r="BVQ2596" i="8"/>
  <c r="BVP2596" i="8"/>
  <c r="BVO2596" i="8"/>
  <c r="BVN2596" i="8"/>
  <c r="BVM2596" i="8"/>
  <c r="BVL2596" i="8"/>
  <c r="BVK2596" i="8"/>
  <c r="BVJ2596" i="8"/>
  <c r="BVI2596" i="8"/>
  <c r="BVH2596" i="8"/>
  <c r="BVG2596" i="8"/>
  <c r="BVF2596" i="8"/>
  <c r="BVE2596" i="8"/>
  <c r="BVD2596" i="8"/>
  <c r="BVC2596" i="8"/>
  <c r="BVB2596" i="8"/>
  <c r="BVA2596" i="8"/>
  <c r="BUZ2596" i="8"/>
  <c r="BUY2596" i="8"/>
  <c r="BUX2596" i="8"/>
  <c r="BUW2596" i="8"/>
  <c r="BUV2596" i="8"/>
  <c r="BUU2596" i="8"/>
  <c r="BUT2596" i="8"/>
  <c r="BUS2596" i="8"/>
  <c r="BUR2596" i="8"/>
  <c r="BUQ2596" i="8"/>
  <c r="BUP2596" i="8"/>
  <c r="BUO2596" i="8"/>
  <c r="BUN2596" i="8"/>
  <c r="BUM2596" i="8"/>
  <c r="BUL2596" i="8"/>
  <c r="BUK2596" i="8"/>
  <c r="BUJ2596" i="8"/>
  <c r="BUI2596" i="8"/>
  <c r="BUH2596" i="8"/>
  <c r="BUG2596" i="8"/>
  <c r="BUF2596" i="8"/>
  <c r="BUE2596" i="8"/>
  <c r="BUD2596" i="8"/>
  <c r="BUC2596" i="8"/>
  <c r="BUB2596" i="8"/>
  <c r="BUA2596" i="8"/>
  <c r="BTZ2596" i="8"/>
  <c r="BTY2596" i="8"/>
  <c r="BTX2596" i="8"/>
  <c r="BTW2596" i="8"/>
  <c r="BTV2596" i="8"/>
  <c r="BTU2596" i="8"/>
  <c r="BTT2596" i="8"/>
  <c r="BTS2596" i="8"/>
  <c r="BTR2596" i="8"/>
  <c r="BTQ2596" i="8"/>
  <c r="BTP2596" i="8"/>
  <c r="BTO2596" i="8"/>
  <c r="BTN2596" i="8"/>
  <c r="BTM2596" i="8"/>
  <c r="BTL2596" i="8"/>
  <c r="BTK2596" i="8"/>
  <c r="BTJ2596" i="8"/>
  <c r="BTI2596" i="8"/>
  <c r="BTH2596" i="8"/>
  <c r="BTG2596" i="8"/>
  <c r="BTF2596" i="8"/>
  <c r="BTE2596" i="8"/>
  <c r="BTD2596" i="8"/>
  <c r="BTC2596" i="8"/>
  <c r="BTB2596" i="8"/>
  <c r="BTA2596" i="8"/>
  <c r="BSZ2596" i="8"/>
  <c r="BSY2596" i="8"/>
  <c r="BSX2596" i="8"/>
  <c r="BSW2596" i="8"/>
  <c r="BSV2596" i="8"/>
  <c r="BSU2596" i="8"/>
  <c r="BST2596" i="8"/>
  <c r="BSS2596" i="8"/>
  <c r="BSR2596" i="8"/>
  <c r="BSQ2596" i="8"/>
  <c r="BSP2596" i="8"/>
  <c r="BSO2596" i="8"/>
  <c r="BSN2596" i="8"/>
  <c r="BSM2596" i="8"/>
  <c r="BSL2596" i="8"/>
  <c r="BSK2596" i="8"/>
  <c r="BSJ2596" i="8"/>
  <c r="BSI2596" i="8"/>
  <c r="BSH2596" i="8"/>
  <c r="BSG2596" i="8"/>
  <c r="BSF2596" i="8"/>
  <c r="BSE2596" i="8"/>
  <c r="BSD2596" i="8"/>
  <c r="BSC2596" i="8"/>
  <c r="BSB2596" i="8"/>
  <c r="BSA2596" i="8"/>
  <c r="BRZ2596" i="8"/>
  <c r="BRY2596" i="8"/>
  <c r="BRX2596" i="8"/>
  <c r="BRW2596" i="8"/>
  <c r="BRV2596" i="8"/>
  <c r="BRU2596" i="8"/>
  <c r="BRT2596" i="8"/>
  <c r="BRS2596" i="8"/>
  <c r="BRR2596" i="8"/>
  <c r="BRQ2596" i="8"/>
  <c r="BRP2596" i="8"/>
  <c r="BRO2596" i="8"/>
  <c r="BRN2596" i="8"/>
  <c r="BRM2596" i="8"/>
  <c r="BRL2596" i="8"/>
  <c r="BRK2596" i="8"/>
  <c r="BRJ2596" i="8"/>
  <c r="BRI2596" i="8"/>
  <c r="BRH2596" i="8"/>
  <c r="BRG2596" i="8"/>
  <c r="BRF2596" i="8"/>
  <c r="BRE2596" i="8"/>
  <c r="BRD2596" i="8"/>
  <c r="BRC2596" i="8"/>
  <c r="BRB2596" i="8"/>
  <c r="BRA2596" i="8"/>
  <c r="BQZ2596" i="8"/>
  <c r="BQY2596" i="8"/>
  <c r="BQX2596" i="8"/>
  <c r="BQW2596" i="8"/>
  <c r="BQV2596" i="8"/>
  <c r="BQU2596" i="8"/>
  <c r="BQT2596" i="8"/>
  <c r="BQS2596" i="8"/>
  <c r="BQR2596" i="8"/>
  <c r="BQQ2596" i="8"/>
  <c r="BQP2596" i="8"/>
  <c r="BQO2596" i="8"/>
  <c r="BQN2596" i="8"/>
  <c r="BQM2596" i="8"/>
  <c r="BQL2596" i="8"/>
  <c r="BQK2596" i="8"/>
  <c r="BQJ2596" i="8"/>
  <c r="BQI2596" i="8"/>
  <c r="BQH2596" i="8"/>
  <c r="BQG2596" i="8"/>
  <c r="BQF2596" i="8"/>
  <c r="BQE2596" i="8"/>
  <c r="BQD2596" i="8"/>
  <c r="BQC2596" i="8"/>
  <c r="BQB2596" i="8"/>
  <c r="BQA2596" i="8"/>
  <c r="BPZ2596" i="8"/>
  <c r="BPY2596" i="8"/>
  <c r="BPX2596" i="8"/>
  <c r="BPW2596" i="8"/>
  <c r="BPV2596" i="8"/>
  <c r="BPU2596" i="8"/>
  <c r="BPT2596" i="8"/>
  <c r="BPS2596" i="8"/>
  <c r="BPR2596" i="8"/>
  <c r="BPQ2596" i="8"/>
  <c r="BPP2596" i="8"/>
  <c r="BPO2596" i="8"/>
  <c r="BPN2596" i="8"/>
  <c r="BPM2596" i="8"/>
  <c r="BPL2596" i="8"/>
  <c r="BPK2596" i="8"/>
  <c r="BPJ2596" i="8"/>
  <c r="BPI2596" i="8"/>
  <c r="BPH2596" i="8"/>
  <c r="BPG2596" i="8"/>
  <c r="BPF2596" i="8"/>
  <c r="BPE2596" i="8"/>
  <c r="BPD2596" i="8"/>
  <c r="BPC2596" i="8"/>
  <c r="BPB2596" i="8"/>
  <c r="BPA2596" i="8"/>
  <c r="BOZ2596" i="8"/>
  <c r="BOY2596" i="8"/>
  <c r="BOX2596" i="8"/>
  <c r="BOW2596" i="8"/>
  <c r="BOV2596" i="8"/>
  <c r="BOU2596" i="8"/>
  <c r="BOT2596" i="8"/>
  <c r="BOS2596" i="8"/>
  <c r="BOR2596" i="8"/>
  <c r="BOQ2596" i="8"/>
  <c r="BOP2596" i="8"/>
  <c r="BOO2596" i="8"/>
  <c r="BON2596" i="8"/>
  <c r="BOM2596" i="8"/>
  <c r="BOL2596" i="8"/>
  <c r="BOK2596" i="8"/>
  <c r="BOJ2596" i="8"/>
  <c r="BOI2596" i="8"/>
  <c r="BOH2596" i="8"/>
  <c r="BOG2596" i="8"/>
  <c r="BOF2596" i="8"/>
  <c r="BOE2596" i="8"/>
  <c r="BOD2596" i="8"/>
  <c r="BOC2596" i="8"/>
  <c r="BOB2596" i="8"/>
  <c r="BOA2596" i="8"/>
  <c r="BNZ2596" i="8"/>
  <c r="BNY2596" i="8"/>
  <c r="BNX2596" i="8"/>
  <c r="BNW2596" i="8"/>
  <c r="BNV2596" i="8"/>
  <c r="BNU2596" i="8"/>
  <c r="BNT2596" i="8"/>
  <c r="BNS2596" i="8"/>
  <c r="BNR2596" i="8"/>
  <c r="BNQ2596" i="8"/>
  <c r="BNP2596" i="8"/>
  <c r="BNO2596" i="8"/>
  <c r="BNN2596" i="8"/>
  <c r="BNM2596" i="8"/>
  <c r="BNL2596" i="8"/>
  <c r="BNK2596" i="8"/>
  <c r="BNJ2596" i="8"/>
  <c r="BNI2596" i="8"/>
  <c r="BNH2596" i="8"/>
  <c r="BNG2596" i="8"/>
  <c r="BNF2596" i="8"/>
  <c r="BNE2596" i="8"/>
  <c r="BND2596" i="8"/>
  <c r="BNC2596" i="8"/>
  <c r="BNB2596" i="8"/>
  <c r="BNA2596" i="8"/>
  <c r="BMZ2596" i="8"/>
  <c r="BMY2596" i="8"/>
  <c r="BMX2596" i="8"/>
  <c r="BMW2596" i="8"/>
  <c r="BMV2596" i="8"/>
  <c r="BMU2596" i="8"/>
  <c r="BMT2596" i="8"/>
  <c r="BMS2596" i="8"/>
  <c r="BMR2596" i="8"/>
  <c r="BMQ2596" i="8"/>
  <c r="BMP2596" i="8"/>
  <c r="BMO2596" i="8"/>
  <c r="BMN2596" i="8"/>
  <c r="BMM2596" i="8"/>
  <c r="BML2596" i="8"/>
  <c r="BMK2596" i="8"/>
  <c r="BMJ2596" i="8"/>
  <c r="BMI2596" i="8"/>
  <c r="BMH2596" i="8"/>
  <c r="BMG2596" i="8"/>
  <c r="BMF2596" i="8"/>
  <c r="BME2596" i="8"/>
  <c r="BMD2596" i="8"/>
  <c r="BMC2596" i="8"/>
  <c r="BMB2596" i="8"/>
  <c r="BMA2596" i="8"/>
  <c r="BLZ2596" i="8"/>
  <c r="BLY2596" i="8"/>
  <c r="BLX2596" i="8"/>
  <c r="BLW2596" i="8"/>
  <c r="BLV2596" i="8"/>
  <c r="BLU2596" i="8"/>
  <c r="BLT2596" i="8"/>
  <c r="BLS2596" i="8"/>
  <c r="BLR2596" i="8"/>
  <c r="BLQ2596" i="8"/>
  <c r="BLP2596" i="8"/>
  <c r="BLO2596" i="8"/>
  <c r="BLN2596" i="8"/>
  <c r="BLM2596" i="8"/>
  <c r="BLL2596" i="8"/>
  <c r="BLK2596" i="8"/>
  <c r="BLJ2596" i="8"/>
  <c r="BLI2596" i="8"/>
  <c r="BLH2596" i="8"/>
  <c r="BLG2596" i="8"/>
  <c r="BLF2596" i="8"/>
  <c r="BLE2596" i="8"/>
  <c r="BLD2596" i="8"/>
  <c r="BLC2596" i="8"/>
  <c r="BLB2596" i="8"/>
  <c r="BLA2596" i="8"/>
  <c r="BKZ2596" i="8"/>
  <c r="BKY2596" i="8"/>
  <c r="BKX2596" i="8"/>
  <c r="BKW2596" i="8"/>
  <c r="BKV2596" i="8"/>
  <c r="BKU2596" i="8"/>
  <c r="BKT2596" i="8"/>
  <c r="BKS2596" i="8"/>
  <c r="BKR2596" i="8"/>
  <c r="BKQ2596" i="8"/>
  <c r="BKP2596" i="8"/>
  <c r="BKO2596" i="8"/>
  <c r="BKN2596" i="8"/>
  <c r="BKM2596" i="8"/>
  <c r="BKL2596" i="8"/>
  <c r="BKK2596" i="8"/>
  <c r="BKJ2596" i="8"/>
  <c r="BKI2596" i="8"/>
  <c r="BKH2596" i="8"/>
  <c r="BKG2596" i="8"/>
  <c r="BKF2596" i="8"/>
  <c r="BKE2596" i="8"/>
  <c r="BKD2596" i="8"/>
  <c r="BKC2596" i="8"/>
  <c r="BKB2596" i="8"/>
  <c r="BKA2596" i="8"/>
  <c r="BJZ2596" i="8"/>
  <c r="BJY2596" i="8"/>
  <c r="BJX2596" i="8"/>
  <c r="BJW2596" i="8"/>
  <c r="BJV2596" i="8"/>
  <c r="BJU2596" i="8"/>
  <c r="BJT2596" i="8"/>
  <c r="BJS2596" i="8"/>
  <c r="BJR2596" i="8"/>
  <c r="BJQ2596" i="8"/>
  <c r="BJP2596" i="8"/>
  <c r="BJO2596" i="8"/>
  <c r="BJN2596" i="8"/>
  <c r="BJM2596" i="8"/>
  <c r="BJL2596" i="8"/>
  <c r="BJK2596" i="8"/>
  <c r="BJJ2596" i="8"/>
  <c r="BJI2596" i="8"/>
  <c r="BJH2596" i="8"/>
  <c r="BJG2596" i="8"/>
  <c r="BJF2596" i="8"/>
  <c r="BJE2596" i="8"/>
  <c r="BJD2596" i="8"/>
  <c r="BJC2596" i="8"/>
  <c r="BJB2596" i="8"/>
  <c r="BJA2596" i="8"/>
  <c r="BIZ2596" i="8"/>
  <c r="BIY2596" i="8"/>
  <c r="BIX2596" i="8"/>
  <c r="BIW2596" i="8"/>
  <c r="BIV2596" i="8"/>
  <c r="BIU2596" i="8"/>
  <c r="BIT2596" i="8"/>
  <c r="BIS2596" i="8"/>
  <c r="BIR2596" i="8"/>
  <c r="BIQ2596" i="8"/>
  <c r="BIP2596" i="8"/>
  <c r="BIO2596" i="8"/>
  <c r="BIN2596" i="8"/>
  <c r="BIM2596" i="8"/>
  <c r="BIL2596" i="8"/>
  <c r="BIK2596" i="8"/>
  <c r="BIJ2596" i="8"/>
  <c r="BII2596" i="8"/>
  <c r="BIH2596" i="8"/>
  <c r="BIG2596" i="8"/>
  <c r="BIF2596" i="8"/>
  <c r="BIE2596" i="8"/>
  <c r="BID2596" i="8"/>
  <c r="BIC2596" i="8"/>
  <c r="BIB2596" i="8"/>
  <c r="BIA2596" i="8"/>
  <c r="BHZ2596" i="8"/>
  <c r="BHY2596" i="8"/>
  <c r="BHX2596" i="8"/>
  <c r="BHW2596" i="8"/>
  <c r="BHV2596" i="8"/>
  <c r="BHU2596" i="8"/>
  <c r="BHT2596" i="8"/>
  <c r="BHS2596" i="8"/>
  <c r="BHR2596" i="8"/>
  <c r="BHQ2596" i="8"/>
  <c r="BHP2596" i="8"/>
  <c r="BHO2596" i="8"/>
  <c r="BHN2596" i="8"/>
  <c r="BHM2596" i="8"/>
  <c r="BHL2596" i="8"/>
  <c r="BHK2596" i="8"/>
  <c r="BHJ2596" i="8"/>
  <c r="BHI2596" i="8"/>
  <c r="BHH2596" i="8"/>
  <c r="BHG2596" i="8"/>
  <c r="BHF2596" i="8"/>
  <c r="BHE2596" i="8"/>
  <c r="BHD2596" i="8"/>
  <c r="BHC2596" i="8"/>
  <c r="BHB2596" i="8"/>
  <c r="BHA2596" i="8"/>
  <c r="BGZ2596" i="8"/>
  <c r="BGY2596" i="8"/>
  <c r="BGX2596" i="8"/>
  <c r="BGW2596" i="8"/>
  <c r="BGV2596" i="8"/>
  <c r="BGU2596" i="8"/>
  <c r="BGT2596" i="8"/>
  <c r="BGS2596" i="8"/>
  <c r="BGR2596" i="8"/>
  <c r="BGQ2596" i="8"/>
  <c r="BGP2596" i="8"/>
  <c r="BGO2596" i="8"/>
  <c r="BGN2596" i="8"/>
  <c r="BGM2596" i="8"/>
  <c r="BGL2596" i="8"/>
  <c r="BGK2596" i="8"/>
  <c r="BGJ2596" i="8"/>
  <c r="BGI2596" i="8"/>
  <c r="BGH2596" i="8"/>
  <c r="BGG2596" i="8"/>
  <c r="BGF2596" i="8"/>
  <c r="BGE2596" i="8"/>
  <c r="BGD2596" i="8"/>
  <c r="BGC2596" i="8"/>
  <c r="BGB2596" i="8"/>
  <c r="BGA2596" i="8"/>
  <c r="BFZ2596" i="8"/>
  <c r="BFY2596" i="8"/>
  <c r="BFX2596" i="8"/>
  <c r="BFW2596" i="8"/>
  <c r="BFV2596" i="8"/>
  <c r="BFU2596" i="8"/>
  <c r="BFT2596" i="8"/>
  <c r="BFS2596" i="8"/>
  <c r="BFR2596" i="8"/>
  <c r="BFQ2596" i="8"/>
  <c r="BFP2596" i="8"/>
  <c r="BFO2596" i="8"/>
  <c r="BFN2596" i="8"/>
  <c r="BFM2596" i="8"/>
  <c r="BFL2596" i="8"/>
  <c r="BFK2596" i="8"/>
  <c r="BFJ2596" i="8"/>
  <c r="BFI2596" i="8"/>
  <c r="BFH2596" i="8"/>
  <c r="BFG2596" i="8"/>
  <c r="BFF2596" i="8"/>
  <c r="BFE2596" i="8"/>
  <c r="BFD2596" i="8"/>
  <c r="BFC2596" i="8"/>
  <c r="BFB2596" i="8"/>
  <c r="BFA2596" i="8"/>
  <c r="BEZ2596" i="8"/>
  <c r="BEY2596" i="8"/>
  <c r="BEX2596" i="8"/>
  <c r="BEW2596" i="8"/>
  <c r="BEV2596" i="8"/>
  <c r="BEU2596" i="8"/>
  <c r="BET2596" i="8"/>
  <c r="BES2596" i="8"/>
  <c r="BER2596" i="8"/>
  <c r="BEQ2596" i="8"/>
  <c r="BEP2596" i="8"/>
  <c r="BEO2596" i="8"/>
  <c r="BEN2596" i="8"/>
  <c r="BEM2596" i="8"/>
  <c r="BEL2596" i="8"/>
  <c r="BEK2596" i="8"/>
  <c r="BEJ2596" i="8"/>
  <c r="BEI2596" i="8"/>
  <c r="BEH2596" i="8"/>
  <c r="BEG2596" i="8"/>
  <c r="BEF2596" i="8"/>
  <c r="BEE2596" i="8"/>
  <c r="BED2596" i="8"/>
  <c r="BEC2596" i="8"/>
  <c r="BEB2596" i="8"/>
  <c r="BEA2596" i="8"/>
  <c r="BDZ2596" i="8"/>
  <c r="BDY2596" i="8"/>
  <c r="BDX2596" i="8"/>
  <c r="BDW2596" i="8"/>
  <c r="BDV2596" i="8"/>
  <c r="BDU2596" i="8"/>
  <c r="BDT2596" i="8"/>
  <c r="BDS2596" i="8"/>
  <c r="BDR2596" i="8"/>
  <c r="BDQ2596" i="8"/>
  <c r="BDP2596" i="8"/>
  <c r="BDO2596" i="8"/>
  <c r="BDN2596" i="8"/>
  <c r="BDM2596" i="8"/>
  <c r="BDL2596" i="8"/>
  <c r="BDK2596" i="8"/>
  <c r="BDJ2596" i="8"/>
  <c r="BDI2596" i="8"/>
  <c r="BDH2596" i="8"/>
  <c r="BDG2596" i="8"/>
  <c r="BDF2596" i="8"/>
  <c r="BDE2596" i="8"/>
  <c r="BDD2596" i="8"/>
  <c r="BDC2596" i="8"/>
  <c r="BDB2596" i="8"/>
  <c r="BDA2596" i="8"/>
  <c r="BCZ2596" i="8"/>
  <c r="BCY2596" i="8"/>
  <c r="BCX2596" i="8"/>
  <c r="BCW2596" i="8"/>
  <c r="BCV2596" i="8"/>
  <c r="BCU2596" i="8"/>
  <c r="BCT2596" i="8"/>
  <c r="BCS2596" i="8"/>
  <c r="BCR2596" i="8"/>
  <c r="BCQ2596" i="8"/>
  <c r="BCP2596" i="8"/>
  <c r="BCO2596" i="8"/>
  <c r="BCN2596" i="8"/>
  <c r="BCM2596" i="8"/>
  <c r="BCL2596" i="8"/>
  <c r="BCK2596" i="8"/>
  <c r="BCJ2596" i="8"/>
  <c r="BCI2596" i="8"/>
  <c r="BCH2596" i="8"/>
  <c r="BCG2596" i="8"/>
  <c r="BCF2596" i="8"/>
  <c r="BCE2596" i="8"/>
  <c r="BCD2596" i="8"/>
  <c r="BCC2596" i="8"/>
  <c r="BCB2596" i="8"/>
  <c r="BCA2596" i="8"/>
  <c r="BBZ2596" i="8"/>
  <c r="BBY2596" i="8"/>
  <c r="BBX2596" i="8"/>
  <c r="BBW2596" i="8"/>
  <c r="BBV2596" i="8"/>
  <c r="BBU2596" i="8"/>
  <c r="BBT2596" i="8"/>
  <c r="BBS2596" i="8"/>
  <c r="BBR2596" i="8"/>
  <c r="BBQ2596" i="8"/>
  <c r="BBP2596" i="8"/>
  <c r="BBO2596" i="8"/>
  <c r="BBN2596" i="8"/>
  <c r="BBM2596" i="8"/>
  <c r="BBL2596" i="8"/>
  <c r="BBK2596" i="8"/>
  <c r="BBJ2596" i="8"/>
  <c r="BBI2596" i="8"/>
  <c r="BBH2596" i="8"/>
  <c r="BBG2596" i="8"/>
  <c r="BBF2596" i="8"/>
  <c r="BBE2596" i="8"/>
  <c r="BBD2596" i="8"/>
  <c r="BBC2596" i="8"/>
  <c r="BBB2596" i="8"/>
  <c r="BBA2596" i="8"/>
  <c r="BAZ2596" i="8"/>
  <c r="BAY2596" i="8"/>
  <c r="BAX2596" i="8"/>
  <c r="BAW2596" i="8"/>
  <c r="BAV2596" i="8"/>
  <c r="BAU2596" i="8"/>
  <c r="BAT2596" i="8"/>
  <c r="BAS2596" i="8"/>
  <c r="BAR2596" i="8"/>
  <c r="BAQ2596" i="8"/>
  <c r="BAP2596" i="8"/>
  <c r="BAO2596" i="8"/>
  <c r="BAN2596" i="8"/>
  <c r="BAM2596" i="8"/>
  <c r="BAL2596" i="8"/>
  <c r="BAK2596" i="8"/>
  <c r="BAJ2596" i="8"/>
  <c r="BAI2596" i="8"/>
  <c r="BAH2596" i="8"/>
  <c r="BAG2596" i="8"/>
  <c r="BAF2596" i="8"/>
  <c r="BAE2596" i="8"/>
  <c r="BAD2596" i="8"/>
  <c r="BAC2596" i="8"/>
  <c r="BAB2596" i="8"/>
  <c r="BAA2596" i="8"/>
  <c r="AZZ2596" i="8"/>
  <c r="AZY2596" i="8"/>
  <c r="AZX2596" i="8"/>
  <c r="AZW2596" i="8"/>
  <c r="AZV2596" i="8"/>
  <c r="AZU2596" i="8"/>
  <c r="AZT2596" i="8"/>
  <c r="AZS2596" i="8"/>
  <c r="AZR2596" i="8"/>
  <c r="AZQ2596" i="8"/>
  <c r="AZP2596" i="8"/>
  <c r="AZO2596" i="8"/>
  <c r="AZN2596" i="8"/>
  <c r="AZM2596" i="8"/>
  <c r="AZL2596" i="8"/>
  <c r="AZK2596" i="8"/>
  <c r="AZJ2596" i="8"/>
  <c r="AZI2596" i="8"/>
  <c r="AZH2596" i="8"/>
  <c r="AZG2596" i="8"/>
  <c r="AZF2596" i="8"/>
  <c r="AZE2596" i="8"/>
  <c r="AZD2596" i="8"/>
  <c r="AZC2596" i="8"/>
  <c r="AZB2596" i="8"/>
  <c r="AZA2596" i="8"/>
  <c r="AYZ2596" i="8"/>
  <c r="AYY2596" i="8"/>
  <c r="AYX2596" i="8"/>
  <c r="AYW2596" i="8"/>
  <c r="AYV2596" i="8"/>
  <c r="AYU2596" i="8"/>
  <c r="AYT2596" i="8"/>
  <c r="AYS2596" i="8"/>
  <c r="AYR2596" i="8"/>
  <c r="AYQ2596" i="8"/>
  <c r="AYP2596" i="8"/>
  <c r="AYO2596" i="8"/>
  <c r="AYN2596" i="8"/>
  <c r="AYM2596" i="8"/>
  <c r="AYL2596" i="8"/>
  <c r="AYK2596" i="8"/>
  <c r="AYJ2596" i="8"/>
  <c r="AYI2596" i="8"/>
  <c r="AYH2596" i="8"/>
  <c r="AYG2596" i="8"/>
  <c r="AYF2596" i="8"/>
  <c r="AYE2596" i="8"/>
  <c r="AYD2596" i="8"/>
  <c r="AYC2596" i="8"/>
  <c r="AYB2596" i="8"/>
  <c r="AYA2596" i="8"/>
  <c r="AXZ2596" i="8"/>
  <c r="AXY2596" i="8"/>
  <c r="AXX2596" i="8"/>
  <c r="AXW2596" i="8"/>
  <c r="AXV2596" i="8"/>
  <c r="AXU2596" i="8"/>
  <c r="AXT2596" i="8"/>
  <c r="AXS2596" i="8"/>
  <c r="AXR2596" i="8"/>
  <c r="AXQ2596" i="8"/>
  <c r="AXP2596" i="8"/>
  <c r="AXO2596" i="8"/>
  <c r="AXN2596" i="8"/>
  <c r="AXM2596" i="8"/>
  <c r="AXL2596" i="8"/>
  <c r="AXK2596" i="8"/>
  <c r="AXJ2596" i="8"/>
  <c r="AXI2596" i="8"/>
  <c r="AXH2596" i="8"/>
  <c r="AXG2596" i="8"/>
  <c r="AXF2596" i="8"/>
  <c r="AXE2596" i="8"/>
  <c r="AXD2596" i="8"/>
  <c r="AXC2596" i="8"/>
  <c r="AXB2596" i="8"/>
  <c r="AXA2596" i="8"/>
  <c r="AWZ2596" i="8"/>
  <c r="AWY2596" i="8"/>
  <c r="AWX2596" i="8"/>
  <c r="AWW2596" i="8"/>
  <c r="AWV2596" i="8"/>
  <c r="AWU2596" i="8"/>
  <c r="AWT2596" i="8"/>
  <c r="AWS2596" i="8"/>
  <c r="AWR2596" i="8"/>
  <c r="AWQ2596" i="8"/>
  <c r="AWP2596" i="8"/>
  <c r="AWO2596" i="8"/>
  <c r="AWN2596" i="8"/>
  <c r="AWM2596" i="8"/>
  <c r="AWL2596" i="8"/>
  <c r="AWK2596" i="8"/>
  <c r="AWJ2596" i="8"/>
  <c r="AWI2596" i="8"/>
  <c r="AWH2596" i="8"/>
  <c r="AWG2596" i="8"/>
  <c r="AWF2596" i="8"/>
  <c r="AWE2596" i="8"/>
  <c r="AWD2596" i="8"/>
  <c r="AWC2596" i="8"/>
  <c r="AWB2596" i="8"/>
  <c r="AWA2596" i="8"/>
  <c r="AVZ2596" i="8"/>
  <c r="AVY2596" i="8"/>
  <c r="AVX2596" i="8"/>
  <c r="AVW2596" i="8"/>
  <c r="AVV2596" i="8"/>
  <c r="AVU2596" i="8"/>
  <c r="AVT2596" i="8"/>
  <c r="AVS2596" i="8"/>
  <c r="AVR2596" i="8"/>
  <c r="AVQ2596" i="8"/>
  <c r="AVP2596" i="8"/>
  <c r="AVO2596" i="8"/>
  <c r="AVN2596" i="8"/>
  <c r="AVM2596" i="8"/>
  <c r="AVL2596" i="8"/>
  <c r="AVK2596" i="8"/>
  <c r="AVJ2596" i="8"/>
  <c r="AVI2596" i="8"/>
  <c r="AVH2596" i="8"/>
  <c r="AVG2596" i="8"/>
  <c r="AVF2596" i="8"/>
  <c r="AVE2596" i="8"/>
  <c r="AVD2596" i="8"/>
  <c r="AVC2596" i="8"/>
  <c r="AVB2596" i="8"/>
  <c r="AVA2596" i="8"/>
  <c r="AUZ2596" i="8"/>
  <c r="AUY2596" i="8"/>
  <c r="AUX2596" i="8"/>
  <c r="AUW2596" i="8"/>
  <c r="AUV2596" i="8"/>
  <c r="AUU2596" i="8"/>
  <c r="AUT2596" i="8"/>
  <c r="AUS2596" i="8"/>
  <c r="AUR2596" i="8"/>
  <c r="AUQ2596" i="8"/>
  <c r="AUP2596" i="8"/>
  <c r="AUO2596" i="8"/>
  <c r="AUN2596" i="8"/>
  <c r="AUM2596" i="8"/>
  <c r="AUL2596" i="8"/>
  <c r="AUK2596" i="8"/>
  <c r="AUJ2596" i="8"/>
  <c r="AUI2596" i="8"/>
  <c r="AUH2596" i="8"/>
  <c r="AUG2596" i="8"/>
  <c r="AUF2596" i="8"/>
  <c r="AUE2596" i="8"/>
  <c r="AUD2596" i="8"/>
  <c r="AUC2596" i="8"/>
  <c r="AUB2596" i="8"/>
  <c r="AUA2596" i="8"/>
  <c r="ATZ2596" i="8"/>
  <c r="ATY2596" i="8"/>
  <c r="ATX2596" i="8"/>
  <c r="ATW2596" i="8"/>
  <c r="ATV2596" i="8"/>
  <c r="ATU2596" i="8"/>
  <c r="ATT2596" i="8"/>
  <c r="ATS2596" i="8"/>
  <c r="ATR2596" i="8"/>
  <c r="ATQ2596" i="8"/>
  <c r="ATP2596" i="8"/>
  <c r="ATO2596" i="8"/>
  <c r="ATN2596" i="8"/>
  <c r="ATM2596" i="8"/>
  <c r="ATL2596" i="8"/>
  <c r="ATK2596" i="8"/>
  <c r="ATJ2596" i="8"/>
  <c r="ATI2596" i="8"/>
  <c r="ATH2596" i="8"/>
  <c r="ATG2596" i="8"/>
  <c r="ATF2596" i="8"/>
  <c r="ATE2596" i="8"/>
  <c r="ATD2596" i="8"/>
  <c r="ATC2596" i="8"/>
  <c r="ATB2596" i="8"/>
  <c r="ATA2596" i="8"/>
  <c r="ASZ2596" i="8"/>
  <c r="ASY2596" i="8"/>
  <c r="ASX2596" i="8"/>
  <c r="ASW2596" i="8"/>
  <c r="ASV2596" i="8"/>
  <c r="ASU2596" i="8"/>
  <c r="AST2596" i="8"/>
  <c r="ASS2596" i="8"/>
  <c r="ASR2596" i="8"/>
  <c r="ASQ2596" i="8"/>
  <c r="ASP2596" i="8"/>
  <c r="ASO2596" i="8"/>
  <c r="ASN2596" i="8"/>
  <c r="ASM2596" i="8"/>
  <c r="ASL2596" i="8"/>
  <c r="ASK2596" i="8"/>
  <c r="ASJ2596" i="8"/>
  <c r="ASI2596" i="8"/>
  <c r="ASH2596" i="8"/>
  <c r="ASG2596" i="8"/>
  <c r="ASF2596" i="8"/>
  <c r="ASE2596" i="8"/>
  <c r="ASD2596" i="8"/>
  <c r="ASC2596" i="8"/>
  <c r="ASB2596" i="8"/>
  <c r="ASA2596" i="8"/>
  <c r="ARZ2596" i="8"/>
  <c r="ARY2596" i="8"/>
  <c r="ARX2596" i="8"/>
  <c r="ARW2596" i="8"/>
  <c r="ARV2596" i="8"/>
  <c r="ARU2596" i="8"/>
  <c r="ART2596" i="8"/>
  <c r="ARS2596" i="8"/>
  <c r="ARR2596" i="8"/>
  <c r="ARQ2596" i="8"/>
  <c r="ARP2596" i="8"/>
  <c r="ARO2596" i="8"/>
  <c r="ARN2596" i="8"/>
  <c r="ARM2596" i="8"/>
  <c r="ARL2596" i="8"/>
  <c r="ARK2596" i="8"/>
  <c r="ARJ2596" i="8"/>
  <c r="ARI2596" i="8"/>
  <c r="ARH2596" i="8"/>
  <c r="ARG2596" i="8"/>
  <c r="ARF2596" i="8"/>
  <c r="ARE2596" i="8"/>
  <c r="ARD2596" i="8"/>
  <c r="ARC2596" i="8"/>
  <c r="ARB2596" i="8"/>
  <c r="ARA2596" i="8"/>
  <c r="AQZ2596" i="8"/>
  <c r="AQY2596" i="8"/>
  <c r="AQX2596" i="8"/>
  <c r="AQW2596" i="8"/>
  <c r="AQV2596" i="8"/>
  <c r="AQU2596" i="8"/>
  <c r="AQT2596" i="8"/>
  <c r="AQS2596" i="8"/>
  <c r="AQR2596" i="8"/>
  <c r="AQQ2596" i="8"/>
  <c r="AQP2596" i="8"/>
  <c r="AQO2596" i="8"/>
  <c r="AQN2596" i="8"/>
  <c r="AQM2596" i="8"/>
  <c r="AQL2596" i="8"/>
  <c r="AQK2596" i="8"/>
  <c r="AQJ2596" i="8"/>
  <c r="AQI2596" i="8"/>
  <c r="AQH2596" i="8"/>
  <c r="AQG2596" i="8"/>
  <c r="AQF2596" i="8"/>
  <c r="AQE2596" i="8"/>
  <c r="AQD2596" i="8"/>
  <c r="AQC2596" i="8"/>
  <c r="AQB2596" i="8"/>
  <c r="AQA2596" i="8"/>
  <c r="APZ2596" i="8"/>
  <c r="APY2596" i="8"/>
  <c r="APX2596" i="8"/>
  <c r="APW2596" i="8"/>
  <c r="APV2596" i="8"/>
  <c r="APU2596" i="8"/>
  <c r="APT2596" i="8"/>
  <c r="APS2596" i="8"/>
  <c r="APR2596" i="8"/>
  <c r="APQ2596" i="8"/>
  <c r="APP2596" i="8"/>
  <c r="APO2596" i="8"/>
  <c r="APN2596" i="8"/>
  <c r="APM2596" i="8"/>
  <c r="APL2596" i="8"/>
  <c r="APK2596" i="8"/>
  <c r="APJ2596" i="8"/>
  <c r="API2596" i="8"/>
  <c r="APH2596" i="8"/>
  <c r="APG2596" i="8"/>
  <c r="APF2596" i="8"/>
  <c r="APE2596" i="8"/>
  <c r="APD2596" i="8"/>
  <c r="APC2596" i="8"/>
  <c r="APB2596" i="8"/>
  <c r="APA2596" i="8"/>
  <c r="AOZ2596" i="8"/>
  <c r="AOY2596" i="8"/>
  <c r="AOX2596" i="8"/>
  <c r="AOW2596" i="8"/>
  <c r="AOV2596" i="8"/>
  <c r="AOU2596" i="8"/>
  <c r="AOT2596" i="8"/>
  <c r="AOS2596" i="8"/>
  <c r="AOR2596" i="8"/>
  <c r="AOQ2596" i="8"/>
  <c r="AOP2596" i="8"/>
  <c r="AOO2596" i="8"/>
  <c r="AON2596" i="8"/>
  <c r="AOM2596" i="8"/>
  <c r="AOL2596" i="8"/>
  <c r="AOK2596" i="8"/>
  <c r="AOJ2596" i="8"/>
  <c r="AOI2596" i="8"/>
  <c r="AOH2596" i="8"/>
  <c r="AOG2596" i="8"/>
  <c r="AOF2596" i="8"/>
  <c r="AOE2596" i="8"/>
  <c r="AOD2596" i="8"/>
  <c r="AOC2596" i="8"/>
  <c r="AOB2596" i="8"/>
  <c r="AOA2596" i="8"/>
  <c r="ANZ2596" i="8"/>
  <c r="ANY2596" i="8"/>
  <c r="ANX2596" i="8"/>
  <c r="ANW2596" i="8"/>
  <c r="ANV2596" i="8"/>
  <c r="ANU2596" i="8"/>
  <c r="ANT2596" i="8"/>
  <c r="ANS2596" i="8"/>
  <c r="ANR2596" i="8"/>
  <c r="ANQ2596" i="8"/>
  <c r="ANP2596" i="8"/>
  <c r="ANO2596" i="8"/>
  <c r="ANN2596" i="8"/>
  <c r="ANM2596" i="8"/>
  <c r="ANL2596" i="8"/>
  <c r="ANK2596" i="8"/>
  <c r="ANJ2596" i="8"/>
  <c r="ANI2596" i="8"/>
  <c r="ANH2596" i="8"/>
  <c r="ANG2596" i="8"/>
  <c r="ANF2596" i="8"/>
  <c r="ANE2596" i="8"/>
  <c r="AND2596" i="8"/>
  <c r="ANC2596" i="8"/>
  <c r="ANB2596" i="8"/>
  <c r="ANA2596" i="8"/>
  <c r="AMZ2596" i="8"/>
  <c r="AMY2596" i="8"/>
  <c r="AMX2596" i="8"/>
  <c r="AMW2596" i="8"/>
  <c r="AMV2596" i="8"/>
  <c r="AMU2596" i="8"/>
  <c r="AMT2596" i="8"/>
  <c r="AMS2596" i="8"/>
  <c r="AMR2596" i="8"/>
  <c r="AMQ2596" i="8"/>
  <c r="AMP2596" i="8"/>
  <c r="AMO2596" i="8"/>
  <c r="AMN2596" i="8"/>
  <c r="AMM2596" i="8"/>
  <c r="AML2596" i="8"/>
  <c r="AMK2596" i="8"/>
  <c r="AMJ2596" i="8"/>
  <c r="AMI2596" i="8"/>
  <c r="AMH2596" i="8"/>
  <c r="AMG2596" i="8"/>
  <c r="AMF2596" i="8"/>
  <c r="AME2596" i="8"/>
  <c r="AMD2596" i="8"/>
  <c r="AMC2596" i="8"/>
  <c r="AMB2596" i="8"/>
  <c r="AMA2596" i="8"/>
  <c r="ALZ2596" i="8"/>
  <c r="ALY2596" i="8"/>
  <c r="ALX2596" i="8"/>
  <c r="ALW2596" i="8"/>
  <c r="ALV2596" i="8"/>
  <c r="ALU2596" i="8"/>
  <c r="ALT2596" i="8"/>
  <c r="ALS2596" i="8"/>
  <c r="ALR2596" i="8"/>
  <c r="ALQ2596" i="8"/>
  <c r="ALP2596" i="8"/>
  <c r="ALO2596" i="8"/>
  <c r="ALN2596" i="8"/>
  <c r="ALM2596" i="8"/>
  <c r="ALL2596" i="8"/>
  <c r="ALK2596" i="8"/>
  <c r="ALJ2596" i="8"/>
  <c r="ALI2596" i="8"/>
  <c r="ALH2596" i="8"/>
  <c r="ALG2596" i="8"/>
  <c r="ALF2596" i="8"/>
  <c r="ALE2596" i="8"/>
  <c r="ALD2596" i="8"/>
  <c r="ALC2596" i="8"/>
  <c r="ALB2596" i="8"/>
  <c r="ALA2596" i="8"/>
  <c r="AKZ2596" i="8"/>
  <c r="AKY2596" i="8"/>
  <c r="AKX2596" i="8"/>
  <c r="AKW2596" i="8"/>
  <c r="AKV2596" i="8"/>
  <c r="AKU2596" i="8"/>
  <c r="AKT2596" i="8"/>
  <c r="AKS2596" i="8"/>
  <c r="AKR2596" i="8"/>
  <c r="AKQ2596" i="8"/>
  <c r="AKP2596" i="8"/>
  <c r="AKO2596" i="8"/>
  <c r="AKN2596" i="8"/>
  <c r="AKM2596" i="8"/>
  <c r="AKL2596" i="8"/>
  <c r="AKK2596" i="8"/>
  <c r="AKJ2596" i="8"/>
  <c r="AKI2596" i="8"/>
  <c r="AKH2596" i="8"/>
  <c r="AKG2596" i="8"/>
  <c r="AKF2596" i="8"/>
  <c r="AKE2596" i="8"/>
  <c r="AKD2596" i="8"/>
  <c r="AKC2596" i="8"/>
  <c r="AKB2596" i="8"/>
  <c r="AKA2596" i="8"/>
  <c r="AJZ2596" i="8"/>
  <c r="AJY2596" i="8"/>
  <c r="AJX2596" i="8"/>
  <c r="AJW2596" i="8"/>
  <c r="AJV2596" i="8"/>
  <c r="AJU2596" i="8"/>
  <c r="AJT2596" i="8"/>
  <c r="AJS2596" i="8"/>
  <c r="AJR2596" i="8"/>
  <c r="AJQ2596" i="8"/>
  <c r="AJP2596" i="8"/>
  <c r="AJO2596" i="8"/>
  <c r="AJN2596" i="8"/>
  <c r="AJM2596" i="8"/>
  <c r="AJL2596" i="8"/>
  <c r="AJK2596" i="8"/>
  <c r="AJJ2596" i="8"/>
  <c r="AJI2596" i="8"/>
  <c r="AJH2596" i="8"/>
  <c r="AJG2596" i="8"/>
  <c r="AJF2596" i="8"/>
  <c r="AJE2596" i="8"/>
  <c r="AJD2596" i="8"/>
  <c r="AJC2596" i="8"/>
  <c r="AJB2596" i="8"/>
  <c r="AJA2596" i="8"/>
  <c r="AIZ2596" i="8"/>
  <c r="AIY2596" i="8"/>
  <c r="AIX2596" i="8"/>
  <c r="AIW2596" i="8"/>
  <c r="AIV2596" i="8"/>
  <c r="AIU2596" i="8"/>
  <c r="AIT2596" i="8"/>
  <c r="AIS2596" i="8"/>
  <c r="AIR2596" i="8"/>
  <c r="AIQ2596" i="8"/>
  <c r="AIP2596" i="8"/>
  <c r="AIO2596" i="8"/>
  <c r="AIN2596" i="8"/>
  <c r="AIM2596" i="8"/>
  <c r="AIL2596" i="8"/>
  <c r="AIK2596" i="8"/>
  <c r="AIJ2596" i="8"/>
  <c r="AII2596" i="8"/>
  <c r="AIH2596" i="8"/>
  <c r="AIG2596" i="8"/>
  <c r="AIF2596" i="8"/>
  <c r="AIE2596" i="8"/>
  <c r="AID2596" i="8"/>
  <c r="AIC2596" i="8"/>
  <c r="AIB2596" i="8"/>
  <c r="AIA2596" i="8"/>
  <c r="AHZ2596" i="8"/>
  <c r="AHY2596" i="8"/>
  <c r="AHX2596" i="8"/>
  <c r="AHW2596" i="8"/>
  <c r="AHV2596" i="8"/>
  <c r="AHU2596" i="8"/>
  <c r="AHT2596" i="8"/>
  <c r="AHS2596" i="8"/>
  <c r="AHR2596" i="8"/>
  <c r="AHQ2596" i="8"/>
  <c r="AHP2596" i="8"/>
  <c r="AHO2596" i="8"/>
  <c r="AHN2596" i="8"/>
  <c r="AHM2596" i="8"/>
  <c r="AHL2596" i="8"/>
  <c r="AHK2596" i="8"/>
  <c r="AHJ2596" i="8"/>
  <c r="AHI2596" i="8"/>
  <c r="AHH2596" i="8"/>
  <c r="AHG2596" i="8"/>
  <c r="AHF2596" i="8"/>
  <c r="AHE2596" i="8"/>
  <c r="AHD2596" i="8"/>
  <c r="AHC2596" i="8"/>
  <c r="AHB2596" i="8"/>
  <c r="AHA2596" i="8"/>
  <c r="AGZ2596" i="8"/>
  <c r="AGY2596" i="8"/>
  <c r="AGX2596" i="8"/>
  <c r="AGW2596" i="8"/>
  <c r="AGV2596" i="8"/>
  <c r="AGU2596" i="8"/>
  <c r="AGT2596" i="8"/>
  <c r="AGS2596" i="8"/>
  <c r="AGR2596" i="8"/>
  <c r="AGQ2596" i="8"/>
  <c r="AGP2596" i="8"/>
  <c r="AGO2596" i="8"/>
  <c r="AGN2596" i="8"/>
  <c r="AGM2596" i="8"/>
  <c r="AGL2596" i="8"/>
  <c r="AGK2596" i="8"/>
  <c r="AGJ2596" i="8"/>
  <c r="AGI2596" i="8"/>
  <c r="AGH2596" i="8"/>
  <c r="AGG2596" i="8"/>
  <c r="AGF2596" i="8"/>
  <c r="AGE2596" i="8"/>
  <c r="AGD2596" i="8"/>
  <c r="AGC2596" i="8"/>
  <c r="AGB2596" i="8"/>
  <c r="AGA2596" i="8"/>
  <c r="AFZ2596" i="8"/>
  <c r="AFY2596" i="8"/>
  <c r="AFX2596" i="8"/>
  <c r="AFW2596" i="8"/>
  <c r="AFV2596" i="8"/>
  <c r="AFU2596" i="8"/>
  <c r="AFT2596" i="8"/>
  <c r="AFS2596" i="8"/>
  <c r="AFR2596" i="8"/>
  <c r="AFQ2596" i="8"/>
  <c r="AFP2596" i="8"/>
  <c r="AFO2596" i="8"/>
  <c r="AFN2596" i="8"/>
  <c r="AFM2596" i="8"/>
  <c r="AFL2596" i="8"/>
  <c r="AFK2596" i="8"/>
  <c r="AFJ2596" i="8"/>
  <c r="AFI2596" i="8"/>
  <c r="AFH2596" i="8"/>
  <c r="AFG2596" i="8"/>
  <c r="AFF2596" i="8"/>
  <c r="AFE2596" i="8"/>
  <c r="AFD2596" i="8"/>
  <c r="AFC2596" i="8"/>
  <c r="AFB2596" i="8"/>
  <c r="AFA2596" i="8"/>
  <c r="AEZ2596" i="8"/>
  <c r="AEY2596" i="8"/>
  <c r="AEX2596" i="8"/>
  <c r="AEW2596" i="8"/>
  <c r="AEV2596" i="8"/>
  <c r="AEU2596" i="8"/>
  <c r="AET2596" i="8"/>
  <c r="AES2596" i="8"/>
  <c r="AER2596" i="8"/>
  <c r="AEQ2596" i="8"/>
  <c r="AEP2596" i="8"/>
  <c r="AEO2596" i="8"/>
  <c r="AEN2596" i="8"/>
  <c r="AEM2596" i="8"/>
  <c r="AEL2596" i="8"/>
  <c r="AEK2596" i="8"/>
  <c r="AEJ2596" i="8"/>
  <c r="AEI2596" i="8"/>
  <c r="AEH2596" i="8"/>
  <c r="AEG2596" i="8"/>
  <c r="AEF2596" i="8"/>
  <c r="AEE2596" i="8"/>
  <c r="AED2596" i="8"/>
  <c r="AEC2596" i="8"/>
  <c r="AEB2596" i="8"/>
  <c r="AEA2596" i="8"/>
  <c r="ADZ2596" i="8"/>
  <c r="ADY2596" i="8"/>
  <c r="ADX2596" i="8"/>
  <c r="ADW2596" i="8"/>
  <c r="ADV2596" i="8"/>
  <c r="ADU2596" i="8"/>
  <c r="ADT2596" i="8"/>
  <c r="ADS2596" i="8"/>
  <c r="ADR2596" i="8"/>
  <c r="ADQ2596" i="8"/>
  <c r="ADP2596" i="8"/>
  <c r="ADO2596" i="8"/>
  <c r="ADN2596" i="8"/>
  <c r="ADM2596" i="8"/>
  <c r="ADL2596" i="8"/>
  <c r="ADK2596" i="8"/>
  <c r="ADJ2596" i="8"/>
  <c r="ADI2596" i="8"/>
  <c r="ADH2596" i="8"/>
  <c r="ADG2596" i="8"/>
  <c r="ADF2596" i="8"/>
  <c r="ADE2596" i="8"/>
  <c r="ADD2596" i="8"/>
  <c r="ADC2596" i="8"/>
  <c r="ADB2596" i="8"/>
  <c r="ADA2596" i="8"/>
  <c r="ACZ2596" i="8"/>
  <c r="ACY2596" i="8"/>
  <c r="ACX2596" i="8"/>
  <c r="ACW2596" i="8"/>
  <c r="ACV2596" i="8"/>
  <c r="ACU2596" i="8"/>
  <c r="ACT2596" i="8"/>
  <c r="ACS2596" i="8"/>
  <c r="ACR2596" i="8"/>
  <c r="ACQ2596" i="8"/>
  <c r="ACP2596" i="8"/>
  <c r="ACO2596" i="8"/>
  <c r="ACN2596" i="8"/>
  <c r="ACM2596" i="8"/>
  <c r="ACL2596" i="8"/>
  <c r="ACK2596" i="8"/>
  <c r="ACJ2596" i="8"/>
  <c r="ACI2596" i="8"/>
  <c r="ACH2596" i="8"/>
  <c r="ACG2596" i="8"/>
  <c r="ACF2596" i="8"/>
  <c r="ACE2596" i="8"/>
  <c r="ACD2596" i="8"/>
  <c r="ACC2596" i="8"/>
  <c r="ACB2596" i="8"/>
  <c r="ACA2596" i="8"/>
  <c r="ABZ2596" i="8"/>
  <c r="ABY2596" i="8"/>
  <c r="ABX2596" i="8"/>
  <c r="ABW2596" i="8"/>
  <c r="ABV2596" i="8"/>
  <c r="ABU2596" i="8"/>
  <c r="ABT2596" i="8"/>
  <c r="ABS2596" i="8"/>
  <c r="ABR2596" i="8"/>
  <c r="ABQ2596" i="8"/>
  <c r="ABP2596" i="8"/>
  <c r="ABO2596" i="8"/>
  <c r="ABN2596" i="8"/>
  <c r="ABM2596" i="8"/>
  <c r="ABL2596" i="8"/>
  <c r="ABK2596" i="8"/>
  <c r="ABJ2596" i="8"/>
  <c r="ABI2596" i="8"/>
  <c r="ABH2596" i="8"/>
  <c r="ABG2596" i="8"/>
  <c r="ABF2596" i="8"/>
  <c r="ABE2596" i="8"/>
  <c r="ABD2596" i="8"/>
  <c r="ABC2596" i="8"/>
  <c r="ABB2596" i="8"/>
  <c r="ABA2596" i="8"/>
  <c r="AAZ2596" i="8"/>
  <c r="AAY2596" i="8"/>
  <c r="AAX2596" i="8"/>
  <c r="AAW2596" i="8"/>
  <c r="AAV2596" i="8"/>
  <c r="AAU2596" i="8"/>
  <c r="AAT2596" i="8"/>
  <c r="AAS2596" i="8"/>
  <c r="AAR2596" i="8"/>
  <c r="AAQ2596" i="8"/>
  <c r="AAP2596" i="8"/>
  <c r="AAO2596" i="8"/>
  <c r="AAN2596" i="8"/>
  <c r="AAM2596" i="8"/>
  <c r="AAL2596" i="8"/>
  <c r="AAK2596" i="8"/>
  <c r="AAJ2596" i="8"/>
  <c r="AAI2596" i="8"/>
  <c r="AAH2596" i="8"/>
  <c r="AAG2596" i="8"/>
  <c r="AAF2596" i="8"/>
  <c r="AAE2596" i="8"/>
  <c r="AAD2596" i="8"/>
  <c r="AAC2596" i="8"/>
  <c r="AAB2596" i="8"/>
  <c r="AAA2596" i="8"/>
  <c r="ZZ2596" i="8"/>
  <c r="ZY2596" i="8"/>
  <c r="ZX2596" i="8"/>
  <c r="ZW2596" i="8"/>
  <c r="ZV2596" i="8"/>
  <c r="ZU2596" i="8"/>
  <c r="ZT2596" i="8"/>
  <c r="ZS2596" i="8"/>
  <c r="ZR2596" i="8"/>
  <c r="ZQ2596" i="8"/>
  <c r="ZP2596" i="8"/>
  <c r="ZO2596" i="8"/>
  <c r="ZN2596" i="8"/>
  <c r="ZM2596" i="8"/>
  <c r="ZL2596" i="8"/>
  <c r="ZK2596" i="8"/>
  <c r="ZJ2596" i="8"/>
  <c r="ZI2596" i="8"/>
  <c r="ZH2596" i="8"/>
  <c r="ZG2596" i="8"/>
  <c r="ZF2596" i="8"/>
  <c r="ZE2596" i="8"/>
  <c r="ZD2596" i="8"/>
  <c r="ZC2596" i="8"/>
  <c r="ZB2596" i="8"/>
  <c r="ZA2596" i="8"/>
  <c r="YZ2596" i="8"/>
  <c r="YY2596" i="8"/>
  <c r="YX2596" i="8"/>
  <c r="YW2596" i="8"/>
  <c r="YV2596" i="8"/>
  <c r="YU2596" i="8"/>
  <c r="YT2596" i="8"/>
  <c r="YS2596" i="8"/>
  <c r="YR2596" i="8"/>
  <c r="YQ2596" i="8"/>
  <c r="YP2596" i="8"/>
  <c r="YO2596" i="8"/>
  <c r="YN2596" i="8"/>
  <c r="YM2596" i="8"/>
  <c r="YL2596" i="8"/>
  <c r="YK2596" i="8"/>
  <c r="YJ2596" i="8"/>
  <c r="YI2596" i="8"/>
  <c r="YH2596" i="8"/>
  <c r="YG2596" i="8"/>
  <c r="YF2596" i="8"/>
  <c r="YE2596" i="8"/>
  <c r="YD2596" i="8"/>
  <c r="YC2596" i="8"/>
  <c r="YB2596" i="8"/>
  <c r="YA2596" i="8"/>
  <c r="XZ2596" i="8"/>
  <c r="XY2596" i="8"/>
  <c r="XX2596" i="8"/>
  <c r="XW2596" i="8"/>
  <c r="XV2596" i="8"/>
  <c r="XU2596" i="8"/>
  <c r="XT2596" i="8"/>
  <c r="XS2596" i="8"/>
  <c r="XR2596" i="8"/>
  <c r="XQ2596" i="8"/>
  <c r="XP2596" i="8"/>
  <c r="XO2596" i="8"/>
  <c r="XN2596" i="8"/>
  <c r="XM2596" i="8"/>
  <c r="XL2596" i="8"/>
  <c r="XK2596" i="8"/>
  <c r="XJ2596" i="8"/>
  <c r="XI2596" i="8"/>
  <c r="XH2596" i="8"/>
  <c r="XG2596" i="8"/>
  <c r="XF2596" i="8"/>
  <c r="XE2596" i="8"/>
  <c r="XD2596" i="8"/>
  <c r="XC2596" i="8"/>
  <c r="XB2596" i="8"/>
  <c r="XA2596" i="8"/>
  <c r="WZ2596" i="8"/>
  <c r="WY2596" i="8"/>
  <c r="WX2596" i="8"/>
  <c r="WW2596" i="8"/>
  <c r="WV2596" i="8"/>
  <c r="WU2596" i="8"/>
  <c r="WT2596" i="8"/>
  <c r="WS2596" i="8"/>
  <c r="WR2596" i="8"/>
  <c r="WQ2596" i="8"/>
  <c r="WP2596" i="8"/>
  <c r="WO2596" i="8"/>
  <c r="WN2596" i="8"/>
  <c r="WM2596" i="8"/>
  <c r="WL2596" i="8"/>
  <c r="WK2596" i="8"/>
  <c r="WJ2596" i="8"/>
  <c r="WI2596" i="8"/>
  <c r="WH2596" i="8"/>
  <c r="WG2596" i="8"/>
  <c r="WF2596" i="8"/>
  <c r="WE2596" i="8"/>
  <c r="WD2596" i="8"/>
  <c r="WC2596" i="8"/>
  <c r="WB2596" i="8"/>
  <c r="WA2596" i="8"/>
  <c r="VZ2596" i="8"/>
  <c r="VY2596" i="8"/>
  <c r="VX2596" i="8"/>
  <c r="VW2596" i="8"/>
  <c r="VV2596" i="8"/>
  <c r="VU2596" i="8"/>
  <c r="VT2596" i="8"/>
  <c r="VS2596" i="8"/>
  <c r="VR2596" i="8"/>
  <c r="VQ2596" i="8"/>
  <c r="VP2596" i="8"/>
  <c r="VO2596" i="8"/>
  <c r="VN2596" i="8"/>
  <c r="VM2596" i="8"/>
  <c r="VL2596" i="8"/>
  <c r="VK2596" i="8"/>
  <c r="VJ2596" i="8"/>
  <c r="VI2596" i="8"/>
  <c r="VH2596" i="8"/>
  <c r="VG2596" i="8"/>
  <c r="VF2596" i="8"/>
  <c r="VE2596" i="8"/>
  <c r="VD2596" i="8"/>
  <c r="VC2596" i="8"/>
  <c r="VB2596" i="8"/>
  <c r="VA2596" i="8"/>
  <c r="UZ2596" i="8"/>
  <c r="UY2596" i="8"/>
  <c r="UX2596" i="8"/>
  <c r="UW2596" i="8"/>
  <c r="UV2596" i="8"/>
  <c r="UU2596" i="8"/>
  <c r="UT2596" i="8"/>
  <c r="US2596" i="8"/>
  <c r="UR2596" i="8"/>
  <c r="UQ2596" i="8"/>
  <c r="UP2596" i="8"/>
  <c r="UO2596" i="8"/>
  <c r="UN2596" i="8"/>
  <c r="UM2596" i="8"/>
  <c r="UL2596" i="8"/>
  <c r="UK2596" i="8"/>
  <c r="UJ2596" i="8"/>
  <c r="UI2596" i="8"/>
  <c r="UH2596" i="8"/>
  <c r="UG2596" i="8"/>
  <c r="UF2596" i="8"/>
  <c r="UE2596" i="8"/>
  <c r="UD2596" i="8"/>
  <c r="UC2596" i="8"/>
  <c r="UB2596" i="8"/>
  <c r="UA2596" i="8"/>
  <c r="TZ2596" i="8"/>
  <c r="TY2596" i="8"/>
  <c r="TX2596" i="8"/>
  <c r="TW2596" i="8"/>
  <c r="TV2596" i="8"/>
  <c r="TU2596" i="8"/>
  <c r="TT2596" i="8"/>
  <c r="TS2596" i="8"/>
  <c r="TR2596" i="8"/>
  <c r="TQ2596" i="8"/>
  <c r="TP2596" i="8"/>
  <c r="TO2596" i="8"/>
  <c r="TN2596" i="8"/>
  <c r="TM2596" i="8"/>
  <c r="TL2596" i="8"/>
  <c r="TK2596" i="8"/>
  <c r="TJ2596" i="8"/>
  <c r="TI2596" i="8"/>
  <c r="TH2596" i="8"/>
  <c r="TG2596" i="8"/>
  <c r="TF2596" i="8"/>
  <c r="TE2596" i="8"/>
  <c r="TD2596" i="8"/>
  <c r="TC2596" i="8"/>
  <c r="TB2596" i="8"/>
  <c r="TA2596" i="8"/>
  <c r="SZ2596" i="8"/>
  <c r="SY2596" i="8"/>
  <c r="SX2596" i="8"/>
  <c r="SW2596" i="8"/>
  <c r="SV2596" i="8"/>
  <c r="SU2596" i="8"/>
  <c r="ST2596" i="8"/>
  <c r="SS2596" i="8"/>
  <c r="SR2596" i="8"/>
  <c r="SQ2596" i="8"/>
  <c r="SP2596" i="8"/>
  <c r="SO2596" i="8"/>
  <c r="SN2596" i="8"/>
  <c r="SM2596" i="8"/>
  <c r="SL2596" i="8"/>
  <c r="SK2596" i="8"/>
  <c r="SJ2596" i="8"/>
  <c r="SI2596" i="8"/>
  <c r="SH2596" i="8"/>
  <c r="SG2596" i="8"/>
  <c r="SF2596" i="8"/>
  <c r="SE2596" i="8"/>
  <c r="SD2596" i="8"/>
  <c r="SC2596" i="8"/>
  <c r="SB2596" i="8"/>
  <c r="SA2596" i="8"/>
  <c r="RZ2596" i="8"/>
  <c r="RY2596" i="8"/>
  <c r="RX2596" i="8"/>
  <c r="RW2596" i="8"/>
  <c r="RV2596" i="8"/>
  <c r="RU2596" i="8"/>
  <c r="RT2596" i="8"/>
  <c r="RS2596" i="8"/>
  <c r="RR2596" i="8"/>
  <c r="RQ2596" i="8"/>
  <c r="RP2596" i="8"/>
  <c r="RO2596" i="8"/>
  <c r="RN2596" i="8"/>
  <c r="RM2596" i="8"/>
  <c r="RL2596" i="8"/>
  <c r="RK2596" i="8"/>
  <c r="RJ2596" i="8"/>
  <c r="RI2596" i="8"/>
  <c r="RH2596" i="8"/>
  <c r="RG2596" i="8"/>
  <c r="RF2596" i="8"/>
  <c r="RE2596" i="8"/>
  <c r="RD2596" i="8"/>
  <c r="RC2596" i="8"/>
  <c r="RB2596" i="8"/>
  <c r="RA2596" i="8"/>
  <c r="QZ2596" i="8"/>
  <c r="QY2596" i="8"/>
  <c r="QX2596" i="8"/>
  <c r="QW2596" i="8"/>
  <c r="QV2596" i="8"/>
  <c r="QU2596" i="8"/>
  <c r="QT2596" i="8"/>
  <c r="QS2596" i="8"/>
  <c r="QR2596" i="8"/>
  <c r="QQ2596" i="8"/>
  <c r="QP2596" i="8"/>
  <c r="QO2596" i="8"/>
  <c r="QN2596" i="8"/>
  <c r="QM2596" i="8"/>
  <c r="QL2596" i="8"/>
  <c r="QK2596" i="8"/>
  <c r="QJ2596" i="8"/>
  <c r="QI2596" i="8"/>
  <c r="QH2596" i="8"/>
  <c r="QG2596" i="8"/>
  <c r="QF2596" i="8"/>
  <c r="QE2596" i="8"/>
  <c r="QD2596" i="8"/>
  <c r="QC2596" i="8"/>
  <c r="QB2596" i="8"/>
  <c r="QA2596" i="8"/>
  <c r="PZ2596" i="8"/>
  <c r="PY2596" i="8"/>
  <c r="PX2596" i="8"/>
  <c r="PW2596" i="8"/>
  <c r="PV2596" i="8"/>
  <c r="PU2596" i="8"/>
  <c r="PT2596" i="8"/>
  <c r="PS2596" i="8"/>
  <c r="PR2596" i="8"/>
  <c r="PQ2596" i="8"/>
  <c r="PP2596" i="8"/>
  <c r="PO2596" i="8"/>
  <c r="PN2596" i="8"/>
  <c r="PM2596" i="8"/>
  <c r="PL2596" i="8"/>
  <c r="PK2596" i="8"/>
  <c r="PJ2596" i="8"/>
  <c r="PI2596" i="8"/>
  <c r="PH2596" i="8"/>
  <c r="PG2596" i="8"/>
  <c r="PF2596" i="8"/>
  <c r="PE2596" i="8"/>
  <c r="PD2596" i="8"/>
  <c r="PC2596" i="8"/>
  <c r="PB2596" i="8"/>
  <c r="PA2596" i="8"/>
  <c r="OZ2596" i="8"/>
  <c r="OY2596" i="8"/>
  <c r="OX2596" i="8"/>
  <c r="OW2596" i="8"/>
  <c r="OV2596" i="8"/>
  <c r="OU2596" i="8"/>
  <c r="OT2596" i="8"/>
  <c r="OS2596" i="8"/>
  <c r="OR2596" i="8"/>
  <c r="OQ2596" i="8"/>
  <c r="OP2596" i="8"/>
  <c r="OO2596" i="8"/>
  <c r="ON2596" i="8"/>
  <c r="OM2596" i="8"/>
  <c r="OL2596" i="8"/>
  <c r="OK2596" i="8"/>
  <c r="OJ2596" i="8"/>
  <c r="OI2596" i="8"/>
  <c r="OH2596" i="8"/>
  <c r="OG2596" i="8"/>
  <c r="OF2596" i="8"/>
  <c r="OE2596" i="8"/>
  <c r="OD2596" i="8"/>
  <c r="OC2596" i="8"/>
  <c r="OB2596" i="8"/>
  <c r="OA2596" i="8"/>
  <c r="NZ2596" i="8"/>
  <c r="NY2596" i="8"/>
  <c r="NX2596" i="8"/>
  <c r="NW2596" i="8"/>
  <c r="NV2596" i="8"/>
  <c r="NU2596" i="8"/>
  <c r="NT2596" i="8"/>
  <c r="NS2596" i="8"/>
  <c r="NR2596" i="8"/>
  <c r="NQ2596" i="8"/>
  <c r="NP2596" i="8"/>
  <c r="NO2596" i="8"/>
  <c r="NN2596" i="8"/>
  <c r="NM2596" i="8"/>
  <c r="NL2596" i="8"/>
  <c r="NK2596" i="8"/>
  <c r="NJ2596" i="8"/>
  <c r="NI2596" i="8"/>
  <c r="NH2596" i="8"/>
  <c r="NG2596" i="8"/>
  <c r="NF2596" i="8"/>
  <c r="NE2596" i="8"/>
  <c r="ND2596" i="8"/>
  <c r="NC2596" i="8"/>
  <c r="NB2596" i="8"/>
  <c r="NA2596" i="8"/>
  <c r="MZ2596" i="8"/>
  <c r="MY2596" i="8"/>
  <c r="MX2596" i="8"/>
  <c r="MW2596" i="8"/>
  <c r="MV2596" i="8"/>
  <c r="MU2596" i="8"/>
  <c r="MT2596" i="8"/>
  <c r="MS2596" i="8"/>
  <c r="MR2596" i="8"/>
  <c r="MQ2596" i="8"/>
  <c r="MP2596" i="8"/>
  <c r="MO2596" i="8"/>
  <c r="MN2596" i="8"/>
  <c r="MM2596" i="8"/>
  <c r="ML2596" i="8"/>
  <c r="MK2596" i="8"/>
  <c r="MJ2596" i="8"/>
  <c r="MI2596" i="8"/>
  <c r="MH2596" i="8"/>
  <c r="MG2596" i="8"/>
  <c r="MF2596" i="8"/>
  <c r="ME2596" i="8"/>
  <c r="MD2596" i="8"/>
  <c r="MC2596" i="8"/>
  <c r="MB2596" i="8"/>
  <c r="MA2596" i="8"/>
  <c r="LZ2596" i="8"/>
  <c r="LY2596" i="8"/>
  <c r="LX2596" i="8"/>
  <c r="LW2596" i="8"/>
  <c r="LV2596" i="8"/>
  <c r="LU2596" i="8"/>
  <c r="LT2596" i="8"/>
  <c r="LS2596" i="8"/>
  <c r="LR2596" i="8"/>
  <c r="LQ2596" i="8"/>
  <c r="LP2596" i="8"/>
  <c r="LO2596" i="8"/>
  <c r="LN2596" i="8"/>
  <c r="LM2596" i="8"/>
  <c r="LL2596" i="8"/>
  <c r="LK2596" i="8"/>
  <c r="LJ2596" i="8"/>
  <c r="LI2596" i="8"/>
  <c r="LH2596" i="8"/>
  <c r="LG2596" i="8"/>
  <c r="LF2596" i="8"/>
  <c r="LE2596" i="8"/>
  <c r="LD2596" i="8"/>
  <c r="LC2596" i="8"/>
  <c r="LB2596" i="8"/>
  <c r="LA2596" i="8"/>
  <c r="KZ2596" i="8"/>
  <c r="KY2596" i="8"/>
  <c r="KX2596" i="8"/>
  <c r="KW2596" i="8"/>
  <c r="KV2596" i="8"/>
  <c r="KU2596" i="8"/>
  <c r="KT2596" i="8"/>
  <c r="KS2596" i="8"/>
  <c r="KR2596" i="8"/>
  <c r="KQ2596" i="8"/>
  <c r="KP2596" i="8"/>
  <c r="KO2596" i="8"/>
  <c r="KN2596" i="8"/>
  <c r="KM2596" i="8"/>
  <c r="KL2596" i="8"/>
  <c r="KK2596" i="8"/>
  <c r="KJ2596" i="8"/>
  <c r="KI2596" i="8"/>
  <c r="KH2596" i="8"/>
  <c r="KG2596" i="8"/>
  <c r="KF2596" i="8"/>
  <c r="KE2596" i="8"/>
  <c r="KD2596" i="8"/>
  <c r="KC2596" i="8"/>
  <c r="KB2596" i="8"/>
  <c r="KA2596" i="8"/>
  <c r="JZ2596" i="8"/>
  <c r="JY2596" i="8"/>
  <c r="JX2596" i="8"/>
  <c r="JW2596" i="8"/>
  <c r="JV2596" i="8"/>
  <c r="JU2596" i="8"/>
  <c r="JT2596" i="8"/>
  <c r="JS2596" i="8"/>
  <c r="JR2596" i="8"/>
  <c r="JQ2596" i="8"/>
  <c r="JP2596" i="8"/>
  <c r="JO2596" i="8"/>
  <c r="JN2596" i="8"/>
  <c r="JM2596" i="8"/>
  <c r="JL2596" i="8"/>
  <c r="JK2596" i="8"/>
  <c r="JJ2596" i="8"/>
  <c r="JI2596" i="8"/>
  <c r="JH2596" i="8"/>
  <c r="JG2596" i="8"/>
  <c r="JF2596" i="8"/>
  <c r="JE2596" i="8"/>
  <c r="JD2596" i="8"/>
  <c r="JC2596" i="8"/>
  <c r="JB2596" i="8"/>
  <c r="JA2596" i="8"/>
  <c r="IZ2596" i="8"/>
  <c r="IY2596" i="8"/>
  <c r="IX2596" i="8"/>
  <c r="IW2596" i="8"/>
  <c r="IV2596" i="8"/>
  <c r="IU2596" i="8"/>
  <c r="IT2596" i="8"/>
  <c r="IS2596" i="8"/>
  <c r="IR2596" i="8"/>
  <c r="IQ2596" i="8"/>
  <c r="IP2596" i="8"/>
  <c r="IO2596" i="8"/>
  <c r="IN2596" i="8"/>
  <c r="IM2596" i="8"/>
  <c r="IL2596" i="8"/>
  <c r="IK2596" i="8"/>
  <c r="IJ2596" i="8"/>
  <c r="II2596" i="8"/>
  <c r="IH2596" i="8"/>
  <c r="IG2596" i="8"/>
  <c r="IF2596" i="8"/>
  <c r="IE2596" i="8"/>
  <c r="ID2596" i="8"/>
  <c r="IC2596" i="8"/>
  <c r="IB2596" i="8"/>
  <c r="IA2596" i="8"/>
  <c r="HZ2596" i="8"/>
  <c r="HY2596" i="8"/>
  <c r="HX2596" i="8"/>
  <c r="HW2596" i="8"/>
  <c r="HV2596" i="8"/>
  <c r="HU2596" i="8"/>
  <c r="HT2596" i="8"/>
  <c r="HS2596" i="8"/>
  <c r="HR2596" i="8"/>
  <c r="HQ2596" i="8"/>
  <c r="HP2596" i="8"/>
  <c r="HO2596" i="8"/>
  <c r="HN2596" i="8"/>
  <c r="HM2596" i="8"/>
  <c r="HL2596" i="8"/>
  <c r="HK2596" i="8"/>
  <c r="HJ2596" i="8"/>
  <c r="HI2596" i="8"/>
  <c r="HH2596" i="8"/>
  <c r="HG2596" i="8"/>
  <c r="HF2596" i="8"/>
  <c r="HE2596" i="8"/>
  <c r="HD2596" i="8"/>
  <c r="HC2596" i="8"/>
  <c r="HB2596" i="8"/>
  <c r="HA2596" i="8"/>
  <c r="GZ2596" i="8"/>
  <c r="GY2596" i="8"/>
  <c r="GX2596" i="8"/>
  <c r="GW2596" i="8"/>
  <c r="GV2596" i="8"/>
  <c r="GU2596" i="8"/>
  <c r="GT2596" i="8"/>
  <c r="GS2596" i="8"/>
  <c r="GR2596" i="8"/>
  <c r="GQ2596" i="8"/>
  <c r="GP2596" i="8"/>
  <c r="GO2596" i="8"/>
  <c r="GN2596" i="8"/>
  <c r="GM2596" i="8"/>
  <c r="GL2596" i="8"/>
  <c r="GK2596" i="8"/>
  <c r="GJ2596" i="8"/>
  <c r="GI2596" i="8"/>
  <c r="GH2596" i="8"/>
  <c r="GG2596" i="8"/>
  <c r="GF2596" i="8"/>
  <c r="GE2596" i="8"/>
  <c r="GD2596" i="8"/>
  <c r="GC2596" i="8"/>
  <c r="GB2596" i="8"/>
  <c r="GA2596" i="8"/>
  <c r="FZ2596" i="8"/>
  <c r="FY2596" i="8"/>
  <c r="FX2596" i="8"/>
  <c r="FW2596" i="8"/>
  <c r="FV2596" i="8"/>
  <c r="FU2596" i="8"/>
  <c r="FT2596" i="8"/>
  <c r="FS2596" i="8"/>
  <c r="FR2596" i="8"/>
  <c r="FQ2596" i="8"/>
  <c r="FP2596" i="8"/>
  <c r="FO2596" i="8"/>
  <c r="FN2596" i="8"/>
  <c r="FM2596" i="8"/>
  <c r="FL2596" i="8"/>
  <c r="FK2596" i="8"/>
  <c r="FJ2596" i="8"/>
  <c r="FI2596" i="8"/>
  <c r="FH2596" i="8"/>
  <c r="FG2596" i="8"/>
  <c r="FF2596" i="8"/>
  <c r="FE2596" i="8"/>
  <c r="FD2596" i="8"/>
  <c r="FC2596" i="8"/>
  <c r="FB2596" i="8"/>
  <c r="FA2596" i="8"/>
  <c r="EZ2596" i="8"/>
  <c r="EY2596" i="8"/>
  <c r="EX2596" i="8"/>
  <c r="EW2596" i="8"/>
  <c r="EV2596" i="8"/>
  <c r="EU2596" i="8"/>
  <c r="ET2596" i="8"/>
  <c r="ES2596" i="8"/>
  <c r="ER2596" i="8"/>
  <c r="EQ2596" i="8"/>
  <c r="EP2596" i="8"/>
  <c r="EO2596" i="8"/>
  <c r="EN2596" i="8"/>
  <c r="EM2596" i="8"/>
  <c r="EL2596" i="8"/>
  <c r="EK2596" i="8"/>
  <c r="EJ2596" i="8"/>
  <c r="EI2596" i="8"/>
  <c r="EH2596" i="8"/>
  <c r="EG2596" i="8"/>
  <c r="EF2596" i="8"/>
  <c r="EE2596" i="8"/>
  <c r="ED2596" i="8"/>
  <c r="EC2596" i="8"/>
  <c r="EB2596" i="8"/>
  <c r="EA2596" i="8"/>
  <c r="DZ2596" i="8"/>
  <c r="DY2596" i="8"/>
  <c r="DX2596" i="8"/>
  <c r="DW2596" i="8"/>
  <c r="DV2596" i="8"/>
  <c r="DU2596" i="8"/>
  <c r="DT2596" i="8"/>
  <c r="DS2596" i="8"/>
  <c r="DR2596" i="8"/>
  <c r="DQ2596" i="8"/>
  <c r="DP2596" i="8"/>
  <c r="DO2596" i="8"/>
  <c r="DN2596" i="8"/>
  <c r="DM2596" i="8"/>
  <c r="DL2596" i="8"/>
  <c r="DK2596" i="8"/>
  <c r="DJ2596" i="8"/>
  <c r="DI2596" i="8"/>
  <c r="DH2596" i="8"/>
  <c r="DG2596" i="8"/>
  <c r="DF2596" i="8"/>
  <c r="DE2596" i="8"/>
  <c r="DD2596" i="8"/>
  <c r="DC2596" i="8"/>
  <c r="DB2596" i="8"/>
  <c r="DA2596" i="8"/>
  <c r="CZ2596" i="8"/>
  <c r="CY2596" i="8"/>
  <c r="CX2596" i="8"/>
  <c r="CW2596" i="8"/>
  <c r="CV2596" i="8"/>
  <c r="CU2596" i="8"/>
  <c r="CT2596" i="8"/>
  <c r="CS2596" i="8"/>
  <c r="CR2596" i="8"/>
  <c r="CQ2596" i="8"/>
  <c r="CP2596" i="8"/>
  <c r="CO2596" i="8"/>
  <c r="CN2596" i="8"/>
  <c r="CM2596" i="8"/>
  <c r="CL2596" i="8"/>
  <c r="CK2596" i="8"/>
  <c r="CJ2596" i="8"/>
  <c r="CI2596" i="8"/>
  <c r="CH2596" i="8"/>
  <c r="CG2596" i="8"/>
  <c r="CF2596" i="8"/>
  <c r="CE2596" i="8"/>
  <c r="CD2596" i="8"/>
  <c r="CC2596" i="8"/>
  <c r="CB2596" i="8"/>
  <c r="CA2596" i="8"/>
  <c r="BZ2596" i="8"/>
  <c r="BY2596" i="8"/>
  <c r="BX2596" i="8"/>
  <c r="BW2596" i="8"/>
  <c r="BV2596" i="8"/>
  <c r="BU2596" i="8"/>
  <c r="BT2596" i="8"/>
  <c r="BS2596" i="8"/>
  <c r="BR2596" i="8"/>
  <c r="BQ2596" i="8"/>
  <c r="BP2596" i="8"/>
  <c r="BO2596" i="8"/>
  <c r="BN2596" i="8"/>
  <c r="BM2596" i="8"/>
  <c r="BL2596" i="8"/>
  <c r="BK2596" i="8"/>
  <c r="BJ2596" i="8"/>
  <c r="BI2596" i="8"/>
  <c r="BH2596" i="8"/>
  <c r="BG2596" i="8"/>
  <c r="BF2596" i="8"/>
  <c r="BE2596" i="8"/>
  <c r="BD2596" i="8"/>
  <c r="BC2596" i="8"/>
  <c r="BB2596" i="8"/>
  <c r="BA2596" i="8"/>
  <c r="AZ2596" i="8"/>
  <c r="AY2596" i="8"/>
  <c r="AX2596" i="8"/>
  <c r="AW2596" i="8"/>
  <c r="AV2596" i="8"/>
  <c r="AU2596" i="8"/>
  <c r="AT2596" i="8"/>
  <c r="AS2596" i="8"/>
  <c r="AR2596" i="8"/>
  <c r="AQ2596" i="8"/>
  <c r="AP2596" i="8"/>
  <c r="AO2596" i="8"/>
  <c r="AN2596" i="8"/>
  <c r="AM2596" i="8"/>
  <c r="AL2596" i="8"/>
  <c r="AK2596" i="8"/>
  <c r="AJ2596" i="8"/>
  <c r="AI2596" i="8"/>
  <c r="AH2596" i="8"/>
  <c r="AG2596" i="8"/>
  <c r="AF2596" i="8"/>
  <c r="AE2596" i="8"/>
  <c r="AD2596" i="8"/>
  <c r="AC2596" i="8"/>
  <c r="AB2596" i="8"/>
  <c r="AA2596" i="8"/>
  <c r="Z2596" i="8"/>
  <c r="Y2596" i="8"/>
  <c r="X2596" i="8"/>
  <c r="W2596" i="8"/>
  <c r="V2596" i="8"/>
  <c r="U2596" i="8"/>
  <c r="T2596" i="8"/>
  <c r="S2596" i="8"/>
  <c r="R2596" i="8"/>
  <c r="Q2596" i="8"/>
  <c r="P2596" i="8"/>
  <c r="O2596" i="8"/>
  <c r="N2596" i="8"/>
  <c r="M2596" i="8"/>
  <c r="L2596" i="8"/>
  <c r="K2596" i="8"/>
  <c r="J2596" i="8"/>
  <c r="I2596" i="8"/>
  <c r="H2596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5" i="8"/>
  <c r="D6" i="8"/>
  <c r="D7" i="8"/>
  <c r="D8" i="8"/>
  <c r="D9" i="8"/>
  <c r="D10" i="8"/>
  <c r="D11" i="8"/>
  <c r="D12" i="8"/>
  <c r="D13" i="8"/>
  <c r="D4" i="8"/>
  <c r="D3" i="8"/>
  <c r="C14" i="10"/>
  <c r="C13" i="10"/>
  <c r="E7" i="10"/>
  <c r="E8" i="10" s="1"/>
  <c r="E9" i="10" s="1"/>
  <c r="E10" i="10" s="1"/>
  <c r="K4" i="10"/>
  <c r="I4" i="10"/>
  <c r="C14" i="9"/>
  <c r="C13" i="9"/>
  <c r="F7" i="9"/>
  <c r="F8" i="9" s="1"/>
  <c r="F9" i="9" s="1"/>
  <c r="F10" i="9" s="1"/>
  <c r="L4" i="9"/>
  <c r="J4" i="9"/>
  <c r="E12" i="12" l="1"/>
  <c r="H11" i="12"/>
  <c r="J6" i="12"/>
  <c r="I6" i="12"/>
  <c r="L6" i="12"/>
  <c r="K6" i="12"/>
  <c r="H10" i="10"/>
  <c r="E11" i="10"/>
  <c r="M4" i="10"/>
  <c r="N4" i="10" s="1"/>
  <c r="N4" i="9"/>
  <c r="O4" i="9" s="1"/>
  <c r="F11" i="9"/>
  <c r="I10" i="9"/>
  <c r="E13" i="12" l="1"/>
  <c r="H12" i="12"/>
  <c r="M6" i="12"/>
  <c r="N6" i="12" s="1"/>
  <c r="K6" i="9"/>
  <c r="L6" i="9"/>
  <c r="J6" i="9"/>
  <c r="M6" i="9"/>
  <c r="I6" i="10"/>
  <c r="L6" i="10"/>
  <c r="J6" i="10"/>
  <c r="K6" i="10"/>
  <c r="H11" i="10"/>
  <c r="E12" i="10"/>
  <c r="F12" i="9"/>
  <c r="I11" i="9"/>
  <c r="I7" i="12" l="1"/>
  <c r="J7" i="12"/>
  <c r="E14" i="12"/>
  <c r="H13" i="12"/>
  <c r="K7" i="12"/>
  <c r="L7" i="12"/>
  <c r="E13" i="10"/>
  <c r="H12" i="10"/>
  <c r="M6" i="10"/>
  <c r="J7" i="10" s="1"/>
  <c r="N6" i="9"/>
  <c r="K7" i="9" s="1"/>
  <c r="F13" i="9"/>
  <c r="I12" i="9"/>
  <c r="M7" i="12" l="1"/>
  <c r="N7" i="12" s="1"/>
  <c r="E15" i="12"/>
  <c r="H14" i="12"/>
  <c r="K7" i="10"/>
  <c r="L7" i="10"/>
  <c r="I7" i="10"/>
  <c r="L7" i="9"/>
  <c r="M7" i="9"/>
  <c r="J7" i="9"/>
  <c r="N6" i="10"/>
  <c r="E14" i="10"/>
  <c r="H13" i="10"/>
  <c r="O6" i="9"/>
  <c r="F14" i="9"/>
  <c r="I13" i="9"/>
  <c r="L8" i="12" l="1"/>
  <c r="K8" i="12"/>
  <c r="J8" i="12"/>
  <c r="I8" i="12"/>
  <c r="E16" i="12"/>
  <c r="H15" i="12"/>
  <c r="N7" i="9"/>
  <c r="O7" i="9" s="1"/>
  <c r="H14" i="10"/>
  <c r="E15" i="10"/>
  <c r="M7" i="10"/>
  <c r="I8" i="10" s="1"/>
  <c r="F15" i="9"/>
  <c r="I14" i="9"/>
  <c r="M8" i="12" l="1"/>
  <c r="N8" i="12" s="1"/>
  <c r="E17" i="12"/>
  <c r="H16" i="12"/>
  <c r="L8" i="10"/>
  <c r="K8" i="10"/>
  <c r="J8" i="10"/>
  <c r="L8" i="9"/>
  <c r="K8" i="9"/>
  <c r="J8" i="9"/>
  <c r="M8" i="9"/>
  <c r="N7" i="10"/>
  <c r="H15" i="10"/>
  <c r="E16" i="10"/>
  <c r="F16" i="9"/>
  <c r="I15" i="9"/>
  <c r="L9" i="12" l="1"/>
  <c r="J9" i="12"/>
  <c r="I9" i="12"/>
  <c r="K9" i="12"/>
  <c r="E18" i="12"/>
  <c r="H17" i="12"/>
  <c r="N8" i="9"/>
  <c r="H16" i="10"/>
  <c r="E17" i="10"/>
  <c r="M8" i="10"/>
  <c r="F17" i="9"/>
  <c r="I16" i="9"/>
  <c r="M9" i="12" l="1"/>
  <c r="N9" i="12" s="1"/>
  <c r="E19" i="12"/>
  <c r="H18" i="12"/>
  <c r="I9" i="10"/>
  <c r="K9" i="10"/>
  <c r="L9" i="10"/>
  <c r="J9" i="10"/>
  <c r="K9" i="9"/>
  <c r="M9" i="9"/>
  <c r="J9" i="9"/>
  <c r="L9" i="9"/>
  <c r="O8" i="9"/>
  <c r="N8" i="10"/>
  <c r="H17" i="10"/>
  <c r="E18" i="10"/>
  <c r="F18" i="9"/>
  <c r="I17" i="9"/>
  <c r="K10" i="12" l="1"/>
  <c r="L10" i="12"/>
  <c r="I10" i="12"/>
  <c r="J10" i="12"/>
  <c r="E20" i="12"/>
  <c r="H19" i="12"/>
  <c r="N9" i="9"/>
  <c r="O9" i="9" s="1"/>
  <c r="M9" i="10"/>
  <c r="N9" i="10" s="1"/>
  <c r="H18" i="10"/>
  <c r="E19" i="10"/>
  <c r="F19" i="9"/>
  <c r="I18" i="9"/>
  <c r="M10" i="12" l="1"/>
  <c r="N10" i="12" s="1"/>
  <c r="E21" i="12"/>
  <c r="H20" i="12"/>
  <c r="L10" i="9"/>
  <c r="M10" i="9"/>
  <c r="L10" i="10"/>
  <c r="J10" i="10"/>
  <c r="I10" i="10"/>
  <c r="K10" i="10"/>
  <c r="K10" i="9"/>
  <c r="J10" i="9"/>
  <c r="H19" i="10"/>
  <c r="E20" i="10"/>
  <c r="F20" i="9"/>
  <c r="I19" i="9"/>
  <c r="L11" i="12" l="1"/>
  <c r="J11" i="12"/>
  <c r="K11" i="12"/>
  <c r="I11" i="12"/>
  <c r="E22" i="12"/>
  <c r="H21" i="12"/>
  <c r="N10" i="9"/>
  <c r="L11" i="9" s="1"/>
  <c r="M10" i="10"/>
  <c r="K11" i="10" s="1"/>
  <c r="H20" i="10"/>
  <c r="E21" i="10"/>
  <c r="F21" i="9"/>
  <c r="I20" i="9"/>
  <c r="M11" i="12" l="1"/>
  <c r="N11" i="12" s="1"/>
  <c r="E23" i="12"/>
  <c r="H22" i="12"/>
  <c r="L11" i="10"/>
  <c r="J11" i="10"/>
  <c r="I11" i="10"/>
  <c r="K11" i="9"/>
  <c r="M11" i="9"/>
  <c r="J11" i="9"/>
  <c r="O10" i="9"/>
  <c r="N10" i="10"/>
  <c r="H21" i="10"/>
  <c r="E22" i="10"/>
  <c r="F22" i="9"/>
  <c r="I21" i="9"/>
  <c r="J12" i="12" l="1"/>
  <c r="L12" i="12"/>
  <c r="I12" i="12"/>
  <c r="K12" i="12"/>
  <c r="E24" i="12"/>
  <c r="H23" i="12"/>
  <c r="N11" i="9"/>
  <c r="M12" i="9" s="1"/>
  <c r="M11" i="10"/>
  <c r="H22" i="10"/>
  <c r="E23" i="10"/>
  <c r="F23" i="9"/>
  <c r="I22" i="9"/>
  <c r="M12" i="12" l="1"/>
  <c r="N12" i="12" s="1"/>
  <c r="E25" i="12"/>
  <c r="H24" i="12"/>
  <c r="J12" i="9"/>
  <c r="K12" i="9"/>
  <c r="L12" i="10"/>
  <c r="J12" i="10"/>
  <c r="K12" i="10"/>
  <c r="I12" i="10"/>
  <c r="L12" i="9"/>
  <c r="O11" i="9"/>
  <c r="N11" i="10"/>
  <c r="H23" i="10"/>
  <c r="E24" i="10"/>
  <c r="F24" i="9"/>
  <c r="I23" i="9"/>
  <c r="J13" i="12" l="1"/>
  <c r="I13" i="12"/>
  <c r="L13" i="12"/>
  <c r="K13" i="12"/>
  <c r="E26" i="12"/>
  <c r="H25" i="12"/>
  <c r="N12" i="9"/>
  <c r="M13" i="9" s="1"/>
  <c r="M12" i="10"/>
  <c r="J13" i="10" s="1"/>
  <c r="H24" i="10"/>
  <c r="E25" i="10"/>
  <c r="F25" i="9"/>
  <c r="I24" i="9"/>
  <c r="M13" i="12" l="1"/>
  <c r="N13" i="12" s="1"/>
  <c r="E27" i="12"/>
  <c r="H26" i="12"/>
  <c r="L13" i="10"/>
  <c r="K13" i="10"/>
  <c r="I13" i="10"/>
  <c r="O12" i="9"/>
  <c r="J13" i="9"/>
  <c r="L13" i="9"/>
  <c r="K13" i="9"/>
  <c r="N12" i="10"/>
  <c r="H25" i="10"/>
  <c r="E26" i="10"/>
  <c r="F26" i="9"/>
  <c r="I25" i="9"/>
  <c r="J14" i="12" l="1"/>
  <c r="I14" i="12"/>
  <c r="K14" i="12"/>
  <c r="L14" i="12"/>
  <c r="E28" i="12"/>
  <c r="H27" i="12"/>
  <c r="N13" i="9"/>
  <c r="K14" i="9" s="1"/>
  <c r="M13" i="10"/>
  <c r="H26" i="10"/>
  <c r="E27" i="10"/>
  <c r="F27" i="9"/>
  <c r="I26" i="9"/>
  <c r="M14" i="12" l="1"/>
  <c r="N14" i="12" s="1"/>
  <c r="E29" i="12"/>
  <c r="H28" i="12"/>
  <c r="L14" i="9"/>
  <c r="M14" i="9"/>
  <c r="L14" i="10"/>
  <c r="J14" i="10"/>
  <c r="K14" i="10"/>
  <c r="I14" i="10"/>
  <c r="J14" i="9"/>
  <c r="O13" i="9"/>
  <c r="N13" i="10"/>
  <c r="H27" i="10"/>
  <c r="E28" i="10"/>
  <c r="F28" i="9"/>
  <c r="I27" i="9"/>
  <c r="K15" i="12" l="1"/>
  <c r="L15" i="12"/>
  <c r="I15" i="12"/>
  <c r="J15" i="12"/>
  <c r="E30" i="12"/>
  <c r="H29" i="12"/>
  <c r="N14" i="9"/>
  <c r="M15" i="9" s="1"/>
  <c r="M14" i="10"/>
  <c r="N14" i="10" s="1"/>
  <c r="H28" i="10"/>
  <c r="E29" i="10"/>
  <c r="F29" i="9"/>
  <c r="I28" i="9"/>
  <c r="M15" i="12" l="1"/>
  <c r="N15" i="12" s="1"/>
  <c r="E31" i="12"/>
  <c r="H30" i="12"/>
  <c r="L15" i="10"/>
  <c r="K15" i="10"/>
  <c r="O14" i="9"/>
  <c r="L15" i="9"/>
  <c r="K15" i="9"/>
  <c r="J15" i="9"/>
  <c r="J15" i="10"/>
  <c r="I15" i="10"/>
  <c r="H29" i="10"/>
  <c r="E30" i="10"/>
  <c r="F30" i="9"/>
  <c r="I29" i="9"/>
  <c r="I16" i="12" l="1"/>
  <c r="K16" i="12"/>
  <c r="L16" i="12"/>
  <c r="J16" i="12"/>
  <c r="E32" i="12"/>
  <c r="H31" i="12"/>
  <c r="N15" i="9"/>
  <c r="J16" i="9" s="1"/>
  <c r="M15" i="10"/>
  <c r="K16" i="10" s="1"/>
  <c r="H30" i="10"/>
  <c r="E31" i="10"/>
  <c r="F31" i="9"/>
  <c r="I30" i="9"/>
  <c r="M16" i="12" l="1"/>
  <c r="N16" i="12" s="1"/>
  <c r="E33" i="12"/>
  <c r="H32" i="12"/>
  <c r="K16" i="9"/>
  <c r="M16" i="9"/>
  <c r="O15" i="9"/>
  <c r="L16" i="9"/>
  <c r="L16" i="10"/>
  <c r="J16" i="10"/>
  <c r="I16" i="10"/>
  <c r="N15" i="10"/>
  <c r="H31" i="10"/>
  <c r="E32" i="10"/>
  <c r="F32" i="9"/>
  <c r="I31" i="9"/>
  <c r="J17" i="12" l="1"/>
  <c r="L17" i="12"/>
  <c r="K17" i="12"/>
  <c r="I17" i="12"/>
  <c r="E34" i="12"/>
  <c r="H33" i="12"/>
  <c r="N16" i="9"/>
  <c r="K17" i="9" s="1"/>
  <c r="M16" i="10"/>
  <c r="H32" i="10"/>
  <c r="E33" i="10"/>
  <c r="I32" i="9"/>
  <c r="F33" i="9"/>
  <c r="M17" i="12" l="1"/>
  <c r="I18" i="12" s="1"/>
  <c r="E35" i="12"/>
  <c r="H34" i="12"/>
  <c r="L17" i="9"/>
  <c r="M17" i="9"/>
  <c r="O16" i="9"/>
  <c r="J17" i="9"/>
  <c r="J17" i="10"/>
  <c r="L17" i="10"/>
  <c r="K17" i="10"/>
  <c r="I17" i="10"/>
  <c r="N16" i="10"/>
  <c r="H33" i="10"/>
  <c r="E34" i="10"/>
  <c r="I33" i="9"/>
  <c r="F34" i="9"/>
  <c r="L18" i="12" l="1"/>
  <c r="K18" i="12"/>
  <c r="N17" i="12"/>
  <c r="J18" i="12"/>
  <c r="E36" i="12"/>
  <c r="H35" i="12"/>
  <c r="N17" i="9"/>
  <c r="O17" i="9" s="1"/>
  <c r="M17" i="10"/>
  <c r="N17" i="10" s="1"/>
  <c r="H34" i="10"/>
  <c r="E35" i="10"/>
  <c r="I34" i="9"/>
  <c r="F35" i="9"/>
  <c r="M18" i="12" l="1"/>
  <c r="N18" i="12" s="1"/>
  <c r="E37" i="12"/>
  <c r="H36" i="12"/>
  <c r="K18" i="10"/>
  <c r="L18" i="10"/>
  <c r="J18" i="9"/>
  <c r="M18" i="9"/>
  <c r="K18" i="9"/>
  <c r="L18" i="9"/>
  <c r="I18" i="10"/>
  <c r="J18" i="10"/>
  <c r="H35" i="10"/>
  <c r="E36" i="10"/>
  <c r="I35" i="9"/>
  <c r="F36" i="9"/>
  <c r="L19" i="12" l="1"/>
  <c r="I19" i="12"/>
  <c r="K19" i="12"/>
  <c r="J19" i="12"/>
  <c r="E38" i="12"/>
  <c r="H37" i="12"/>
  <c r="N18" i="9"/>
  <c r="L19" i="9" s="1"/>
  <c r="M18" i="10"/>
  <c r="I19" i="10" s="1"/>
  <c r="H36" i="10"/>
  <c r="E37" i="10"/>
  <c r="I36" i="9"/>
  <c r="F37" i="9"/>
  <c r="M19" i="12" l="1"/>
  <c r="N19" i="12" s="1"/>
  <c r="E39" i="12"/>
  <c r="H38" i="12"/>
  <c r="O18" i="9"/>
  <c r="K19" i="9"/>
  <c r="J19" i="9"/>
  <c r="M19" i="9"/>
  <c r="L19" i="10"/>
  <c r="J19" i="10"/>
  <c r="K19" i="10"/>
  <c r="N18" i="10"/>
  <c r="H37" i="10"/>
  <c r="E38" i="10"/>
  <c r="I37" i="9"/>
  <c r="F38" i="9"/>
  <c r="J20" i="12" l="1"/>
  <c r="L20" i="12"/>
  <c r="K20" i="12"/>
  <c r="I20" i="12"/>
  <c r="E40" i="12"/>
  <c r="H39" i="12"/>
  <c r="N19" i="9"/>
  <c r="M20" i="9" s="1"/>
  <c r="M19" i="10"/>
  <c r="J20" i="10" s="1"/>
  <c r="H38" i="10"/>
  <c r="E39" i="10"/>
  <c r="I38" i="9"/>
  <c r="F39" i="9"/>
  <c r="M20" i="12" l="1"/>
  <c r="N20" i="12" s="1"/>
  <c r="E41" i="12"/>
  <c r="H40" i="12"/>
  <c r="J20" i="9"/>
  <c r="K20" i="9"/>
  <c r="O19" i="9"/>
  <c r="L20" i="9"/>
  <c r="L20" i="10"/>
  <c r="K20" i="10"/>
  <c r="I20" i="10"/>
  <c r="N19" i="10"/>
  <c r="H39" i="10"/>
  <c r="E40" i="10"/>
  <c r="I39" i="9"/>
  <c r="F40" i="9"/>
  <c r="I21" i="12" l="1"/>
  <c r="L21" i="12"/>
  <c r="K21" i="12"/>
  <c r="J21" i="12"/>
  <c r="E42" i="12"/>
  <c r="H41" i="12"/>
  <c r="N20" i="9"/>
  <c r="O20" i="9" s="1"/>
  <c r="M20" i="10"/>
  <c r="I21" i="10" s="1"/>
  <c r="H40" i="10"/>
  <c r="E41" i="10"/>
  <c r="I40" i="9"/>
  <c r="F41" i="9"/>
  <c r="M21" i="12" l="1"/>
  <c r="N21" i="12" s="1"/>
  <c r="E43" i="12"/>
  <c r="H42" i="12"/>
  <c r="L21" i="10"/>
  <c r="K21" i="10"/>
  <c r="M21" i="9"/>
  <c r="K21" i="9"/>
  <c r="L21" i="9"/>
  <c r="J21" i="9"/>
  <c r="J21" i="10"/>
  <c r="N20" i="10"/>
  <c r="H41" i="10"/>
  <c r="E42" i="10"/>
  <c r="I41" i="9"/>
  <c r="F42" i="9"/>
  <c r="K22" i="12" l="1"/>
  <c r="L22" i="12"/>
  <c r="I22" i="12"/>
  <c r="J22" i="12"/>
  <c r="E44" i="12"/>
  <c r="H43" i="12"/>
  <c r="N21" i="9"/>
  <c r="M22" i="9" s="1"/>
  <c r="M21" i="10"/>
  <c r="I22" i="10" s="1"/>
  <c r="H42" i="10"/>
  <c r="E43" i="10"/>
  <c r="I42" i="9"/>
  <c r="F43" i="9"/>
  <c r="M22" i="12" l="1"/>
  <c r="N22" i="12" s="1"/>
  <c r="E45" i="12"/>
  <c r="H44" i="12"/>
  <c r="L22" i="9"/>
  <c r="K22" i="9"/>
  <c r="O21" i="9"/>
  <c r="J22" i="9"/>
  <c r="N21" i="10"/>
  <c r="J22" i="10"/>
  <c r="L22" i="10"/>
  <c r="K22" i="10"/>
  <c r="H43" i="10"/>
  <c r="E44" i="10"/>
  <c r="I43" i="9"/>
  <c r="F44" i="9"/>
  <c r="K23" i="12" l="1"/>
  <c r="J23" i="12"/>
  <c r="I23" i="12"/>
  <c r="L23" i="12"/>
  <c r="E46" i="12"/>
  <c r="H45" i="12"/>
  <c r="N22" i="9"/>
  <c r="O22" i="9" s="1"/>
  <c r="M22" i="10"/>
  <c r="K23" i="10" s="1"/>
  <c r="H44" i="10"/>
  <c r="E45" i="10"/>
  <c r="I44" i="9"/>
  <c r="F45" i="9"/>
  <c r="M23" i="12" l="1"/>
  <c r="N23" i="12" s="1"/>
  <c r="E47" i="12"/>
  <c r="H46" i="12"/>
  <c r="J23" i="9"/>
  <c r="K23" i="9"/>
  <c r="M23" i="9"/>
  <c r="L23" i="9"/>
  <c r="J23" i="10"/>
  <c r="L23" i="10"/>
  <c r="I23" i="10"/>
  <c r="N22" i="10"/>
  <c r="H45" i="10"/>
  <c r="E46" i="10"/>
  <c r="I45" i="9"/>
  <c r="F46" i="9"/>
  <c r="K24" i="12" l="1"/>
  <c r="L24" i="12"/>
  <c r="I24" i="12"/>
  <c r="J24" i="12"/>
  <c r="E48" i="12"/>
  <c r="H47" i="12"/>
  <c r="N23" i="9"/>
  <c r="O23" i="9" s="1"/>
  <c r="M23" i="10"/>
  <c r="L24" i="10" s="1"/>
  <c r="H46" i="10"/>
  <c r="E47" i="10"/>
  <c r="I46" i="9"/>
  <c r="F47" i="9"/>
  <c r="M24" i="12" l="1"/>
  <c r="K25" i="12" s="1"/>
  <c r="E49" i="12"/>
  <c r="H48" i="12"/>
  <c r="L24" i="9"/>
  <c r="J24" i="9"/>
  <c r="M24" i="9"/>
  <c r="K24" i="9"/>
  <c r="J24" i="10"/>
  <c r="I24" i="10"/>
  <c r="K24" i="10"/>
  <c r="N23" i="10"/>
  <c r="H47" i="10"/>
  <c r="E48" i="10"/>
  <c r="I47" i="9"/>
  <c r="F48" i="9"/>
  <c r="I25" i="12" l="1"/>
  <c r="L25" i="12"/>
  <c r="J25" i="12"/>
  <c r="N24" i="12"/>
  <c r="E50" i="12"/>
  <c r="H49" i="12"/>
  <c r="N24" i="9"/>
  <c r="O24" i="9" s="1"/>
  <c r="M24" i="10"/>
  <c r="N24" i="10" s="1"/>
  <c r="H48" i="10"/>
  <c r="E49" i="10"/>
  <c r="I48" i="9"/>
  <c r="F49" i="9"/>
  <c r="M25" i="12" l="1"/>
  <c r="I26" i="12" s="1"/>
  <c r="E51" i="12"/>
  <c r="H50" i="12"/>
  <c r="J25" i="9"/>
  <c r="M25" i="9"/>
  <c r="K25" i="9"/>
  <c r="L25" i="9"/>
  <c r="K25" i="10"/>
  <c r="I25" i="10"/>
  <c r="J25" i="10"/>
  <c r="L25" i="10"/>
  <c r="H49" i="10"/>
  <c r="E50" i="10"/>
  <c r="I49" i="9"/>
  <c r="F50" i="9"/>
  <c r="J26" i="12" l="1"/>
  <c r="L26" i="12"/>
  <c r="K26" i="12"/>
  <c r="N25" i="12"/>
  <c r="E52" i="12"/>
  <c r="H51" i="12"/>
  <c r="N25" i="9"/>
  <c r="L26" i="9" s="1"/>
  <c r="M25" i="10"/>
  <c r="L26" i="10" s="1"/>
  <c r="H50" i="10"/>
  <c r="E51" i="10"/>
  <c r="I50" i="9"/>
  <c r="F51" i="9"/>
  <c r="M26" i="12" l="1"/>
  <c r="K27" i="12" s="1"/>
  <c r="E53" i="12"/>
  <c r="H52" i="12"/>
  <c r="J26" i="9"/>
  <c r="K26" i="9"/>
  <c r="M26" i="9"/>
  <c r="O25" i="9"/>
  <c r="I26" i="10"/>
  <c r="J26" i="10"/>
  <c r="K26" i="10"/>
  <c r="N25" i="10"/>
  <c r="H51" i="10"/>
  <c r="E52" i="10"/>
  <c r="I51" i="9"/>
  <c r="F52" i="9"/>
  <c r="L27" i="12" l="1"/>
  <c r="J27" i="12"/>
  <c r="N26" i="12"/>
  <c r="I27" i="12"/>
  <c r="E54" i="12"/>
  <c r="H53" i="12"/>
  <c r="N26" i="9"/>
  <c r="O26" i="9" s="1"/>
  <c r="M26" i="10"/>
  <c r="L27" i="10" s="1"/>
  <c r="H52" i="10"/>
  <c r="E53" i="10"/>
  <c r="I52" i="9"/>
  <c r="F53" i="9"/>
  <c r="M27" i="12" l="1"/>
  <c r="N27" i="12" s="1"/>
  <c r="E55" i="12"/>
  <c r="H54" i="12"/>
  <c r="L27" i="9"/>
  <c r="M27" i="9"/>
  <c r="J27" i="9"/>
  <c r="K27" i="9"/>
  <c r="K27" i="10"/>
  <c r="I27" i="10"/>
  <c r="J27" i="10"/>
  <c r="N26" i="10"/>
  <c r="H53" i="10"/>
  <c r="E54" i="10"/>
  <c r="I53" i="9"/>
  <c r="F54" i="9"/>
  <c r="J28" i="12" l="1"/>
  <c r="K28" i="12"/>
  <c r="L28" i="12"/>
  <c r="I28" i="12"/>
  <c r="E56" i="12"/>
  <c r="H55" i="12"/>
  <c r="N27" i="9"/>
  <c r="O27" i="9" s="1"/>
  <c r="M27" i="10"/>
  <c r="N27" i="10" s="1"/>
  <c r="H54" i="10"/>
  <c r="E55" i="10"/>
  <c r="I54" i="9"/>
  <c r="F55" i="9"/>
  <c r="M28" i="12" l="1"/>
  <c r="I29" i="12" s="1"/>
  <c r="E57" i="12"/>
  <c r="H56" i="12"/>
  <c r="L28" i="10"/>
  <c r="K28" i="10"/>
  <c r="J28" i="9"/>
  <c r="L28" i="9"/>
  <c r="K28" i="9"/>
  <c r="M28" i="9"/>
  <c r="I28" i="10"/>
  <c r="J28" i="10"/>
  <c r="H55" i="10"/>
  <c r="E56" i="10"/>
  <c r="I55" i="9"/>
  <c r="F56" i="9"/>
  <c r="N28" i="12" l="1"/>
  <c r="L29" i="12"/>
  <c r="K29" i="12"/>
  <c r="J29" i="12"/>
  <c r="E58" i="12"/>
  <c r="H57" i="12"/>
  <c r="N28" i="9"/>
  <c r="L29" i="9" s="1"/>
  <c r="M28" i="10"/>
  <c r="K29" i="10" s="1"/>
  <c r="H56" i="10"/>
  <c r="E57" i="10"/>
  <c r="I56" i="9"/>
  <c r="F57" i="9"/>
  <c r="M29" i="12" l="1"/>
  <c r="K30" i="12" s="1"/>
  <c r="E59" i="12"/>
  <c r="H58" i="12"/>
  <c r="O28" i="9"/>
  <c r="M29" i="9"/>
  <c r="J29" i="9"/>
  <c r="K29" i="9"/>
  <c r="N28" i="10"/>
  <c r="L29" i="10"/>
  <c r="J29" i="10"/>
  <c r="I29" i="10"/>
  <c r="H57" i="10"/>
  <c r="E58" i="10"/>
  <c r="I57" i="9"/>
  <c r="F58" i="9"/>
  <c r="L30" i="12" l="1"/>
  <c r="N29" i="12"/>
  <c r="I30" i="12"/>
  <c r="J30" i="12"/>
  <c r="E60" i="12"/>
  <c r="H59" i="12"/>
  <c r="N29" i="9"/>
  <c r="L30" i="9" s="1"/>
  <c r="M29" i="10"/>
  <c r="K30" i="10" s="1"/>
  <c r="H58" i="10"/>
  <c r="E59" i="10"/>
  <c r="I58" i="9"/>
  <c r="F59" i="9"/>
  <c r="M30" i="12" l="1"/>
  <c r="K31" i="12" s="1"/>
  <c r="E61" i="12"/>
  <c r="H60" i="12"/>
  <c r="O29" i="9"/>
  <c r="J30" i="9"/>
  <c r="M30" i="9"/>
  <c r="K30" i="9"/>
  <c r="N29" i="10"/>
  <c r="L30" i="10"/>
  <c r="J30" i="10"/>
  <c r="I30" i="10"/>
  <c r="H59" i="10"/>
  <c r="E60" i="10"/>
  <c r="I59" i="9"/>
  <c r="F60" i="9"/>
  <c r="L31" i="12" l="1"/>
  <c r="J31" i="12"/>
  <c r="I31" i="12"/>
  <c r="N30" i="12"/>
  <c r="E62" i="12"/>
  <c r="H61" i="12"/>
  <c r="N30" i="9"/>
  <c r="M31" i="9" s="1"/>
  <c r="M30" i="10"/>
  <c r="H60" i="10"/>
  <c r="E61" i="10"/>
  <c r="I60" i="9"/>
  <c r="F61" i="9"/>
  <c r="M31" i="12" l="1"/>
  <c r="L32" i="12" s="1"/>
  <c r="E63" i="12"/>
  <c r="H62" i="12"/>
  <c r="O30" i="9"/>
  <c r="L31" i="9"/>
  <c r="J31" i="9"/>
  <c r="K31" i="9"/>
  <c r="N30" i="10"/>
  <c r="L31" i="10"/>
  <c r="I31" i="10"/>
  <c r="K31" i="10"/>
  <c r="J31" i="10"/>
  <c r="H61" i="10"/>
  <c r="E62" i="10"/>
  <c r="I61" i="9"/>
  <c r="F62" i="9"/>
  <c r="N31" i="12" l="1"/>
  <c r="I32" i="12"/>
  <c r="J32" i="12"/>
  <c r="K32" i="12"/>
  <c r="E64" i="12"/>
  <c r="H63" i="12"/>
  <c r="N31" i="9"/>
  <c r="L32" i="9" s="1"/>
  <c r="M31" i="10"/>
  <c r="J32" i="10" s="1"/>
  <c r="H62" i="10"/>
  <c r="E63" i="10"/>
  <c r="I62" i="9"/>
  <c r="F63" i="9"/>
  <c r="M32" i="12" l="1"/>
  <c r="N32" i="12" s="1"/>
  <c r="E65" i="12"/>
  <c r="H64" i="12"/>
  <c r="K32" i="10"/>
  <c r="L32" i="10"/>
  <c r="O31" i="9"/>
  <c r="K32" i="9"/>
  <c r="J32" i="9"/>
  <c r="M32" i="9"/>
  <c r="I32" i="10"/>
  <c r="N31" i="10"/>
  <c r="H63" i="10"/>
  <c r="E64" i="10"/>
  <c r="I63" i="9"/>
  <c r="F64" i="9"/>
  <c r="J33" i="12" l="1"/>
  <c r="I33" i="12"/>
  <c r="K33" i="12"/>
  <c r="L33" i="12"/>
  <c r="E66" i="12"/>
  <c r="H65" i="12"/>
  <c r="N32" i="9"/>
  <c r="O32" i="9" s="1"/>
  <c r="M32" i="10"/>
  <c r="H64" i="10"/>
  <c r="E65" i="10"/>
  <c r="I64" i="9"/>
  <c r="F65" i="9"/>
  <c r="M33" i="12" l="1"/>
  <c r="N33" i="12" s="1"/>
  <c r="E67" i="12"/>
  <c r="H66" i="12"/>
  <c r="L33" i="9"/>
  <c r="M33" i="9"/>
  <c r="K33" i="9"/>
  <c r="J33" i="9"/>
  <c r="N32" i="10"/>
  <c r="J33" i="10"/>
  <c r="L33" i="10"/>
  <c r="K33" i="10"/>
  <c r="I33" i="10"/>
  <c r="H65" i="10"/>
  <c r="E66" i="10"/>
  <c r="I65" i="9"/>
  <c r="F66" i="9"/>
  <c r="L34" i="12" l="1"/>
  <c r="K34" i="12"/>
  <c r="J34" i="12"/>
  <c r="I34" i="12"/>
  <c r="E68" i="12"/>
  <c r="H67" i="12"/>
  <c r="N33" i="9"/>
  <c r="M34" i="9" s="1"/>
  <c r="M33" i="10"/>
  <c r="N33" i="10" s="1"/>
  <c r="H66" i="10"/>
  <c r="E67" i="10"/>
  <c r="I66" i="9"/>
  <c r="F67" i="9"/>
  <c r="M34" i="12" l="1"/>
  <c r="N34" i="12" s="1"/>
  <c r="E69" i="12"/>
  <c r="H68" i="12"/>
  <c r="O33" i="9"/>
  <c r="K34" i="9"/>
  <c r="L34" i="9"/>
  <c r="J34" i="9"/>
  <c r="K34" i="10"/>
  <c r="L34" i="10"/>
  <c r="I34" i="10"/>
  <c r="J34" i="10"/>
  <c r="H67" i="10"/>
  <c r="E68" i="10"/>
  <c r="I67" i="9"/>
  <c r="F68" i="9"/>
  <c r="J35" i="12" l="1"/>
  <c r="I35" i="12"/>
  <c r="L35" i="12"/>
  <c r="K35" i="12"/>
  <c r="E70" i="12"/>
  <c r="H69" i="12"/>
  <c r="N34" i="9"/>
  <c r="L35" i="9" s="1"/>
  <c r="M34" i="10"/>
  <c r="N34" i="10" s="1"/>
  <c r="H68" i="10"/>
  <c r="E69" i="10"/>
  <c r="I68" i="9"/>
  <c r="F69" i="9"/>
  <c r="M35" i="12" l="1"/>
  <c r="N35" i="12" s="1"/>
  <c r="E71" i="12"/>
  <c r="H70" i="12"/>
  <c r="L35" i="10"/>
  <c r="K35" i="10"/>
  <c r="O34" i="9"/>
  <c r="M35" i="9"/>
  <c r="J35" i="9"/>
  <c r="K35" i="9"/>
  <c r="J35" i="10"/>
  <c r="I35" i="10"/>
  <c r="H69" i="10"/>
  <c r="E70" i="10"/>
  <c r="I69" i="9"/>
  <c r="F70" i="9"/>
  <c r="L36" i="12" l="1"/>
  <c r="I36" i="12"/>
  <c r="K36" i="12"/>
  <c r="J36" i="12"/>
  <c r="E72" i="12"/>
  <c r="H71" i="12"/>
  <c r="N35" i="9"/>
  <c r="K36" i="9" s="1"/>
  <c r="M35" i="10"/>
  <c r="I36" i="10" s="1"/>
  <c r="H70" i="10"/>
  <c r="E71" i="10"/>
  <c r="I70" i="9"/>
  <c r="F71" i="9"/>
  <c r="M36" i="12" l="1"/>
  <c r="N36" i="12" s="1"/>
  <c r="E73" i="12"/>
  <c r="H72" i="12"/>
  <c r="O35" i="9"/>
  <c r="L36" i="9"/>
  <c r="M36" i="9"/>
  <c r="J36" i="9"/>
  <c r="L36" i="10"/>
  <c r="J36" i="10"/>
  <c r="K36" i="10"/>
  <c r="N35" i="10"/>
  <c r="H71" i="10"/>
  <c r="E72" i="10"/>
  <c r="I71" i="9"/>
  <c r="F72" i="9"/>
  <c r="L37" i="12" l="1"/>
  <c r="K37" i="12"/>
  <c r="J37" i="12"/>
  <c r="I37" i="12"/>
  <c r="E74" i="12"/>
  <c r="H73" i="12"/>
  <c r="N36" i="9"/>
  <c r="J37" i="9" s="1"/>
  <c r="M36" i="10"/>
  <c r="K37" i="10" s="1"/>
  <c r="H72" i="10"/>
  <c r="E73" i="10"/>
  <c r="I72" i="9"/>
  <c r="F73" i="9"/>
  <c r="M37" i="12" l="1"/>
  <c r="N37" i="12" s="1"/>
  <c r="E75" i="12"/>
  <c r="H74" i="12"/>
  <c r="J37" i="10"/>
  <c r="I37" i="10"/>
  <c r="O36" i="9"/>
  <c r="L37" i="9"/>
  <c r="K37" i="9"/>
  <c r="M37" i="9"/>
  <c r="L37" i="10"/>
  <c r="N36" i="10"/>
  <c r="H73" i="10"/>
  <c r="E74" i="10"/>
  <c r="I73" i="9"/>
  <c r="F74" i="9"/>
  <c r="I38" i="12" l="1"/>
  <c r="K38" i="12"/>
  <c r="L38" i="12"/>
  <c r="J38" i="12"/>
  <c r="E76" i="12"/>
  <c r="H75" i="12"/>
  <c r="N37" i="9"/>
  <c r="L38" i="9" s="1"/>
  <c r="M37" i="10"/>
  <c r="H74" i="10"/>
  <c r="E75" i="10"/>
  <c r="I74" i="9"/>
  <c r="F75" i="9"/>
  <c r="M38" i="12" l="1"/>
  <c r="N38" i="12" s="1"/>
  <c r="E77" i="12"/>
  <c r="H76" i="12"/>
  <c r="J38" i="9"/>
  <c r="K38" i="9"/>
  <c r="O37" i="9"/>
  <c r="M38" i="9"/>
  <c r="L38" i="10"/>
  <c r="K38" i="10"/>
  <c r="I38" i="10"/>
  <c r="J38" i="10"/>
  <c r="N37" i="10"/>
  <c r="H75" i="10"/>
  <c r="E76" i="10"/>
  <c r="I75" i="9"/>
  <c r="F76" i="9"/>
  <c r="I39" i="12" l="1"/>
  <c r="K39" i="12"/>
  <c r="J39" i="12"/>
  <c r="L39" i="12"/>
  <c r="E78" i="12"/>
  <c r="H77" i="12"/>
  <c r="N38" i="9"/>
  <c r="J39" i="9" s="1"/>
  <c r="M38" i="10"/>
  <c r="I39" i="10" s="1"/>
  <c r="H76" i="10"/>
  <c r="E77" i="10"/>
  <c r="I76" i="9"/>
  <c r="F77" i="9"/>
  <c r="M39" i="12" l="1"/>
  <c r="J40" i="12" s="1"/>
  <c r="E79" i="12"/>
  <c r="H78" i="12"/>
  <c r="K39" i="9"/>
  <c r="M39" i="9"/>
  <c r="L39" i="9"/>
  <c r="O38" i="9"/>
  <c r="L39" i="10"/>
  <c r="K39" i="10"/>
  <c r="J39" i="10"/>
  <c r="N38" i="10"/>
  <c r="H77" i="10"/>
  <c r="E78" i="10"/>
  <c r="I77" i="9"/>
  <c r="F78" i="9"/>
  <c r="N39" i="12" l="1"/>
  <c r="I40" i="12"/>
  <c r="L40" i="12"/>
  <c r="K40" i="12"/>
  <c r="E80" i="12"/>
  <c r="H79" i="12"/>
  <c r="N39" i="9"/>
  <c r="K40" i="9" s="1"/>
  <c r="M39" i="10"/>
  <c r="K40" i="10" s="1"/>
  <c r="H78" i="10"/>
  <c r="E79" i="10"/>
  <c r="I78" i="9"/>
  <c r="F79" i="9"/>
  <c r="M40" i="12" l="1"/>
  <c r="J41" i="12" s="1"/>
  <c r="E81" i="12"/>
  <c r="H80" i="12"/>
  <c r="J40" i="9"/>
  <c r="M40" i="9"/>
  <c r="L40" i="9"/>
  <c r="O39" i="9"/>
  <c r="J40" i="10"/>
  <c r="L40" i="10"/>
  <c r="I40" i="10"/>
  <c r="N39" i="10"/>
  <c r="H79" i="10"/>
  <c r="E80" i="10"/>
  <c r="I79" i="9"/>
  <c r="F80" i="9"/>
  <c r="N40" i="12" l="1"/>
  <c r="K41" i="12"/>
  <c r="L41" i="12"/>
  <c r="I41" i="12"/>
  <c r="E82" i="12"/>
  <c r="H81" i="12"/>
  <c r="N40" i="9"/>
  <c r="J41" i="9" s="1"/>
  <c r="M40" i="10"/>
  <c r="N40" i="10" s="1"/>
  <c r="H80" i="10"/>
  <c r="E81" i="10"/>
  <c r="I80" i="9"/>
  <c r="F81" i="9"/>
  <c r="M41" i="12" l="1"/>
  <c r="I42" i="12" s="1"/>
  <c r="E83" i="12"/>
  <c r="H82" i="12"/>
  <c r="J41" i="10"/>
  <c r="I41" i="10"/>
  <c r="K41" i="9"/>
  <c r="M41" i="9"/>
  <c r="O40" i="9"/>
  <c r="L41" i="9"/>
  <c r="K41" i="10"/>
  <c r="L41" i="10"/>
  <c r="H81" i="10"/>
  <c r="E82" i="10"/>
  <c r="I81" i="9"/>
  <c r="F82" i="9"/>
  <c r="J42" i="12" l="1"/>
  <c r="L42" i="12"/>
  <c r="K42" i="12"/>
  <c r="N41" i="12"/>
  <c r="E84" i="12"/>
  <c r="H83" i="12"/>
  <c r="N41" i="9"/>
  <c r="K42" i="9" s="1"/>
  <c r="M41" i="10"/>
  <c r="L42" i="10" s="1"/>
  <c r="H82" i="10"/>
  <c r="E83" i="10"/>
  <c r="I82" i="9"/>
  <c r="F83" i="9"/>
  <c r="M42" i="12" l="1"/>
  <c r="N42" i="12" s="1"/>
  <c r="E85" i="12"/>
  <c r="H84" i="12"/>
  <c r="L42" i="9"/>
  <c r="M42" i="9"/>
  <c r="J42" i="9"/>
  <c r="O41" i="9"/>
  <c r="N41" i="10"/>
  <c r="I42" i="10"/>
  <c r="K42" i="10"/>
  <c r="J42" i="10"/>
  <c r="H83" i="10"/>
  <c r="E84" i="10"/>
  <c r="I83" i="9"/>
  <c r="F84" i="9"/>
  <c r="K43" i="12" l="1"/>
  <c r="L43" i="12"/>
  <c r="J43" i="12"/>
  <c r="I43" i="12"/>
  <c r="E86" i="12"/>
  <c r="H85" i="12"/>
  <c r="N42" i="9"/>
  <c r="J43" i="9" s="1"/>
  <c r="M42" i="10"/>
  <c r="N42" i="10" s="1"/>
  <c r="H84" i="10"/>
  <c r="E85" i="10"/>
  <c r="I84" i="9"/>
  <c r="F85" i="9"/>
  <c r="M43" i="12" l="1"/>
  <c r="N43" i="12" s="1"/>
  <c r="E87" i="12"/>
  <c r="H86" i="12"/>
  <c r="M43" i="9"/>
  <c r="L43" i="9"/>
  <c r="K43" i="9"/>
  <c r="O42" i="9"/>
  <c r="K43" i="10"/>
  <c r="L43" i="10"/>
  <c r="I43" i="10"/>
  <c r="J43" i="10"/>
  <c r="H85" i="10"/>
  <c r="E86" i="10"/>
  <c r="I85" i="9"/>
  <c r="F86" i="9"/>
  <c r="J44" i="12" l="1"/>
  <c r="L44" i="12"/>
  <c r="K44" i="12"/>
  <c r="I44" i="12"/>
  <c r="E88" i="12"/>
  <c r="H87" i="12"/>
  <c r="N43" i="9"/>
  <c r="L44" i="9" s="1"/>
  <c r="M43" i="10"/>
  <c r="N43" i="10" s="1"/>
  <c r="H86" i="10"/>
  <c r="E87" i="10"/>
  <c r="I86" i="9"/>
  <c r="F87" i="9"/>
  <c r="M44" i="12" l="1"/>
  <c r="I45" i="12" s="1"/>
  <c r="E89" i="12"/>
  <c r="H88" i="12"/>
  <c r="K44" i="9"/>
  <c r="M44" i="9"/>
  <c r="J44" i="9"/>
  <c r="O43" i="9"/>
  <c r="L44" i="10"/>
  <c r="K44" i="10"/>
  <c r="J44" i="10"/>
  <c r="I44" i="10"/>
  <c r="H87" i="10"/>
  <c r="E88" i="10"/>
  <c r="I87" i="9"/>
  <c r="F88" i="9"/>
  <c r="L45" i="12" l="1"/>
  <c r="K45" i="12"/>
  <c r="J45" i="12"/>
  <c r="N44" i="12"/>
  <c r="E90" i="12"/>
  <c r="H89" i="12"/>
  <c r="N44" i="9"/>
  <c r="M45" i="9" s="1"/>
  <c r="M44" i="10"/>
  <c r="I45" i="10" s="1"/>
  <c r="H88" i="10"/>
  <c r="E89" i="10"/>
  <c r="I88" i="9"/>
  <c r="F89" i="9"/>
  <c r="M45" i="12" l="1"/>
  <c r="N45" i="12" s="1"/>
  <c r="E91" i="12"/>
  <c r="H90" i="12"/>
  <c r="K45" i="10"/>
  <c r="L45" i="10"/>
  <c r="J45" i="9"/>
  <c r="L45" i="9"/>
  <c r="K45" i="9"/>
  <c r="O44" i="9"/>
  <c r="J45" i="10"/>
  <c r="N44" i="10"/>
  <c r="H89" i="10"/>
  <c r="E90" i="10"/>
  <c r="I89" i="9"/>
  <c r="F90" i="9"/>
  <c r="J46" i="12" l="1"/>
  <c r="K46" i="12"/>
  <c r="I46" i="12"/>
  <c r="L46" i="12"/>
  <c r="H91" i="12"/>
  <c r="E92" i="12"/>
  <c r="N45" i="9"/>
  <c r="J46" i="9" s="1"/>
  <c r="M45" i="10"/>
  <c r="H90" i="10"/>
  <c r="E91" i="10"/>
  <c r="I90" i="9"/>
  <c r="F91" i="9"/>
  <c r="M46" i="12" l="1"/>
  <c r="J47" i="12" s="1"/>
  <c r="H92" i="12"/>
  <c r="E93" i="12"/>
  <c r="K46" i="9"/>
  <c r="L46" i="9"/>
  <c r="M46" i="9"/>
  <c r="O45" i="9"/>
  <c r="J46" i="10"/>
  <c r="K46" i="10"/>
  <c r="L46" i="10"/>
  <c r="I46" i="10"/>
  <c r="N45" i="10"/>
  <c r="H91" i="10"/>
  <c r="E92" i="10"/>
  <c r="I91" i="9"/>
  <c r="F92" i="9"/>
  <c r="I47" i="12" l="1"/>
  <c r="N46" i="12"/>
  <c r="L47" i="12"/>
  <c r="K47" i="12"/>
  <c r="H93" i="12"/>
  <c r="E94" i="12"/>
  <c r="N46" i="9"/>
  <c r="O46" i="9" s="1"/>
  <c r="M46" i="10"/>
  <c r="I47" i="10" s="1"/>
  <c r="H92" i="10"/>
  <c r="E93" i="10"/>
  <c r="I92" i="9"/>
  <c r="F93" i="9"/>
  <c r="M47" i="12" l="1"/>
  <c r="I48" i="12" s="1"/>
  <c r="H94" i="12"/>
  <c r="E95" i="12"/>
  <c r="L47" i="10"/>
  <c r="K47" i="10"/>
  <c r="J47" i="9"/>
  <c r="K47" i="9"/>
  <c r="M47" i="9"/>
  <c r="L47" i="9"/>
  <c r="J47" i="10"/>
  <c r="N46" i="10"/>
  <c r="H93" i="10"/>
  <c r="E94" i="10"/>
  <c r="I93" i="9"/>
  <c r="F94" i="9"/>
  <c r="J48" i="12" l="1"/>
  <c r="N47" i="12"/>
  <c r="L48" i="12"/>
  <c r="K48" i="12"/>
  <c r="H95" i="12"/>
  <c r="E96" i="12"/>
  <c r="N47" i="9"/>
  <c r="K48" i="9" s="1"/>
  <c r="M47" i="10"/>
  <c r="H94" i="10"/>
  <c r="E95" i="10"/>
  <c r="I94" i="9"/>
  <c r="F95" i="9"/>
  <c r="M48" i="12" l="1"/>
  <c r="N48" i="12" s="1"/>
  <c r="H96" i="12"/>
  <c r="E97" i="12"/>
  <c r="L48" i="9"/>
  <c r="O47" i="9"/>
  <c r="M48" i="9"/>
  <c r="J48" i="9"/>
  <c r="K48" i="10"/>
  <c r="J48" i="10"/>
  <c r="L48" i="10"/>
  <c r="I48" i="10"/>
  <c r="N47" i="10"/>
  <c r="H95" i="10"/>
  <c r="E96" i="10"/>
  <c r="I95" i="9"/>
  <c r="F96" i="9"/>
  <c r="I49" i="12" l="1"/>
  <c r="K49" i="12"/>
  <c r="J49" i="12"/>
  <c r="L49" i="12"/>
  <c r="H97" i="12"/>
  <c r="E98" i="12"/>
  <c r="N48" i="9"/>
  <c r="O48" i="9" s="1"/>
  <c r="M48" i="10"/>
  <c r="N48" i="10" s="1"/>
  <c r="H96" i="10"/>
  <c r="E97" i="10"/>
  <c r="I96" i="9"/>
  <c r="F97" i="9"/>
  <c r="M49" i="12" l="1"/>
  <c r="I50" i="12" s="1"/>
  <c r="H98" i="12"/>
  <c r="E99" i="12"/>
  <c r="L49" i="10"/>
  <c r="K49" i="10"/>
  <c r="L49" i="9"/>
  <c r="M49" i="9"/>
  <c r="J49" i="9"/>
  <c r="K49" i="9"/>
  <c r="I49" i="10"/>
  <c r="J49" i="10"/>
  <c r="H97" i="10"/>
  <c r="E98" i="10"/>
  <c r="I97" i="9"/>
  <c r="F98" i="9"/>
  <c r="K50" i="12" l="1"/>
  <c r="J50" i="12"/>
  <c r="N49" i="12"/>
  <c r="L50" i="12"/>
  <c r="H99" i="12"/>
  <c r="E100" i="12"/>
  <c r="M49" i="10"/>
  <c r="J50" i="10" s="1"/>
  <c r="N49" i="9"/>
  <c r="L50" i="9" s="1"/>
  <c r="H98" i="10"/>
  <c r="E99" i="10"/>
  <c r="I98" i="9"/>
  <c r="F99" i="9"/>
  <c r="M50" i="12" l="1"/>
  <c r="L51" i="12" s="1"/>
  <c r="H100" i="12"/>
  <c r="E101" i="12"/>
  <c r="L50" i="10"/>
  <c r="N49" i="10"/>
  <c r="I50" i="10"/>
  <c r="K50" i="10"/>
  <c r="M50" i="9"/>
  <c r="K50" i="9"/>
  <c r="J50" i="9"/>
  <c r="O49" i="9"/>
  <c r="H99" i="10"/>
  <c r="E100" i="10"/>
  <c r="I99" i="9"/>
  <c r="F100" i="9"/>
  <c r="K51" i="12" l="1"/>
  <c r="I51" i="12"/>
  <c r="J51" i="12"/>
  <c r="N50" i="12"/>
  <c r="H101" i="12"/>
  <c r="E102" i="12"/>
  <c r="M50" i="10"/>
  <c r="N50" i="10" s="1"/>
  <c r="N50" i="9"/>
  <c r="O50" i="9" s="1"/>
  <c r="H100" i="10"/>
  <c r="E101" i="10"/>
  <c r="I100" i="9"/>
  <c r="F101" i="9"/>
  <c r="M51" i="12" l="1"/>
  <c r="L52" i="12" s="1"/>
  <c r="H102" i="12"/>
  <c r="E103" i="12"/>
  <c r="K51" i="10"/>
  <c r="I51" i="10"/>
  <c r="J51" i="10"/>
  <c r="L51" i="10"/>
  <c r="J51" i="9"/>
  <c r="M51" i="9"/>
  <c r="K51" i="9"/>
  <c r="L51" i="9"/>
  <c r="H101" i="10"/>
  <c r="E102" i="10"/>
  <c r="I101" i="9"/>
  <c r="F102" i="9"/>
  <c r="K52" i="12" l="1"/>
  <c r="J52" i="12"/>
  <c r="I52" i="12"/>
  <c r="N51" i="12"/>
  <c r="H103" i="12"/>
  <c r="E104" i="12"/>
  <c r="M51" i="10"/>
  <c r="I52" i="10" s="1"/>
  <c r="N51" i="9"/>
  <c r="K52" i="9" s="1"/>
  <c r="H102" i="10"/>
  <c r="E103" i="10"/>
  <c r="I102" i="9"/>
  <c r="F103" i="9"/>
  <c r="M52" i="12" l="1"/>
  <c r="L53" i="12" s="1"/>
  <c r="H104" i="12"/>
  <c r="E105" i="12"/>
  <c r="J52" i="10"/>
  <c r="K52" i="10"/>
  <c r="N51" i="10"/>
  <c r="L52" i="10"/>
  <c r="J52" i="9"/>
  <c r="M52" i="9"/>
  <c r="L52" i="9"/>
  <c r="O51" i="9"/>
  <c r="H103" i="10"/>
  <c r="E104" i="10"/>
  <c r="I103" i="9"/>
  <c r="F104" i="9"/>
  <c r="I53" i="12" l="1"/>
  <c r="N52" i="12"/>
  <c r="J53" i="12"/>
  <c r="K53" i="12"/>
  <c r="H105" i="12"/>
  <c r="E106" i="12"/>
  <c r="M52" i="10"/>
  <c r="K53" i="10" s="1"/>
  <c r="N52" i="9"/>
  <c r="L53" i="9" s="1"/>
  <c r="H104" i="10"/>
  <c r="E105" i="10"/>
  <c r="I104" i="9"/>
  <c r="F105" i="9"/>
  <c r="M53" i="12" l="1"/>
  <c r="I54" i="12" s="1"/>
  <c r="H106" i="12"/>
  <c r="E107" i="12"/>
  <c r="N52" i="10"/>
  <c r="L53" i="10"/>
  <c r="J53" i="10"/>
  <c r="I53" i="10"/>
  <c r="M53" i="9"/>
  <c r="K53" i="9"/>
  <c r="J53" i="9"/>
  <c r="O52" i="9"/>
  <c r="H105" i="10"/>
  <c r="E106" i="10"/>
  <c r="I105" i="9"/>
  <c r="F106" i="9"/>
  <c r="L54" i="12" l="1"/>
  <c r="N53" i="12"/>
  <c r="K54" i="12"/>
  <c r="J54" i="12"/>
  <c r="H107" i="12"/>
  <c r="E108" i="12"/>
  <c r="M53" i="10"/>
  <c r="I54" i="10" s="1"/>
  <c r="N53" i="9"/>
  <c r="M54" i="9" s="1"/>
  <c r="H106" i="10"/>
  <c r="E107" i="10"/>
  <c r="I106" i="9"/>
  <c r="F107" i="9"/>
  <c r="M54" i="12" l="1"/>
  <c r="L55" i="12" s="1"/>
  <c r="H108" i="12"/>
  <c r="E109" i="12"/>
  <c r="L54" i="10"/>
  <c r="J54" i="10"/>
  <c r="N53" i="10"/>
  <c r="K54" i="10"/>
  <c r="O53" i="9"/>
  <c r="K54" i="9"/>
  <c r="J54" i="9"/>
  <c r="L54" i="9"/>
  <c r="H107" i="10"/>
  <c r="E108" i="10"/>
  <c r="I107" i="9"/>
  <c r="F108" i="9"/>
  <c r="I55" i="12" l="1"/>
  <c r="K55" i="12"/>
  <c r="N54" i="12"/>
  <c r="J55" i="12"/>
  <c r="H109" i="12"/>
  <c r="E110" i="12"/>
  <c r="M54" i="10"/>
  <c r="K55" i="10" s="1"/>
  <c r="N54" i="9"/>
  <c r="J55" i="9" s="1"/>
  <c r="H108" i="10"/>
  <c r="E109" i="10"/>
  <c r="I108" i="9"/>
  <c r="F109" i="9"/>
  <c r="M55" i="12" l="1"/>
  <c r="J56" i="12" s="1"/>
  <c r="H110" i="12"/>
  <c r="E111" i="12"/>
  <c r="I55" i="10"/>
  <c r="N54" i="10"/>
  <c r="L55" i="10"/>
  <c r="J55" i="10"/>
  <c r="K55" i="9"/>
  <c r="M55" i="9"/>
  <c r="O54" i="9"/>
  <c r="L55" i="9"/>
  <c r="H109" i="10"/>
  <c r="E110" i="10"/>
  <c r="I109" i="9"/>
  <c r="F110" i="9"/>
  <c r="K56" i="12" l="1"/>
  <c r="N55" i="12"/>
  <c r="I56" i="12"/>
  <c r="L56" i="12"/>
  <c r="H111" i="12"/>
  <c r="E112" i="12"/>
  <c r="M55" i="10"/>
  <c r="L56" i="10" s="1"/>
  <c r="N55" i="9"/>
  <c r="K56" i="9" s="1"/>
  <c r="H110" i="10"/>
  <c r="E111" i="10"/>
  <c r="I110" i="9"/>
  <c r="F111" i="9"/>
  <c r="M56" i="12" l="1"/>
  <c r="J57" i="12" s="1"/>
  <c r="H112" i="12"/>
  <c r="E113" i="12"/>
  <c r="J56" i="10"/>
  <c r="N55" i="10"/>
  <c r="K56" i="10"/>
  <c r="I56" i="10"/>
  <c r="J56" i="9"/>
  <c r="M56" i="9"/>
  <c r="L56" i="9"/>
  <c r="O55" i="9"/>
  <c r="H111" i="10"/>
  <c r="E112" i="10"/>
  <c r="I111" i="9"/>
  <c r="F112" i="9"/>
  <c r="I57" i="12" l="1"/>
  <c r="L57" i="12"/>
  <c r="K57" i="12"/>
  <c r="N56" i="12"/>
  <c r="H113" i="12"/>
  <c r="E114" i="12"/>
  <c r="M56" i="10"/>
  <c r="N56" i="10" s="1"/>
  <c r="N56" i="9"/>
  <c r="M57" i="9" s="1"/>
  <c r="H112" i="10"/>
  <c r="E113" i="10"/>
  <c r="I112" i="9"/>
  <c r="F113" i="9"/>
  <c r="M57" i="12" l="1"/>
  <c r="I58" i="12" s="1"/>
  <c r="H114" i="12"/>
  <c r="E115" i="12"/>
  <c r="L57" i="10"/>
  <c r="J57" i="10"/>
  <c r="I57" i="10"/>
  <c r="K57" i="10"/>
  <c r="J57" i="9"/>
  <c r="K57" i="9"/>
  <c r="O56" i="9"/>
  <c r="L57" i="9"/>
  <c r="H113" i="10"/>
  <c r="E114" i="10"/>
  <c r="I113" i="9"/>
  <c r="F114" i="9"/>
  <c r="K58" i="12" l="1"/>
  <c r="N57" i="12"/>
  <c r="L58" i="12"/>
  <c r="J58" i="12"/>
  <c r="H115" i="12"/>
  <c r="E116" i="12"/>
  <c r="M57" i="10"/>
  <c r="K58" i="10" s="1"/>
  <c r="N57" i="9"/>
  <c r="O57" i="9" s="1"/>
  <c r="H114" i="10"/>
  <c r="E115" i="10"/>
  <c r="I114" i="9"/>
  <c r="F115" i="9"/>
  <c r="M58" i="12" l="1"/>
  <c r="J59" i="12" s="1"/>
  <c r="H116" i="12"/>
  <c r="E117" i="12"/>
  <c r="N57" i="10"/>
  <c r="J58" i="10"/>
  <c r="I58" i="10"/>
  <c r="L58" i="10"/>
  <c r="L58" i="9"/>
  <c r="M58" i="9"/>
  <c r="K58" i="9"/>
  <c r="J58" i="9"/>
  <c r="H115" i="10"/>
  <c r="E116" i="10"/>
  <c r="I115" i="9"/>
  <c r="F116" i="9"/>
  <c r="K59" i="12" l="1"/>
  <c r="I59" i="12"/>
  <c r="L59" i="12"/>
  <c r="N58" i="12"/>
  <c r="H117" i="12"/>
  <c r="E118" i="12"/>
  <c r="M58" i="10"/>
  <c r="J59" i="10" s="1"/>
  <c r="N58" i="9"/>
  <c r="K59" i="9" s="1"/>
  <c r="H116" i="10"/>
  <c r="E117" i="10"/>
  <c r="I116" i="9"/>
  <c r="F117" i="9"/>
  <c r="M59" i="12" l="1"/>
  <c r="L60" i="12" s="1"/>
  <c r="H118" i="12"/>
  <c r="E119" i="12"/>
  <c r="N58" i="10"/>
  <c r="I59" i="10"/>
  <c r="K59" i="10"/>
  <c r="L59" i="10"/>
  <c r="L59" i="9"/>
  <c r="J59" i="9"/>
  <c r="O58" i="9"/>
  <c r="M59" i="9"/>
  <c r="H117" i="10"/>
  <c r="E118" i="10"/>
  <c r="I117" i="9"/>
  <c r="F118" i="9"/>
  <c r="N59" i="12" l="1"/>
  <c r="I60" i="12"/>
  <c r="J60" i="12"/>
  <c r="K60" i="12"/>
  <c r="H119" i="12"/>
  <c r="E120" i="12"/>
  <c r="M59" i="10"/>
  <c r="L60" i="10" s="1"/>
  <c r="N59" i="9"/>
  <c r="K60" i="9" s="1"/>
  <c r="H118" i="10"/>
  <c r="E119" i="10"/>
  <c r="I118" i="9"/>
  <c r="F119" i="9"/>
  <c r="M60" i="12" l="1"/>
  <c r="N60" i="12" s="1"/>
  <c r="H120" i="12"/>
  <c r="E121" i="12"/>
  <c r="I60" i="10"/>
  <c r="K60" i="10"/>
  <c r="J60" i="10"/>
  <c r="N59" i="10"/>
  <c r="M60" i="9"/>
  <c r="J60" i="9"/>
  <c r="L60" i="9"/>
  <c r="O59" i="9"/>
  <c r="H119" i="10"/>
  <c r="E120" i="10"/>
  <c r="I119" i="9"/>
  <c r="F120" i="9"/>
  <c r="K61" i="12" l="1"/>
  <c r="L61" i="12"/>
  <c r="J61" i="12"/>
  <c r="I61" i="12"/>
  <c r="H121" i="12"/>
  <c r="E122" i="12"/>
  <c r="M60" i="10"/>
  <c r="N60" i="10" s="1"/>
  <c r="N60" i="9"/>
  <c r="O60" i="9" s="1"/>
  <c r="H120" i="10"/>
  <c r="E121" i="10"/>
  <c r="I120" i="9"/>
  <c r="F121" i="9"/>
  <c r="M61" i="12" l="1"/>
  <c r="J62" i="12" s="1"/>
  <c r="H122" i="12"/>
  <c r="E123" i="12"/>
  <c r="J61" i="10"/>
  <c r="I61" i="10"/>
  <c r="L61" i="10"/>
  <c r="K61" i="10"/>
  <c r="M61" i="9"/>
  <c r="K61" i="9"/>
  <c r="J61" i="9"/>
  <c r="L61" i="9"/>
  <c r="H121" i="10"/>
  <c r="E122" i="10"/>
  <c r="I121" i="9"/>
  <c r="F122" i="9"/>
  <c r="I62" i="12" l="1"/>
  <c r="N61" i="12"/>
  <c r="L62" i="12"/>
  <c r="K62" i="12"/>
  <c r="H123" i="12"/>
  <c r="E124" i="12"/>
  <c r="M61" i="10"/>
  <c r="N61" i="10" s="1"/>
  <c r="N61" i="9"/>
  <c r="M62" i="9" s="1"/>
  <c r="H122" i="10"/>
  <c r="E123" i="10"/>
  <c r="I122" i="9"/>
  <c r="F123" i="9"/>
  <c r="M62" i="12" l="1"/>
  <c r="J63" i="12" s="1"/>
  <c r="H124" i="12"/>
  <c r="E125" i="12"/>
  <c r="L62" i="10"/>
  <c r="K62" i="10"/>
  <c r="J62" i="10"/>
  <c r="I62" i="10"/>
  <c r="J62" i="9"/>
  <c r="K62" i="9"/>
  <c r="L62" i="9"/>
  <c r="O61" i="9"/>
  <c r="H123" i="10"/>
  <c r="E124" i="10"/>
  <c r="I123" i="9"/>
  <c r="F124" i="9"/>
  <c r="I63" i="12" l="1"/>
  <c r="K63" i="12"/>
  <c r="L63" i="12"/>
  <c r="N62" i="12"/>
  <c r="H125" i="12"/>
  <c r="E126" i="12"/>
  <c r="M62" i="10"/>
  <c r="L63" i="10" s="1"/>
  <c r="N62" i="9"/>
  <c r="L63" i="9" s="1"/>
  <c r="H124" i="10"/>
  <c r="E125" i="10"/>
  <c r="I124" i="9"/>
  <c r="F125" i="9"/>
  <c r="M63" i="12" l="1"/>
  <c r="L64" i="12" s="1"/>
  <c r="H126" i="12"/>
  <c r="E127" i="12"/>
  <c r="J63" i="10"/>
  <c r="K63" i="10"/>
  <c r="I63" i="10"/>
  <c r="N62" i="10"/>
  <c r="M63" i="9"/>
  <c r="J63" i="9"/>
  <c r="O62" i="9"/>
  <c r="K63" i="9"/>
  <c r="H125" i="10"/>
  <c r="E126" i="10"/>
  <c r="I125" i="9"/>
  <c r="F126" i="9"/>
  <c r="I64" i="12" l="1"/>
  <c r="K64" i="12"/>
  <c r="J64" i="12"/>
  <c r="N63" i="12"/>
  <c r="H127" i="12"/>
  <c r="E128" i="12"/>
  <c r="M63" i="10"/>
  <c r="L64" i="10" s="1"/>
  <c r="N63" i="9"/>
  <c r="O63" i="9" s="1"/>
  <c r="H126" i="10"/>
  <c r="E127" i="10"/>
  <c r="I126" i="9"/>
  <c r="F127" i="9"/>
  <c r="M64" i="12" l="1"/>
  <c r="I65" i="12" s="1"/>
  <c r="H128" i="12"/>
  <c r="E129" i="12"/>
  <c r="K64" i="10"/>
  <c r="N63" i="10"/>
  <c r="I64" i="10"/>
  <c r="J64" i="10"/>
  <c r="L64" i="9"/>
  <c r="K64" i="9"/>
  <c r="J64" i="9"/>
  <c r="M64" i="9"/>
  <c r="H127" i="10"/>
  <c r="E128" i="10"/>
  <c r="I127" i="9"/>
  <c r="F128" i="9"/>
  <c r="L65" i="12" l="1"/>
  <c r="N64" i="12"/>
  <c r="K65" i="12"/>
  <c r="J65" i="12"/>
  <c r="H129" i="12"/>
  <c r="M64" i="10"/>
  <c r="J65" i="10" s="1"/>
  <c r="N64" i="9"/>
  <c r="O64" i="9" s="1"/>
  <c r="H128" i="10"/>
  <c r="E129" i="10"/>
  <c r="I128" i="9"/>
  <c r="F129" i="9"/>
  <c r="M65" i="12" l="1"/>
  <c r="K66" i="12" s="1"/>
  <c r="L65" i="10"/>
  <c r="N64" i="10"/>
  <c r="I65" i="10"/>
  <c r="K65" i="10"/>
  <c r="J65" i="9"/>
  <c r="L65" i="9"/>
  <c r="M65" i="9"/>
  <c r="K65" i="9"/>
  <c r="H129" i="10"/>
  <c r="I129" i="9"/>
  <c r="F130" i="9"/>
  <c r="J66" i="12" l="1"/>
  <c r="N65" i="12"/>
  <c r="I66" i="12"/>
  <c r="L66" i="12"/>
  <c r="M65" i="10"/>
  <c r="N65" i="10" s="1"/>
  <c r="N65" i="9"/>
  <c r="K66" i="9" s="1"/>
  <c r="I130" i="9"/>
  <c r="F131" i="9"/>
  <c r="M66" i="12" l="1"/>
  <c r="J67" i="12" s="1"/>
  <c r="J66" i="10"/>
  <c r="I66" i="10"/>
  <c r="L66" i="10"/>
  <c r="K66" i="10"/>
  <c r="L66" i="9"/>
  <c r="M66" i="9"/>
  <c r="O65" i="9"/>
  <c r="J66" i="9"/>
  <c r="I131" i="9"/>
  <c r="F132" i="9"/>
  <c r="N66" i="9" l="1"/>
  <c r="L67" i="9" s="1"/>
  <c r="I67" i="12"/>
  <c r="L67" i="12"/>
  <c r="K67" i="12"/>
  <c r="N66" i="12"/>
  <c r="M66" i="10"/>
  <c r="J67" i="10" s="1"/>
  <c r="I132" i="9"/>
  <c r="F133" i="9"/>
  <c r="O66" i="9" l="1"/>
  <c r="J67" i="9"/>
  <c r="K67" i="9"/>
  <c r="M67" i="9"/>
  <c r="M67" i="12"/>
  <c r="L68" i="12" s="1"/>
  <c r="N66" i="10"/>
  <c r="K67" i="10"/>
  <c r="I67" i="10"/>
  <c r="L67" i="10"/>
  <c r="I133" i="9"/>
  <c r="F134" i="9"/>
  <c r="N67" i="9" l="1"/>
  <c r="J68" i="9" s="1"/>
  <c r="J68" i="12"/>
  <c r="K68" i="12"/>
  <c r="N67" i="12"/>
  <c r="I68" i="12"/>
  <c r="M67" i="10"/>
  <c r="J68" i="10" s="1"/>
  <c r="I134" i="9"/>
  <c r="F135" i="9"/>
  <c r="K68" i="9" l="1"/>
  <c r="L68" i="9"/>
  <c r="O67" i="9"/>
  <c r="M68" i="9"/>
  <c r="M68" i="12"/>
  <c r="J69" i="12" s="1"/>
  <c r="L68" i="10"/>
  <c r="K68" i="10"/>
  <c r="N67" i="10"/>
  <c r="I68" i="10"/>
  <c r="I135" i="9"/>
  <c r="F136" i="9"/>
  <c r="N68" i="9" l="1"/>
  <c r="J69" i="9" s="1"/>
  <c r="I69" i="12"/>
  <c r="L69" i="12"/>
  <c r="K69" i="12"/>
  <c r="N68" i="12"/>
  <c r="M68" i="10"/>
  <c r="L69" i="10" s="1"/>
  <c r="L69" i="9"/>
  <c r="I136" i="9"/>
  <c r="F137" i="9"/>
  <c r="O68" i="9" l="1"/>
  <c r="M69" i="9"/>
  <c r="K69" i="9"/>
  <c r="M69" i="12"/>
  <c r="N69" i="12" s="1"/>
  <c r="K69" i="10"/>
  <c r="N68" i="10"/>
  <c r="J69" i="10"/>
  <c r="I69" i="10"/>
  <c r="I137" i="9"/>
  <c r="F138" i="9"/>
  <c r="N69" i="9" l="1"/>
  <c r="O69" i="9" s="1"/>
  <c r="L70" i="12"/>
  <c r="I70" i="12"/>
  <c r="K70" i="12"/>
  <c r="J70" i="12"/>
  <c r="M69" i="10"/>
  <c r="I70" i="10" s="1"/>
  <c r="I138" i="9"/>
  <c r="F139" i="9"/>
  <c r="L70" i="9" l="1"/>
  <c r="K70" i="9"/>
  <c r="J70" i="9"/>
  <c r="M70" i="9"/>
  <c r="M70" i="12"/>
  <c r="N70" i="12" s="1"/>
  <c r="K70" i="10"/>
  <c r="N69" i="10"/>
  <c r="L70" i="10"/>
  <c r="J70" i="10"/>
  <c r="I139" i="9"/>
  <c r="F140" i="9"/>
  <c r="N70" i="9" l="1"/>
  <c r="K71" i="9" s="1"/>
  <c r="I71" i="12"/>
  <c r="J71" i="12"/>
  <c r="L71" i="12"/>
  <c r="K71" i="12"/>
  <c r="M70" i="10"/>
  <c r="L71" i="10" s="1"/>
  <c r="I140" i="9"/>
  <c r="F141" i="9"/>
  <c r="O70" i="9" l="1"/>
  <c r="M71" i="9"/>
  <c r="J71" i="9"/>
  <c r="L71" i="9"/>
  <c r="M71" i="12"/>
  <c r="K72" i="12" s="1"/>
  <c r="N70" i="10"/>
  <c r="J71" i="10"/>
  <c r="K71" i="10"/>
  <c r="I71" i="10"/>
  <c r="I141" i="9"/>
  <c r="F142" i="9"/>
  <c r="N71" i="9" l="1"/>
  <c r="M72" i="9" s="1"/>
  <c r="L72" i="12"/>
  <c r="N71" i="12"/>
  <c r="I72" i="12"/>
  <c r="J72" i="12"/>
  <c r="M71" i="10"/>
  <c r="N71" i="10" s="1"/>
  <c r="I142" i="9"/>
  <c r="F143" i="9"/>
  <c r="K72" i="9" l="1"/>
  <c r="J72" i="9"/>
  <c r="O71" i="9"/>
  <c r="L72" i="9"/>
  <c r="M72" i="12"/>
  <c r="J73" i="12" s="1"/>
  <c r="L72" i="10"/>
  <c r="K72" i="10"/>
  <c r="J72" i="10"/>
  <c r="I72" i="10"/>
  <c r="I143" i="9"/>
  <c r="F144" i="9"/>
  <c r="N72" i="9" l="1"/>
  <c r="K73" i="9" s="1"/>
  <c r="K73" i="12"/>
  <c r="I73" i="12"/>
  <c r="L73" i="12"/>
  <c r="N72" i="12"/>
  <c r="M72" i="10"/>
  <c r="I73" i="10" s="1"/>
  <c r="I144" i="9"/>
  <c r="F145" i="9"/>
  <c r="M73" i="9" l="1"/>
  <c r="L73" i="9"/>
  <c r="J73" i="9"/>
  <c r="O72" i="9"/>
  <c r="M73" i="12"/>
  <c r="K74" i="12" s="1"/>
  <c r="N72" i="10"/>
  <c r="K73" i="10"/>
  <c r="L73" i="10"/>
  <c r="J73" i="10"/>
  <c r="I145" i="9"/>
  <c r="F146" i="9"/>
  <c r="N73" i="9" l="1"/>
  <c r="K74" i="9" s="1"/>
  <c r="J74" i="12"/>
  <c r="N73" i="12"/>
  <c r="I74" i="12"/>
  <c r="L74" i="12"/>
  <c r="M73" i="10"/>
  <c r="J74" i="10" s="1"/>
  <c r="I146" i="9"/>
  <c r="F147" i="9"/>
  <c r="M74" i="9" l="1"/>
  <c r="O73" i="9"/>
  <c r="J74" i="9"/>
  <c r="L74" i="9"/>
  <c r="M74" i="12"/>
  <c r="L75" i="12" s="1"/>
  <c r="K74" i="10"/>
  <c r="N73" i="10"/>
  <c r="L74" i="10"/>
  <c r="I74" i="10"/>
  <c r="I147" i="9"/>
  <c r="F148" i="9"/>
  <c r="N74" i="9" l="1"/>
  <c r="K75" i="9" s="1"/>
  <c r="I75" i="12"/>
  <c r="J75" i="12"/>
  <c r="K75" i="12"/>
  <c r="N74" i="12"/>
  <c r="M74" i="10"/>
  <c r="J75" i="10" s="1"/>
  <c r="I148" i="9"/>
  <c r="F149" i="9"/>
  <c r="J75" i="9" l="1"/>
  <c r="M75" i="9"/>
  <c r="O74" i="9"/>
  <c r="L75" i="9"/>
  <c r="M75" i="12"/>
  <c r="L76" i="12" s="1"/>
  <c r="N74" i="10"/>
  <c r="K75" i="10"/>
  <c r="I75" i="10"/>
  <c r="L75" i="10"/>
  <c r="I149" i="9"/>
  <c r="F150" i="9"/>
  <c r="N75" i="9" l="1"/>
  <c r="K76" i="9" s="1"/>
  <c r="K76" i="12"/>
  <c r="N75" i="12"/>
  <c r="J76" i="12"/>
  <c r="I76" i="12"/>
  <c r="M75" i="10"/>
  <c r="K76" i="10" s="1"/>
  <c r="I150" i="9"/>
  <c r="F151" i="9"/>
  <c r="L76" i="9" l="1"/>
  <c r="M76" i="9"/>
  <c r="J76" i="9"/>
  <c r="O75" i="9"/>
  <c r="M76" i="12"/>
  <c r="L77" i="12" s="1"/>
  <c r="J76" i="10"/>
  <c r="L76" i="10"/>
  <c r="I76" i="10"/>
  <c r="N75" i="10"/>
  <c r="I151" i="9"/>
  <c r="F152" i="9"/>
  <c r="N76" i="9" l="1"/>
  <c r="L77" i="9" s="1"/>
  <c r="N76" i="12"/>
  <c r="I77" i="12"/>
  <c r="J77" i="12"/>
  <c r="K77" i="12"/>
  <c r="M76" i="10"/>
  <c r="J77" i="10" s="1"/>
  <c r="I152" i="9"/>
  <c r="F153" i="9"/>
  <c r="O76" i="9" l="1"/>
  <c r="M77" i="9"/>
  <c r="K77" i="9"/>
  <c r="J77" i="9"/>
  <c r="M77" i="12"/>
  <c r="N77" i="12" s="1"/>
  <c r="L77" i="10"/>
  <c r="I77" i="10"/>
  <c r="K77" i="10"/>
  <c r="N76" i="10"/>
  <c r="I153" i="9"/>
  <c r="F154" i="9"/>
  <c r="N77" i="9" l="1"/>
  <c r="K78" i="9" s="1"/>
  <c r="L78" i="12"/>
  <c r="J78" i="12"/>
  <c r="I78" i="12"/>
  <c r="K78" i="12"/>
  <c r="M77" i="10"/>
  <c r="I78" i="10" s="1"/>
  <c r="I154" i="9"/>
  <c r="F155" i="9"/>
  <c r="O77" i="9" l="1"/>
  <c r="M78" i="9"/>
  <c r="J78" i="9"/>
  <c r="L78" i="9"/>
  <c r="M78" i="12"/>
  <c r="J79" i="12" s="1"/>
  <c r="K78" i="10"/>
  <c r="L78" i="10"/>
  <c r="N77" i="10"/>
  <c r="J78" i="10"/>
  <c r="I155" i="9"/>
  <c r="F156" i="9"/>
  <c r="N78" i="9" l="1"/>
  <c r="M79" i="9" s="1"/>
  <c r="K79" i="12"/>
  <c r="N78" i="12"/>
  <c r="L79" i="12"/>
  <c r="I79" i="12"/>
  <c r="M78" i="10"/>
  <c r="J79" i="10" s="1"/>
  <c r="I156" i="9"/>
  <c r="F157" i="9"/>
  <c r="L79" i="9" l="1"/>
  <c r="J79" i="9"/>
  <c r="O78" i="9"/>
  <c r="K79" i="9"/>
  <c r="M79" i="12"/>
  <c r="L80" i="12" s="1"/>
  <c r="K79" i="10"/>
  <c r="L79" i="10"/>
  <c r="I79" i="10"/>
  <c r="N78" i="10"/>
  <c r="I157" i="9"/>
  <c r="F158" i="9"/>
  <c r="N79" i="9" l="1"/>
  <c r="K80" i="9" s="1"/>
  <c r="K80" i="12"/>
  <c r="N79" i="12"/>
  <c r="J80" i="12"/>
  <c r="I80" i="12"/>
  <c r="M79" i="10"/>
  <c r="N79" i="10" s="1"/>
  <c r="I158" i="9"/>
  <c r="F159" i="9"/>
  <c r="O79" i="9" l="1"/>
  <c r="J80" i="9"/>
  <c r="M80" i="9"/>
  <c r="L80" i="9"/>
  <c r="M80" i="12"/>
  <c r="I81" i="12" s="1"/>
  <c r="J80" i="10"/>
  <c r="L80" i="10"/>
  <c r="K80" i="10"/>
  <c r="I80" i="10"/>
  <c r="I159" i="9"/>
  <c r="F160" i="9"/>
  <c r="N80" i="9" l="1"/>
  <c r="K81" i="9" s="1"/>
  <c r="L81" i="12"/>
  <c r="J81" i="12"/>
  <c r="N80" i="12"/>
  <c r="K81" i="12"/>
  <c r="M80" i="10"/>
  <c r="K81" i="10" s="1"/>
  <c r="I160" i="9"/>
  <c r="F161" i="9"/>
  <c r="M81" i="9" l="1"/>
  <c r="L81" i="9"/>
  <c r="O80" i="9"/>
  <c r="J81" i="9"/>
  <c r="M81" i="12"/>
  <c r="N81" i="12" s="1"/>
  <c r="J81" i="10"/>
  <c r="N80" i="10"/>
  <c r="I81" i="10"/>
  <c r="L81" i="10"/>
  <c r="I161" i="9"/>
  <c r="F162" i="9"/>
  <c r="N81" i="9" l="1"/>
  <c r="L82" i="9" s="1"/>
  <c r="L82" i="12"/>
  <c r="I82" i="12"/>
  <c r="J82" i="12"/>
  <c r="K82" i="12"/>
  <c r="M81" i="10"/>
  <c r="J82" i="10" s="1"/>
  <c r="I162" i="9"/>
  <c r="F163" i="9"/>
  <c r="K82" i="9" l="1"/>
  <c r="M82" i="9"/>
  <c r="J82" i="9"/>
  <c r="O81" i="9"/>
  <c r="M82" i="12"/>
  <c r="L83" i="12" s="1"/>
  <c r="N81" i="10"/>
  <c r="K82" i="10"/>
  <c r="L82" i="10"/>
  <c r="I82" i="10"/>
  <c r="I163" i="9"/>
  <c r="F164" i="9"/>
  <c r="N82" i="9" l="1"/>
  <c r="L83" i="9" s="1"/>
  <c r="I83" i="12"/>
  <c r="N82" i="12"/>
  <c r="K83" i="12"/>
  <c r="J83" i="12"/>
  <c r="M82" i="10"/>
  <c r="J83" i="10" s="1"/>
  <c r="I164" i="9"/>
  <c r="F165" i="9"/>
  <c r="M83" i="9" l="1"/>
  <c r="O82" i="9"/>
  <c r="K83" i="9"/>
  <c r="J83" i="9"/>
  <c r="M83" i="12"/>
  <c r="N83" i="12" s="1"/>
  <c r="I83" i="10"/>
  <c r="L83" i="10"/>
  <c r="K83" i="10"/>
  <c r="N82" i="10"/>
  <c r="I165" i="9"/>
  <c r="F166" i="9"/>
  <c r="N83" i="9" l="1"/>
  <c r="M84" i="9" s="1"/>
  <c r="J84" i="12"/>
  <c r="K84" i="12"/>
  <c r="I84" i="12"/>
  <c r="L84" i="12"/>
  <c r="M83" i="10"/>
  <c r="I84" i="10" s="1"/>
  <c r="K84" i="9"/>
  <c r="I166" i="9"/>
  <c r="F167" i="9"/>
  <c r="L84" i="9" l="1"/>
  <c r="J84" i="9"/>
  <c r="O83" i="9"/>
  <c r="M84" i="12"/>
  <c r="L85" i="12" s="1"/>
  <c r="L84" i="10"/>
  <c r="K84" i="10"/>
  <c r="J84" i="10"/>
  <c r="N83" i="10"/>
  <c r="I167" i="9"/>
  <c r="F168" i="9"/>
  <c r="N84" i="9" l="1"/>
  <c r="L85" i="9" s="1"/>
  <c r="J85" i="12"/>
  <c r="I85" i="12"/>
  <c r="K85" i="12"/>
  <c r="N84" i="12"/>
  <c r="M84" i="10"/>
  <c r="K85" i="10" s="1"/>
  <c r="I168" i="9"/>
  <c r="F169" i="9"/>
  <c r="M85" i="9" l="1"/>
  <c r="K85" i="9"/>
  <c r="J85" i="9"/>
  <c r="O84" i="9"/>
  <c r="M85" i="12"/>
  <c r="N85" i="12" s="1"/>
  <c r="N84" i="10"/>
  <c r="L85" i="10"/>
  <c r="I85" i="10"/>
  <c r="J85" i="10"/>
  <c r="I169" i="9"/>
  <c r="F170" i="9"/>
  <c r="N85" i="9" l="1"/>
  <c r="K86" i="9" s="1"/>
  <c r="L86" i="12"/>
  <c r="J86" i="12"/>
  <c r="I86" i="12"/>
  <c r="K86" i="12"/>
  <c r="M85" i="10"/>
  <c r="I86" i="10" s="1"/>
  <c r="I170" i="9"/>
  <c r="F171" i="9"/>
  <c r="M86" i="9" l="1"/>
  <c r="L86" i="9"/>
  <c r="O85" i="9"/>
  <c r="J86" i="9"/>
  <c r="M86" i="12"/>
  <c r="J87" i="12" s="1"/>
  <c r="L86" i="10"/>
  <c r="N85" i="10"/>
  <c r="K86" i="10"/>
  <c r="J86" i="10"/>
  <c r="I171" i="9"/>
  <c r="F172" i="9"/>
  <c r="N86" i="9" l="1"/>
  <c r="K87" i="9" s="1"/>
  <c r="K87" i="12"/>
  <c r="N86" i="12"/>
  <c r="L87" i="12"/>
  <c r="I87" i="12"/>
  <c r="M86" i="10"/>
  <c r="K87" i="10" s="1"/>
  <c r="I172" i="9"/>
  <c r="F173" i="9"/>
  <c r="J87" i="10" l="1"/>
  <c r="O86" i="9"/>
  <c r="J87" i="9"/>
  <c r="L87" i="9"/>
  <c r="M87" i="9"/>
  <c r="M87" i="12"/>
  <c r="L88" i="12" s="1"/>
  <c r="I87" i="10"/>
  <c r="L87" i="10"/>
  <c r="N86" i="10"/>
  <c r="I173" i="9"/>
  <c r="F174" i="9"/>
  <c r="N87" i="9" l="1"/>
  <c r="K88" i="9" s="1"/>
  <c r="K88" i="12"/>
  <c r="N87" i="12"/>
  <c r="J88" i="12"/>
  <c r="I88" i="12"/>
  <c r="M87" i="10"/>
  <c r="N87" i="10" s="1"/>
  <c r="I174" i="9"/>
  <c r="F175" i="9"/>
  <c r="L88" i="9" l="1"/>
  <c r="O87" i="9"/>
  <c r="I88" i="10"/>
  <c r="K88" i="10"/>
  <c r="J88" i="10"/>
  <c r="L88" i="10"/>
  <c r="J88" i="9"/>
  <c r="M88" i="9"/>
  <c r="M88" i="12"/>
  <c r="L89" i="12" s="1"/>
  <c r="I175" i="9"/>
  <c r="F176" i="9"/>
  <c r="N88" i="9" l="1"/>
  <c r="K89" i="9" s="1"/>
  <c r="M88" i="10"/>
  <c r="L89" i="10" s="1"/>
  <c r="J89" i="12"/>
  <c r="N88" i="12"/>
  <c r="K89" i="12"/>
  <c r="I89" i="12"/>
  <c r="I176" i="9"/>
  <c r="F177" i="9"/>
  <c r="O88" i="9" l="1"/>
  <c r="J89" i="9"/>
  <c r="M89" i="9"/>
  <c r="L89" i="9"/>
  <c r="N88" i="10"/>
  <c r="I89" i="10"/>
  <c r="K89" i="10"/>
  <c r="J89" i="10"/>
  <c r="M89" i="12"/>
  <c r="K90" i="12" s="1"/>
  <c r="I177" i="9"/>
  <c r="F178" i="9"/>
  <c r="N89" i="9" l="1"/>
  <c r="K90" i="9" s="1"/>
  <c r="M89" i="10"/>
  <c r="J90" i="10" s="1"/>
  <c r="N89" i="12"/>
  <c r="J90" i="12"/>
  <c r="I90" i="12"/>
  <c r="L90" i="12"/>
  <c r="I178" i="9"/>
  <c r="F179" i="9"/>
  <c r="L90" i="9" l="1"/>
  <c r="J90" i="9"/>
  <c r="M90" i="9"/>
  <c r="O89" i="9"/>
  <c r="L90" i="10"/>
  <c r="N89" i="10"/>
  <c r="I90" i="10"/>
  <c r="K90" i="10"/>
  <c r="M90" i="12"/>
  <c r="J91" i="12" s="1"/>
  <c r="I179" i="9"/>
  <c r="F180" i="9"/>
  <c r="N90" i="9" l="1"/>
  <c r="K91" i="9" s="1"/>
  <c r="M90" i="10"/>
  <c r="J91" i="10" s="1"/>
  <c r="M91" i="9"/>
  <c r="L91" i="12"/>
  <c r="I91" i="12"/>
  <c r="K91" i="12"/>
  <c r="N90" i="12"/>
  <c r="I180" i="9"/>
  <c r="F181" i="9"/>
  <c r="O90" i="9" l="1"/>
  <c r="J91" i="9"/>
  <c r="L91" i="9"/>
  <c r="I91" i="10"/>
  <c r="L91" i="10"/>
  <c r="N90" i="10"/>
  <c r="K91" i="10"/>
  <c r="M91" i="12"/>
  <c r="L92" i="12" s="1"/>
  <c r="I181" i="9"/>
  <c r="F182" i="9"/>
  <c r="N91" i="9" l="1"/>
  <c r="K92" i="9" s="1"/>
  <c r="M91" i="10"/>
  <c r="L92" i="10" s="1"/>
  <c r="J92" i="12"/>
  <c r="N91" i="12"/>
  <c r="K92" i="12"/>
  <c r="I92" i="12"/>
  <c r="I182" i="9"/>
  <c r="F183" i="9"/>
  <c r="O91" i="9" l="1"/>
  <c r="J92" i="9"/>
  <c r="L92" i="9"/>
  <c r="M92" i="9"/>
  <c r="K92" i="10"/>
  <c r="J92" i="10"/>
  <c r="N91" i="10"/>
  <c r="I92" i="10"/>
  <c r="M92" i="12"/>
  <c r="I93" i="12" s="1"/>
  <c r="I183" i="9"/>
  <c r="F184" i="9"/>
  <c r="N92" i="9" l="1"/>
  <c r="J93" i="9" s="1"/>
  <c r="M92" i="10"/>
  <c r="K93" i="10" s="1"/>
  <c r="N92" i="12"/>
  <c r="L93" i="12"/>
  <c r="K93" i="12"/>
  <c r="J93" i="12"/>
  <c r="I184" i="9"/>
  <c r="F185" i="9"/>
  <c r="M93" i="9" l="1"/>
  <c r="L93" i="9"/>
  <c r="K93" i="9"/>
  <c r="O92" i="9"/>
  <c r="I93" i="10"/>
  <c r="J93" i="10"/>
  <c r="L93" i="10"/>
  <c r="N92" i="10"/>
  <c r="M93" i="12"/>
  <c r="J94" i="12" s="1"/>
  <c r="I185" i="9"/>
  <c r="F186" i="9"/>
  <c r="N93" i="9" l="1"/>
  <c r="L94" i="9" s="1"/>
  <c r="M93" i="10"/>
  <c r="L94" i="10" s="1"/>
  <c r="N93" i="12"/>
  <c r="I94" i="12"/>
  <c r="K94" i="12"/>
  <c r="L94" i="12"/>
  <c r="I186" i="9"/>
  <c r="F187" i="9"/>
  <c r="J94" i="9" l="1"/>
  <c r="M94" i="9"/>
  <c r="K94" i="9"/>
  <c r="O93" i="9"/>
  <c r="I94" i="10"/>
  <c r="K94" i="10"/>
  <c r="N93" i="10"/>
  <c r="J94" i="10"/>
  <c r="M94" i="12"/>
  <c r="K95" i="12" s="1"/>
  <c r="I187" i="9"/>
  <c r="F188" i="9"/>
  <c r="N94" i="9" l="1"/>
  <c r="M95" i="9" s="1"/>
  <c r="M94" i="10"/>
  <c r="N94" i="10" s="1"/>
  <c r="J95" i="12"/>
  <c r="L95" i="12"/>
  <c r="N94" i="12"/>
  <c r="I95" i="12"/>
  <c r="I188" i="9"/>
  <c r="F189" i="9"/>
  <c r="M95" i="12" l="1"/>
  <c r="I96" i="12" s="1"/>
  <c r="O94" i="9"/>
  <c r="J95" i="9"/>
  <c r="L95" i="9"/>
  <c r="K95" i="9"/>
  <c r="K95" i="10"/>
  <c r="J95" i="10"/>
  <c r="I95" i="10"/>
  <c r="L95" i="10"/>
  <c r="I189" i="9"/>
  <c r="F190" i="9"/>
  <c r="J96" i="12" l="1"/>
  <c r="K96" i="12"/>
  <c r="L96" i="12"/>
  <c r="N95" i="12"/>
  <c r="N95" i="9"/>
  <c r="M96" i="9" s="1"/>
  <c r="M95" i="10"/>
  <c r="K96" i="10" s="1"/>
  <c r="F191" i="9"/>
  <c r="I190" i="9"/>
  <c r="M96" i="12" l="1"/>
  <c r="N96" i="12" s="1"/>
  <c r="K96" i="9"/>
  <c r="L96" i="9"/>
  <c r="O95" i="9"/>
  <c r="J96" i="9"/>
  <c r="I96" i="10"/>
  <c r="J96" i="10"/>
  <c r="N95" i="10"/>
  <c r="L96" i="10"/>
  <c r="F192" i="9"/>
  <c r="I191" i="9"/>
  <c r="L97" i="12" l="1"/>
  <c r="K97" i="12"/>
  <c r="I97" i="12"/>
  <c r="J97" i="12"/>
  <c r="N96" i="9"/>
  <c r="O96" i="9" s="1"/>
  <c r="M96" i="10"/>
  <c r="L97" i="10" s="1"/>
  <c r="F193" i="9"/>
  <c r="I192" i="9"/>
  <c r="M97" i="12" l="1"/>
  <c r="K98" i="12" s="1"/>
  <c r="J97" i="9"/>
  <c r="K97" i="9"/>
  <c r="L97" i="9"/>
  <c r="M97" i="9"/>
  <c r="J97" i="10"/>
  <c r="N96" i="10"/>
  <c r="K97" i="10"/>
  <c r="I97" i="10"/>
  <c r="F194" i="9"/>
  <c r="I193" i="9"/>
  <c r="L98" i="12" l="1"/>
  <c r="J98" i="12"/>
  <c r="I98" i="12"/>
  <c r="N97" i="12"/>
  <c r="N97" i="9"/>
  <c r="L98" i="9" s="1"/>
  <c r="M97" i="10"/>
  <c r="I98" i="10" s="1"/>
  <c r="F195" i="9"/>
  <c r="I194" i="9"/>
  <c r="M98" i="12" l="1"/>
  <c r="I99" i="12" s="1"/>
  <c r="O97" i="9"/>
  <c r="J98" i="9"/>
  <c r="M98" i="9"/>
  <c r="K98" i="9"/>
  <c r="N97" i="10"/>
  <c r="J98" i="10"/>
  <c r="K98" i="10"/>
  <c r="L98" i="10"/>
  <c r="F196" i="9"/>
  <c r="I195" i="9"/>
  <c r="J99" i="12" l="1"/>
  <c r="K99" i="12"/>
  <c r="L99" i="12"/>
  <c r="N98" i="12"/>
  <c r="N98" i="9"/>
  <c r="M99" i="9" s="1"/>
  <c r="M98" i="10"/>
  <c r="N98" i="10" s="1"/>
  <c r="F197" i="9"/>
  <c r="I196" i="9"/>
  <c r="M99" i="12" l="1"/>
  <c r="J100" i="12" s="1"/>
  <c r="O98" i="9"/>
  <c r="K99" i="9"/>
  <c r="J99" i="9"/>
  <c r="L99" i="9"/>
  <c r="L99" i="10"/>
  <c r="K99" i="10"/>
  <c r="J99" i="10"/>
  <c r="I99" i="10"/>
  <c r="F198" i="9"/>
  <c r="I197" i="9"/>
  <c r="L100" i="12" l="1"/>
  <c r="N99" i="12"/>
  <c r="I100" i="12"/>
  <c r="K100" i="12"/>
  <c r="N99" i="9"/>
  <c r="J100" i="9" s="1"/>
  <c r="M99" i="10"/>
  <c r="K100" i="10" s="1"/>
  <c r="F199" i="9"/>
  <c r="I198" i="9"/>
  <c r="M100" i="12" l="1"/>
  <c r="J101" i="12" s="1"/>
  <c r="M100" i="9"/>
  <c r="O99" i="9"/>
  <c r="L100" i="9"/>
  <c r="K100" i="9"/>
  <c r="I100" i="10"/>
  <c r="J100" i="10"/>
  <c r="L100" i="10"/>
  <c r="N99" i="10"/>
  <c r="F200" i="9"/>
  <c r="I199" i="9"/>
  <c r="K101" i="12" l="1"/>
  <c r="I101" i="12"/>
  <c r="L101" i="12"/>
  <c r="N100" i="12"/>
  <c r="N100" i="9"/>
  <c r="O100" i="9" s="1"/>
  <c r="M100" i="10"/>
  <c r="K101" i="10" s="1"/>
  <c r="F201" i="9"/>
  <c r="I200" i="9"/>
  <c r="M101" i="12" l="1"/>
  <c r="K102" i="12" s="1"/>
  <c r="L101" i="10"/>
  <c r="M101" i="9"/>
  <c r="L101" i="9"/>
  <c r="J101" i="9"/>
  <c r="K101" i="9"/>
  <c r="I101" i="10"/>
  <c r="N100" i="10"/>
  <c r="J101" i="10"/>
  <c r="F202" i="9"/>
  <c r="I201" i="9"/>
  <c r="J102" i="12" l="1"/>
  <c r="L102" i="12"/>
  <c r="N101" i="12"/>
  <c r="I102" i="12"/>
  <c r="N101" i="9"/>
  <c r="O101" i="9" s="1"/>
  <c r="M101" i="10"/>
  <c r="J102" i="10" s="1"/>
  <c r="M102" i="9"/>
  <c r="F203" i="9"/>
  <c r="I202" i="9"/>
  <c r="M102" i="12" l="1"/>
  <c r="J103" i="12" s="1"/>
  <c r="K102" i="9"/>
  <c r="L102" i="9"/>
  <c r="J102" i="9"/>
  <c r="N101" i="10"/>
  <c r="L102" i="10"/>
  <c r="I102" i="10"/>
  <c r="K102" i="10"/>
  <c r="I103" i="12"/>
  <c r="F204" i="9"/>
  <c r="I203" i="9"/>
  <c r="L103" i="12" l="1"/>
  <c r="K103" i="12"/>
  <c r="N102" i="12"/>
  <c r="N102" i="9"/>
  <c r="J103" i="9" s="1"/>
  <c r="M102" i="10"/>
  <c r="N102" i="10" s="1"/>
  <c r="M103" i="9"/>
  <c r="F205" i="9"/>
  <c r="I204" i="9"/>
  <c r="O102" i="9" l="1"/>
  <c r="M103" i="12"/>
  <c r="J104" i="12" s="1"/>
  <c r="L103" i="9"/>
  <c r="K103" i="9"/>
  <c r="N103" i="9" s="1"/>
  <c r="K104" i="9" s="1"/>
  <c r="L103" i="10"/>
  <c r="I103" i="10"/>
  <c r="K103" i="10"/>
  <c r="J103" i="10"/>
  <c r="F206" i="9"/>
  <c r="I205" i="9"/>
  <c r="L104" i="12" l="1"/>
  <c r="K104" i="12"/>
  <c r="I104" i="12"/>
  <c r="N103" i="12"/>
  <c r="M103" i="10"/>
  <c r="J104" i="10" s="1"/>
  <c r="L104" i="9"/>
  <c r="O103" i="9"/>
  <c r="M104" i="9"/>
  <c r="J104" i="9"/>
  <c r="F207" i="9"/>
  <c r="I206" i="9"/>
  <c r="M104" i="12" l="1"/>
  <c r="N104" i="12" s="1"/>
  <c r="L104" i="10"/>
  <c r="K104" i="10"/>
  <c r="I104" i="10"/>
  <c r="M104" i="10" s="1"/>
  <c r="J105" i="10" s="1"/>
  <c r="N103" i="10"/>
  <c r="N104" i="9"/>
  <c r="M105" i="9" s="1"/>
  <c r="F208" i="9"/>
  <c r="I207" i="9"/>
  <c r="L105" i="12" l="1"/>
  <c r="J105" i="12"/>
  <c r="I105" i="12"/>
  <c r="K105" i="12"/>
  <c r="K105" i="9"/>
  <c r="O104" i="9"/>
  <c r="J105" i="9"/>
  <c r="L105" i="9"/>
  <c r="I105" i="10"/>
  <c r="K105" i="10"/>
  <c r="N104" i="10"/>
  <c r="L105" i="10"/>
  <c r="F209" i="9"/>
  <c r="I208" i="9"/>
  <c r="M105" i="12" l="1"/>
  <c r="J106" i="12" s="1"/>
  <c r="N105" i="9"/>
  <c r="J106" i="9" s="1"/>
  <c r="K106" i="12"/>
  <c r="M105" i="10"/>
  <c r="J106" i="10" s="1"/>
  <c r="L106" i="9"/>
  <c r="F210" i="9"/>
  <c r="I209" i="9"/>
  <c r="N105" i="12" l="1"/>
  <c r="L106" i="12"/>
  <c r="I106" i="12"/>
  <c r="O105" i="9"/>
  <c r="K106" i="9"/>
  <c r="M106" i="9"/>
  <c r="N105" i="10"/>
  <c r="K106" i="10"/>
  <c r="I106" i="10"/>
  <c r="L106" i="10"/>
  <c r="F211" i="9"/>
  <c r="I210" i="9"/>
  <c r="M106" i="12" l="1"/>
  <c r="N106" i="12" s="1"/>
  <c r="N106" i="9"/>
  <c r="O106" i="9" s="1"/>
  <c r="L107" i="12"/>
  <c r="M106" i="10"/>
  <c r="F212" i="9"/>
  <c r="I211" i="9"/>
  <c r="K107" i="12" l="1"/>
  <c r="J107" i="12"/>
  <c r="I107" i="12"/>
  <c r="M107" i="12" s="1"/>
  <c r="L108" i="12" s="1"/>
  <c r="L107" i="9"/>
  <c r="J107" i="9"/>
  <c r="M107" i="9"/>
  <c r="K107" i="9"/>
  <c r="K107" i="10"/>
  <c r="I107" i="10"/>
  <c r="N106" i="10"/>
  <c r="L107" i="10"/>
  <c r="J107" i="10"/>
  <c r="F213" i="9"/>
  <c r="I212" i="9"/>
  <c r="N107" i="9" l="1"/>
  <c r="M108" i="9" s="1"/>
  <c r="J108" i="12"/>
  <c r="K108" i="12"/>
  <c r="N107" i="12"/>
  <c r="I108" i="12"/>
  <c r="M107" i="10"/>
  <c r="I108" i="10" s="1"/>
  <c r="F214" i="9"/>
  <c r="I213" i="9"/>
  <c r="L108" i="9" l="1"/>
  <c r="O107" i="9"/>
  <c r="K108" i="9"/>
  <c r="J108" i="9"/>
  <c r="M108" i="12"/>
  <c r="K109" i="12" s="1"/>
  <c r="J108" i="10"/>
  <c r="N107" i="10"/>
  <c r="K108" i="10"/>
  <c r="L108" i="10"/>
  <c r="F215" i="9"/>
  <c r="I214" i="9"/>
  <c r="N108" i="9" l="1"/>
  <c r="M109" i="9" s="1"/>
  <c r="N108" i="12"/>
  <c r="J109" i="12"/>
  <c r="I109" i="12"/>
  <c r="L109" i="12"/>
  <c r="M108" i="10"/>
  <c r="L109" i="10" s="1"/>
  <c r="F216" i="9"/>
  <c r="I215" i="9"/>
  <c r="J109" i="9" l="1"/>
  <c r="O108" i="9"/>
  <c r="K109" i="9"/>
  <c r="L109" i="9"/>
  <c r="M109" i="12"/>
  <c r="K110" i="12" s="1"/>
  <c r="I109" i="10"/>
  <c r="N108" i="10"/>
  <c r="K109" i="10"/>
  <c r="J109" i="10"/>
  <c r="F217" i="9"/>
  <c r="I216" i="9"/>
  <c r="N109" i="9" l="1"/>
  <c r="L110" i="9" s="1"/>
  <c r="J110" i="12"/>
  <c r="I110" i="12"/>
  <c r="N109" i="12"/>
  <c r="L110" i="12"/>
  <c r="M109" i="10"/>
  <c r="K110" i="10" s="1"/>
  <c r="I217" i="9"/>
  <c r="M110" i="9" l="1"/>
  <c r="K110" i="9"/>
  <c r="J110" i="9"/>
  <c r="O109" i="9"/>
  <c r="M110" i="12"/>
  <c r="I111" i="12" s="1"/>
  <c r="I110" i="10"/>
  <c r="J110" i="10"/>
  <c r="L110" i="10"/>
  <c r="N109" i="10"/>
  <c r="N110" i="9" l="1"/>
  <c r="J111" i="9" s="1"/>
  <c r="K111" i="12"/>
  <c r="L111" i="12"/>
  <c r="N110" i="12"/>
  <c r="J111" i="12"/>
  <c r="M110" i="10"/>
  <c r="O110" i="9" l="1"/>
  <c r="K111" i="9"/>
  <c r="M111" i="9"/>
  <c r="L111" i="9"/>
  <c r="M111" i="12"/>
  <c r="K112" i="12" s="1"/>
  <c r="L111" i="10"/>
  <c r="N110" i="10"/>
  <c r="I111" i="10"/>
  <c r="K111" i="10"/>
  <c r="J111" i="10"/>
  <c r="N111" i="9" l="1"/>
  <c r="O111" i="9" s="1"/>
  <c r="J112" i="12"/>
  <c r="I112" i="12"/>
  <c r="N111" i="12"/>
  <c r="L112" i="12"/>
  <c r="M111" i="10"/>
  <c r="K112" i="10" s="1"/>
  <c r="L112" i="9" l="1"/>
  <c r="J112" i="9"/>
  <c r="M112" i="9"/>
  <c r="K112" i="9"/>
  <c r="M112" i="12"/>
  <c r="L113" i="12" s="1"/>
  <c r="L112" i="10"/>
  <c r="N111" i="10"/>
  <c r="J112" i="10"/>
  <c r="I112" i="10"/>
  <c r="N112" i="9" l="1"/>
  <c r="L113" i="9" s="1"/>
  <c r="I113" i="12"/>
  <c r="K113" i="12"/>
  <c r="N112" i="12"/>
  <c r="J113" i="12"/>
  <c r="M112" i="10"/>
  <c r="L113" i="10" s="1"/>
  <c r="K113" i="9" l="1"/>
  <c r="J113" i="9"/>
  <c r="O112" i="9"/>
  <c r="M113" i="9"/>
  <c r="M113" i="12"/>
  <c r="N113" i="12" s="1"/>
  <c r="J113" i="10"/>
  <c r="I113" i="10"/>
  <c r="K113" i="10"/>
  <c r="N112" i="10"/>
  <c r="N113" i="9" l="1"/>
  <c r="M114" i="9" s="1"/>
  <c r="L114" i="12"/>
  <c r="K114" i="12"/>
  <c r="J114" i="12"/>
  <c r="I114" i="12"/>
  <c r="M113" i="10"/>
  <c r="I114" i="10" s="1"/>
  <c r="J114" i="9" l="1"/>
  <c r="K114" i="9"/>
  <c r="L114" i="9"/>
  <c r="O113" i="9"/>
  <c r="M114" i="12"/>
  <c r="I115" i="12" s="1"/>
  <c r="L114" i="10"/>
  <c r="K114" i="10"/>
  <c r="N113" i="10"/>
  <c r="J114" i="10"/>
  <c r="N114" i="9" l="1"/>
  <c r="J115" i="9" s="1"/>
  <c r="N114" i="12"/>
  <c r="J115" i="12"/>
  <c r="K115" i="12"/>
  <c r="L115" i="12"/>
  <c r="M114" i="10"/>
  <c r="I115" i="10" s="1"/>
  <c r="O114" i="9" l="1"/>
  <c r="L115" i="9"/>
  <c r="M115" i="9"/>
  <c r="K115" i="9"/>
  <c r="J115" i="10"/>
  <c r="M115" i="12"/>
  <c r="N115" i="12" s="1"/>
  <c r="N114" i="10"/>
  <c r="L115" i="10"/>
  <c r="K115" i="10"/>
  <c r="N115" i="9" l="1"/>
  <c r="K116" i="9" s="1"/>
  <c r="L116" i="12"/>
  <c r="I116" i="12"/>
  <c r="K116" i="12"/>
  <c r="J116" i="12"/>
  <c r="M115" i="10"/>
  <c r="I116" i="10" s="1"/>
  <c r="M116" i="9" l="1"/>
  <c r="O115" i="9"/>
  <c r="J116" i="9"/>
  <c r="L116" i="9"/>
  <c r="M116" i="12"/>
  <c r="J117" i="12" s="1"/>
  <c r="L116" i="10"/>
  <c r="J116" i="10"/>
  <c r="N115" i="10"/>
  <c r="K116" i="10"/>
  <c r="N116" i="9" l="1"/>
  <c r="J117" i="9" s="1"/>
  <c r="K117" i="12"/>
  <c r="N116" i="12"/>
  <c r="I117" i="12"/>
  <c r="L117" i="12"/>
  <c r="M116" i="10"/>
  <c r="I117" i="10" s="1"/>
  <c r="L117" i="9" l="1"/>
  <c r="O116" i="9"/>
  <c r="M117" i="9"/>
  <c r="K117" i="9"/>
  <c r="L117" i="10"/>
  <c r="N116" i="10"/>
  <c r="K117" i="10"/>
  <c r="J117" i="10"/>
  <c r="M117" i="12"/>
  <c r="L118" i="12" s="1"/>
  <c r="N117" i="9" l="1"/>
  <c r="K118" i="9" s="1"/>
  <c r="M117" i="10"/>
  <c r="K118" i="10" s="1"/>
  <c r="K118" i="12"/>
  <c r="N117" i="12"/>
  <c r="I118" i="12"/>
  <c r="J118" i="12"/>
  <c r="O117" i="9" l="1"/>
  <c r="J118" i="9"/>
  <c r="L118" i="9"/>
  <c r="M118" i="9"/>
  <c r="J118" i="10"/>
  <c r="L118" i="10"/>
  <c r="N117" i="10"/>
  <c r="I118" i="10"/>
  <c r="M118" i="12"/>
  <c r="K119" i="12" s="1"/>
  <c r="L119" i="12" l="1"/>
  <c r="N118" i="9"/>
  <c r="K119" i="9" s="1"/>
  <c r="M118" i="10"/>
  <c r="N118" i="10" s="1"/>
  <c r="N118" i="12"/>
  <c r="I119" i="12"/>
  <c r="J119" i="12"/>
  <c r="O118" i="9" l="1"/>
  <c r="L119" i="9"/>
  <c r="M119" i="9"/>
  <c r="J119" i="9"/>
  <c r="L119" i="10"/>
  <c r="J119" i="10"/>
  <c r="K119" i="10"/>
  <c r="I119" i="10"/>
  <c r="M119" i="12"/>
  <c r="J120" i="12" s="1"/>
  <c r="N119" i="9" l="1"/>
  <c r="J120" i="9" s="1"/>
  <c r="M119" i="10"/>
  <c r="L120" i="10" s="1"/>
  <c r="I120" i="12"/>
  <c r="L120" i="12"/>
  <c r="K120" i="12"/>
  <c r="N119" i="12"/>
  <c r="M120" i="9"/>
  <c r="L120" i="9"/>
  <c r="O119" i="9" l="1"/>
  <c r="K120" i="9"/>
  <c r="N120" i="9" s="1"/>
  <c r="K121" i="9" s="1"/>
  <c r="J120" i="10"/>
  <c r="K120" i="10"/>
  <c r="I120" i="10"/>
  <c r="N119" i="10"/>
  <c r="M120" i="12"/>
  <c r="M120" i="10" l="1"/>
  <c r="L121" i="10" s="1"/>
  <c r="L121" i="9"/>
  <c r="O120" i="9"/>
  <c r="J121" i="9"/>
  <c r="M121" i="9"/>
  <c r="L121" i="12"/>
  <c r="N120" i="12"/>
  <c r="J121" i="12"/>
  <c r="I121" i="12"/>
  <c r="K121" i="12"/>
  <c r="K121" i="10" l="1"/>
  <c r="J121" i="10"/>
  <c r="N120" i="10"/>
  <c r="I121" i="10"/>
  <c r="N121" i="9"/>
  <c r="M122" i="9" s="1"/>
  <c r="M121" i="12"/>
  <c r="M121" i="10" l="1"/>
  <c r="K122" i="10" s="1"/>
  <c r="O121" i="9"/>
  <c r="K122" i="9"/>
  <c r="L122" i="9"/>
  <c r="J122" i="9"/>
  <c r="L122" i="12"/>
  <c r="N121" i="12"/>
  <c r="I122" i="12"/>
  <c r="J122" i="12"/>
  <c r="K122" i="12"/>
  <c r="J122" i="10" l="1"/>
  <c r="L122" i="10"/>
  <c r="N121" i="10"/>
  <c r="I122" i="10"/>
  <c r="N122" i="9"/>
  <c r="M123" i="9" s="1"/>
  <c r="M122" i="12"/>
  <c r="J123" i="12" s="1"/>
  <c r="K123" i="9" l="1"/>
  <c r="M122" i="10"/>
  <c r="N122" i="10" s="1"/>
  <c r="J123" i="9"/>
  <c r="L123" i="9"/>
  <c r="O122" i="9"/>
  <c r="I123" i="12"/>
  <c r="K123" i="12"/>
  <c r="N122" i="12"/>
  <c r="L123" i="12"/>
  <c r="L123" i="10" l="1"/>
  <c r="J123" i="10"/>
  <c r="K123" i="10"/>
  <c r="I123" i="10"/>
  <c r="N123" i="9"/>
  <c r="J124" i="9" s="1"/>
  <c r="M123" i="12"/>
  <c r="M123" i="10" l="1"/>
  <c r="J124" i="10" s="1"/>
  <c r="O123" i="9"/>
  <c r="L124" i="9"/>
  <c r="K124" i="9"/>
  <c r="M124" i="9"/>
  <c r="N123" i="12"/>
  <c r="I124" i="12"/>
  <c r="K124" i="12"/>
  <c r="L124" i="12"/>
  <c r="J124" i="12"/>
  <c r="I124" i="10" l="1"/>
  <c r="K124" i="10"/>
  <c r="L124" i="10"/>
  <c r="N123" i="10"/>
  <c r="N124" i="9"/>
  <c r="M125" i="9" s="1"/>
  <c r="M124" i="12"/>
  <c r="M124" i="10" l="1"/>
  <c r="J125" i="10" s="1"/>
  <c r="O124" i="9"/>
  <c r="K125" i="9"/>
  <c r="L125" i="9"/>
  <c r="J125" i="9"/>
  <c r="K125" i="12"/>
  <c r="N124" i="12"/>
  <c r="J125" i="12"/>
  <c r="I125" i="12"/>
  <c r="L125" i="12"/>
  <c r="N124" i="10" l="1"/>
  <c r="I125" i="10"/>
  <c r="L125" i="10"/>
  <c r="K125" i="10"/>
  <c r="N125" i="9"/>
  <c r="J126" i="9" s="1"/>
  <c r="M125" i="12"/>
  <c r="M125" i="10" l="1"/>
  <c r="L126" i="10" s="1"/>
  <c r="K126" i="9"/>
  <c r="O125" i="9"/>
  <c r="M126" i="9"/>
  <c r="L126" i="9"/>
  <c r="K126" i="12"/>
  <c r="N125" i="12"/>
  <c r="L126" i="12"/>
  <c r="I126" i="12"/>
  <c r="J126" i="12"/>
  <c r="I126" i="10" l="1"/>
  <c r="J126" i="10"/>
  <c r="N125" i="10"/>
  <c r="K126" i="10"/>
  <c r="N126" i="9"/>
  <c r="J127" i="9" s="1"/>
  <c r="M126" i="12"/>
  <c r="K127" i="9" l="1"/>
  <c r="M126" i="10"/>
  <c r="K127" i="10" s="1"/>
  <c r="L127" i="9"/>
  <c r="O126" i="9"/>
  <c r="M127" i="9"/>
  <c r="K127" i="12"/>
  <c r="N126" i="12"/>
  <c r="L127" i="12"/>
  <c r="I127" i="12"/>
  <c r="J127" i="12"/>
  <c r="J127" i="10" l="1"/>
  <c r="N126" i="10"/>
  <c r="I127" i="10"/>
  <c r="L127" i="10"/>
  <c r="N127" i="9"/>
  <c r="L128" i="9" s="1"/>
  <c r="M127" i="12"/>
  <c r="M127" i="10" l="1"/>
  <c r="I128" i="10" s="1"/>
  <c r="M128" i="9"/>
  <c r="O127" i="9"/>
  <c r="J128" i="9"/>
  <c r="K128" i="9"/>
  <c r="K128" i="12"/>
  <c r="N127" i="12"/>
  <c r="J128" i="12"/>
  <c r="I128" i="12"/>
  <c r="L128" i="12"/>
  <c r="N127" i="10" l="1"/>
  <c r="J128" i="10"/>
  <c r="L128" i="10"/>
  <c r="K128" i="10"/>
  <c r="N128" i="9"/>
  <c r="L129" i="9" s="1"/>
  <c r="M128" i="12"/>
  <c r="K129" i="12" s="1"/>
  <c r="M128" i="10" l="1"/>
  <c r="J129" i="10" s="1"/>
  <c r="J129" i="9"/>
  <c r="M129" i="9"/>
  <c r="O128" i="9"/>
  <c r="K129" i="9"/>
  <c r="L129" i="12"/>
  <c r="N128" i="12"/>
  <c r="J129" i="12"/>
  <c r="I129" i="12"/>
  <c r="K129" i="10" l="1"/>
  <c r="N128" i="10"/>
  <c r="L129" i="10"/>
  <c r="I129" i="10"/>
  <c r="N129" i="9"/>
  <c r="L130" i="9" s="1"/>
  <c r="M129" i="12"/>
  <c r="N129" i="12" s="1"/>
  <c r="M129" i="10" l="1"/>
  <c r="N129" i="10" s="1"/>
  <c r="J130" i="9"/>
  <c r="O129" i="9"/>
  <c r="K130" i="9"/>
  <c r="M130" i="9"/>
  <c r="N130" i="9" l="1"/>
  <c r="J131" i="9" s="1"/>
  <c r="M131" i="9" l="1"/>
  <c r="L131" i="9"/>
  <c r="K131" i="9"/>
  <c r="O130" i="9"/>
  <c r="N131" i="9" l="1"/>
  <c r="O131" i="9" s="1"/>
  <c r="J132" i="9" l="1"/>
  <c r="M132" i="9"/>
  <c r="L132" i="9"/>
  <c r="K132" i="9"/>
  <c r="N132" i="9" l="1"/>
  <c r="O132" i="9" s="1"/>
  <c r="J133" i="9" l="1"/>
  <c r="L133" i="9"/>
  <c r="M133" i="9"/>
  <c r="K133" i="9"/>
  <c r="N133" i="9" l="1"/>
  <c r="K134" i="9" s="1"/>
  <c r="L134" i="9" l="1"/>
  <c r="O133" i="9"/>
  <c r="M134" i="9"/>
  <c r="J134" i="9"/>
  <c r="N134" i="9" l="1"/>
  <c r="M135" i="9" s="1"/>
  <c r="K135" i="9" l="1"/>
  <c r="J135" i="9"/>
  <c r="O134" i="9"/>
  <c r="L135" i="9"/>
  <c r="N135" i="9" l="1"/>
  <c r="L136" i="9" s="1"/>
  <c r="O135" i="9" l="1"/>
  <c r="J136" i="9"/>
  <c r="M136" i="9"/>
  <c r="K136" i="9"/>
  <c r="N136" i="9" l="1"/>
  <c r="O136" i="9" s="1"/>
  <c r="K137" i="9" l="1"/>
  <c r="M137" i="9"/>
  <c r="J137" i="9"/>
  <c r="L137" i="9"/>
  <c r="N137" i="9" l="1"/>
  <c r="J138" i="9" s="1"/>
  <c r="M138" i="9" l="1"/>
  <c r="L138" i="9"/>
  <c r="O137" i="9"/>
  <c r="K138" i="9"/>
  <c r="N138" i="9" l="1"/>
  <c r="J139" i="9" s="1"/>
  <c r="K139" i="9" l="1"/>
  <c r="O138" i="9"/>
  <c r="M139" i="9"/>
  <c r="L139" i="9"/>
  <c r="N139" i="9" l="1"/>
  <c r="O139" i="9" s="1"/>
  <c r="L140" i="9" l="1"/>
  <c r="J140" i="9"/>
  <c r="K140" i="9"/>
  <c r="M140" i="9"/>
  <c r="N140" i="9" l="1"/>
  <c r="M141" i="9" s="1"/>
  <c r="J141" i="9" l="1"/>
  <c r="K141" i="9"/>
  <c r="L141" i="9"/>
  <c r="O140" i="9"/>
  <c r="N141" i="9" l="1"/>
  <c r="L142" i="9" s="1"/>
  <c r="K142" i="9" l="1"/>
  <c r="J142" i="9"/>
  <c r="M142" i="9"/>
  <c r="O141" i="9"/>
  <c r="N142" i="9" l="1"/>
  <c r="L143" i="9" s="1"/>
  <c r="O142" i="9" l="1"/>
  <c r="M143" i="9"/>
  <c r="J143" i="9"/>
  <c r="K143" i="9"/>
  <c r="N143" i="9" l="1"/>
  <c r="L144" i="9" s="1"/>
  <c r="M144" i="9" l="1"/>
  <c r="K144" i="9"/>
  <c r="O143" i="9"/>
  <c r="J144" i="9"/>
  <c r="N144" i="9" l="1"/>
  <c r="L145" i="9" s="1"/>
  <c r="M145" i="9" l="1"/>
  <c r="O144" i="9"/>
  <c r="J145" i="9"/>
  <c r="K145" i="9"/>
  <c r="N145" i="9" l="1"/>
  <c r="L146" i="9" s="1"/>
  <c r="O145" i="9" l="1"/>
  <c r="M146" i="9"/>
  <c r="J146" i="9"/>
  <c r="K146" i="9"/>
  <c r="N146" i="9" l="1"/>
  <c r="L147" i="9" s="1"/>
  <c r="K147" i="9" l="1"/>
  <c r="O146" i="9"/>
  <c r="M147" i="9"/>
  <c r="J147" i="9"/>
  <c r="N147" i="9" l="1"/>
  <c r="O147" i="9" s="1"/>
  <c r="J148" i="9" l="1"/>
  <c r="L148" i="9"/>
  <c r="K148" i="9"/>
  <c r="M148" i="9"/>
  <c r="N148" i="9" l="1"/>
  <c r="O148" i="9" s="1"/>
  <c r="M149" i="9" l="1"/>
  <c r="K149" i="9"/>
  <c r="L149" i="9"/>
  <c r="J149" i="9"/>
  <c r="N149" i="9" l="1"/>
  <c r="M150" i="9" s="1"/>
  <c r="K150" i="9" l="1"/>
  <c r="J150" i="9"/>
  <c r="L150" i="9"/>
  <c r="O149" i="9"/>
  <c r="N150" i="9" l="1"/>
  <c r="K151" i="9" s="1"/>
  <c r="J151" i="9" l="1"/>
  <c r="O150" i="9"/>
  <c r="M151" i="9"/>
  <c r="L151" i="9"/>
  <c r="N151" i="9" l="1"/>
  <c r="O151" i="9" s="1"/>
  <c r="K152" i="9" l="1"/>
  <c r="L152" i="9"/>
  <c r="M152" i="9"/>
  <c r="J152" i="9"/>
  <c r="N152" i="9" l="1"/>
  <c r="M153" i="9" s="1"/>
  <c r="K153" i="9" l="1"/>
  <c r="O152" i="9"/>
  <c r="L153" i="9"/>
  <c r="J153" i="9"/>
  <c r="N153" i="9" l="1"/>
  <c r="K154" i="9" s="1"/>
  <c r="J154" i="9" l="1"/>
  <c r="L154" i="9"/>
  <c r="O153" i="9"/>
  <c r="M154" i="9"/>
  <c r="N154" i="9" l="1"/>
  <c r="O154" i="9" s="1"/>
  <c r="J155" i="9" l="1"/>
  <c r="K155" i="9"/>
  <c r="L155" i="9"/>
  <c r="M155" i="9"/>
  <c r="N155" i="9" l="1"/>
  <c r="O155" i="9" s="1"/>
  <c r="N2" i="10"/>
  <c r="M156" i="9" l="1"/>
  <c r="L156" i="9"/>
  <c r="K156" i="9"/>
  <c r="J156" i="9"/>
  <c r="N156" i="9" l="1"/>
  <c r="K157" i="9" s="1"/>
  <c r="J157" i="9" l="1"/>
  <c r="O156" i="9"/>
  <c r="L157" i="9"/>
  <c r="M157" i="9"/>
  <c r="N157" i="9" l="1"/>
  <c r="J158" i="9" s="1"/>
  <c r="K158" i="9" l="1"/>
  <c r="L158" i="9"/>
  <c r="O157" i="9"/>
  <c r="M158" i="9"/>
  <c r="N158" i="9" l="1"/>
  <c r="L159" i="9" s="1"/>
  <c r="O158" i="9" l="1"/>
  <c r="M159" i="9"/>
  <c r="J159" i="9"/>
  <c r="K159" i="9"/>
  <c r="N159" i="9" l="1"/>
  <c r="O159" i="9" s="1"/>
  <c r="J160" i="9" l="1"/>
  <c r="L160" i="9"/>
  <c r="M160" i="9"/>
  <c r="K160" i="9"/>
  <c r="N160" i="9" l="1"/>
  <c r="M161" i="9" s="1"/>
  <c r="K161" i="9" l="1"/>
  <c r="J161" i="9"/>
  <c r="O160" i="9"/>
  <c r="L161" i="9"/>
  <c r="N161" i="9" l="1"/>
  <c r="J162" i="9" s="1"/>
  <c r="O161" i="9" l="1"/>
  <c r="M162" i="9"/>
  <c r="K162" i="9"/>
  <c r="L162" i="9"/>
  <c r="N162" i="9" l="1"/>
  <c r="K163" i="9" s="1"/>
  <c r="J163" i="9" l="1"/>
  <c r="L163" i="9"/>
  <c r="O162" i="9"/>
  <c r="M163" i="9"/>
  <c r="N163" i="9" l="1"/>
  <c r="J164" i="9" s="1"/>
  <c r="L164" i="9" l="1"/>
  <c r="K164" i="9"/>
  <c r="M164" i="9"/>
  <c r="O163" i="9"/>
  <c r="N164" i="9" l="1"/>
  <c r="J165" i="9" s="1"/>
  <c r="K165" i="9" l="1"/>
  <c r="O164" i="9"/>
  <c r="M165" i="9"/>
  <c r="L165" i="9"/>
  <c r="N165" i="9" s="1"/>
  <c r="M166" i="9" s="1"/>
  <c r="O165" i="9" l="1"/>
  <c r="J166" i="9"/>
  <c r="K166" i="9"/>
  <c r="L166" i="9"/>
  <c r="N166" i="9" l="1"/>
  <c r="J167" i="9" s="1"/>
  <c r="M167" i="9" l="1"/>
  <c r="L167" i="9"/>
  <c r="K167" i="9"/>
  <c r="O166" i="9"/>
  <c r="N167" i="9" l="1"/>
  <c r="J168" i="9" s="1"/>
  <c r="K168" i="9" l="1"/>
  <c r="O167" i="9"/>
  <c r="M168" i="9"/>
  <c r="L168" i="9"/>
  <c r="N168" i="9" l="1"/>
  <c r="K169" i="9" s="1"/>
  <c r="M169" i="9" l="1"/>
  <c r="O168" i="9"/>
  <c r="L169" i="9"/>
  <c r="J169" i="9"/>
  <c r="N169" i="9" l="1"/>
  <c r="L170" i="9" s="1"/>
  <c r="K170" i="9" l="1"/>
  <c r="O169" i="9"/>
  <c r="J170" i="9"/>
  <c r="M170" i="9"/>
  <c r="N170" i="9" l="1"/>
  <c r="M171" i="9" s="1"/>
  <c r="J171" i="9" l="1"/>
  <c r="O170" i="9"/>
  <c r="K171" i="9"/>
  <c r="L171" i="9"/>
  <c r="N171" i="9" l="1"/>
  <c r="J172" i="9" s="1"/>
  <c r="L172" i="9" l="1"/>
  <c r="M172" i="9"/>
  <c r="O171" i="9"/>
  <c r="K172" i="9"/>
  <c r="N172" i="9" l="1"/>
  <c r="M173" i="9" s="1"/>
  <c r="L173" i="9" l="1"/>
  <c r="O172" i="9"/>
  <c r="K173" i="9"/>
  <c r="J173" i="9"/>
  <c r="N173" i="9" l="1"/>
  <c r="L174" i="9" s="1"/>
  <c r="J174" i="9" l="1"/>
  <c r="K174" i="9"/>
  <c r="M174" i="9"/>
  <c r="O173" i="9"/>
  <c r="N174" i="9" l="1"/>
  <c r="K175" i="9" s="1"/>
  <c r="J175" i="9" l="1"/>
  <c r="O174" i="9"/>
  <c r="L175" i="9"/>
  <c r="M175" i="9"/>
  <c r="N175" i="9" l="1"/>
  <c r="M176" i="9" s="1"/>
  <c r="J176" i="9"/>
  <c r="O175" i="9"/>
  <c r="L176" i="9" l="1"/>
  <c r="K176" i="9"/>
  <c r="N176" i="9" s="1"/>
  <c r="L177" i="9" s="1"/>
  <c r="K177" i="9" l="1"/>
  <c r="O176" i="9"/>
  <c r="J177" i="9"/>
  <c r="M177" i="9"/>
  <c r="N177" i="9" l="1"/>
  <c r="M178" i="9" s="1"/>
  <c r="J178" i="9" l="1"/>
  <c r="K178" i="9"/>
  <c r="O177" i="9"/>
  <c r="L178" i="9"/>
  <c r="N178" i="9" l="1"/>
  <c r="J179" i="9" s="1"/>
  <c r="O178" i="9"/>
  <c r="L179" i="9"/>
  <c r="K179" i="9" l="1"/>
  <c r="M179" i="9"/>
  <c r="N179" i="9" s="1"/>
  <c r="K180" i="9" s="1"/>
  <c r="M180" i="9" l="1"/>
  <c r="L180" i="9"/>
  <c r="O179" i="9"/>
  <c r="J180" i="9"/>
  <c r="N180" i="9" l="1"/>
  <c r="K181" i="9" s="1"/>
  <c r="L181" i="9" l="1"/>
  <c r="O180" i="9"/>
  <c r="M181" i="9"/>
  <c r="J181" i="9"/>
  <c r="N181" i="9" l="1"/>
  <c r="K182" i="9" s="1"/>
  <c r="L182" i="9" l="1"/>
  <c r="M182" i="9"/>
  <c r="O181" i="9"/>
  <c r="J182" i="9"/>
  <c r="N182" i="9" l="1"/>
  <c r="K183" i="9" s="1"/>
  <c r="M183" i="9" l="1"/>
  <c r="L183" i="9"/>
  <c r="J183" i="9"/>
  <c r="O182" i="9"/>
  <c r="N183" i="9" l="1"/>
  <c r="L184" i="9" s="1"/>
  <c r="O183" i="9" l="1"/>
  <c r="M184" i="9"/>
  <c r="K184" i="9"/>
  <c r="J184" i="9"/>
  <c r="N184" i="9" l="1"/>
  <c r="M185" i="9" s="1"/>
  <c r="K185" i="9" l="1"/>
  <c r="J185" i="9"/>
  <c r="O184" i="9"/>
  <c r="L185" i="9"/>
  <c r="N185" i="9" l="1"/>
  <c r="K186" i="9" s="1"/>
  <c r="L186" i="9" l="1"/>
  <c r="J186" i="9"/>
  <c r="M186" i="9"/>
  <c r="O185" i="9"/>
  <c r="N186" i="9" l="1"/>
  <c r="K187" i="9" s="1"/>
  <c r="O186" i="9" l="1"/>
  <c r="J187" i="9"/>
  <c r="M187" i="9"/>
  <c r="L187" i="9"/>
  <c r="N187" i="9" l="1"/>
  <c r="J188" i="9" s="1"/>
  <c r="L188" i="9" l="1"/>
  <c r="O187" i="9"/>
  <c r="K188" i="9"/>
  <c r="M188" i="9"/>
  <c r="N188" i="9" l="1"/>
  <c r="O188" i="9" s="1"/>
  <c r="K189" i="9" l="1"/>
  <c r="J189" i="9"/>
  <c r="M189" i="9"/>
  <c r="L189" i="9"/>
  <c r="N189" i="9" l="1"/>
  <c r="M190" i="9" s="1"/>
  <c r="O189" i="9" l="1"/>
  <c r="L190" i="9"/>
  <c r="J190" i="9"/>
  <c r="K190" i="9"/>
  <c r="N190" i="9" l="1"/>
  <c r="L191" i="9" s="1"/>
  <c r="K191" i="9" l="1"/>
  <c r="M191" i="9"/>
  <c r="J191" i="9"/>
  <c r="O190" i="9"/>
  <c r="N191" i="9" l="1"/>
  <c r="O191" i="9" s="1"/>
  <c r="M192" i="9" l="1"/>
  <c r="J192" i="9"/>
  <c r="L192" i="9"/>
  <c r="K192" i="9"/>
  <c r="N192" i="9" l="1"/>
  <c r="L193" i="9" s="1"/>
  <c r="J193" i="9" l="1"/>
  <c r="M193" i="9"/>
  <c r="K193" i="9"/>
  <c r="O192" i="9"/>
  <c r="N193" i="9" l="1"/>
  <c r="J194" i="9" s="1"/>
  <c r="K194" i="9" l="1"/>
  <c r="L194" i="9"/>
  <c r="M194" i="9"/>
  <c r="O193" i="9"/>
  <c r="N194" i="9" l="1"/>
  <c r="K195" i="9" s="1"/>
  <c r="J195" i="9" l="1"/>
  <c r="L195" i="9"/>
  <c r="O194" i="9"/>
  <c r="M195" i="9"/>
  <c r="N195" i="9" l="1"/>
  <c r="M196" i="9" s="1"/>
  <c r="L196" i="9" l="1"/>
  <c r="O195" i="9"/>
  <c r="K196" i="9"/>
  <c r="J196" i="9"/>
  <c r="N196" i="9" l="1"/>
  <c r="J197" i="9" s="1"/>
  <c r="L197" i="9" l="1"/>
  <c r="O196" i="9"/>
  <c r="M197" i="9"/>
  <c r="K197" i="9"/>
  <c r="N197" i="9" l="1"/>
  <c r="M198" i="9" s="1"/>
  <c r="L198" i="9" l="1"/>
  <c r="O197" i="9"/>
  <c r="K198" i="9"/>
  <c r="J198" i="9"/>
  <c r="N198" i="9" l="1"/>
  <c r="K199" i="9" s="1"/>
  <c r="L199" i="9" l="1"/>
  <c r="O198" i="9"/>
  <c r="M199" i="9"/>
  <c r="J199" i="9"/>
  <c r="N199" i="9" l="1"/>
  <c r="M200" i="9" s="1"/>
  <c r="L200" i="9" l="1"/>
  <c r="O199" i="9"/>
  <c r="K200" i="9"/>
  <c r="J200" i="9"/>
  <c r="N200" i="9" l="1"/>
  <c r="O200" i="9" s="1"/>
  <c r="J201" i="9" l="1"/>
  <c r="L201" i="9"/>
  <c r="M201" i="9"/>
  <c r="K201" i="9"/>
  <c r="N201" i="9" l="1"/>
  <c r="L202" i="9" s="1"/>
  <c r="J202" i="9" l="1"/>
  <c r="O201" i="9"/>
  <c r="M202" i="9"/>
  <c r="K202" i="9"/>
  <c r="N202" i="9" l="1"/>
  <c r="J203" i="9" s="1"/>
  <c r="L203" i="9" l="1"/>
  <c r="K203" i="9"/>
  <c r="M203" i="9"/>
  <c r="O202" i="9"/>
  <c r="N203" i="9" l="1"/>
  <c r="O203" i="9" s="1"/>
  <c r="L204" i="9" l="1"/>
  <c r="K204" i="9"/>
  <c r="M204" i="9"/>
  <c r="J204" i="9"/>
  <c r="N204" i="9" l="1"/>
  <c r="O204" i="9" s="1"/>
  <c r="K205" i="9"/>
  <c r="M205" i="9"/>
  <c r="L205" i="9" l="1"/>
  <c r="J205" i="9"/>
  <c r="N205" i="9" l="1"/>
  <c r="M206" i="9" s="1"/>
  <c r="K206" i="9"/>
  <c r="O205" i="9"/>
  <c r="L206" i="9"/>
  <c r="J206" i="9"/>
  <c r="N206" i="9" l="1"/>
  <c r="M207" i="9" s="1"/>
  <c r="N2" i="12"/>
  <c r="K207" i="9" l="1"/>
  <c r="O206" i="9"/>
  <c r="L207" i="9"/>
  <c r="J207" i="9"/>
  <c r="N207" i="9" l="1"/>
  <c r="M208" i="9" s="1"/>
  <c r="J208" i="9" l="1"/>
  <c r="O207" i="9"/>
  <c r="K208" i="9"/>
  <c r="L208" i="9"/>
  <c r="N208" i="9" l="1"/>
  <c r="M209" i="9" s="1"/>
  <c r="J209" i="9" l="1"/>
  <c r="L209" i="9"/>
  <c r="K209" i="9"/>
  <c r="O208" i="9"/>
  <c r="N209" i="9" l="1"/>
  <c r="O209" i="9" s="1"/>
  <c r="J210" i="9" l="1"/>
  <c r="M210" i="9"/>
  <c r="L210" i="9"/>
  <c r="K210" i="9"/>
  <c r="N210" i="9" l="1"/>
  <c r="M211" i="9" s="1"/>
  <c r="L211" i="9" l="1"/>
  <c r="O210" i="9"/>
  <c r="J211" i="9"/>
  <c r="K211" i="9"/>
  <c r="N211" i="9" l="1"/>
  <c r="K212" i="9" s="1"/>
  <c r="L212" i="9" l="1"/>
  <c r="M212" i="9"/>
  <c r="J212" i="9"/>
  <c r="O211" i="9"/>
  <c r="N212" i="9" l="1"/>
  <c r="K213" i="9" s="1"/>
  <c r="J213" i="9" l="1"/>
  <c r="L213" i="9"/>
  <c r="M213" i="9"/>
  <c r="O212" i="9"/>
  <c r="N213" i="9" l="1"/>
  <c r="O213" i="9" s="1"/>
  <c r="K214" i="9" l="1"/>
  <c r="L214" i="9"/>
  <c r="M214" i="9"/>
  <c r="J214" i="9"/>
  <c r="N214" i="9" l="1"/>
  <c r="K215" i="9" s="1"/>
  <c r="L215" i="9"/>
  <c r="M215" i="9" l="1"/>
  <c r="O214" i="9"/>
  <c r="J215" i="9"/>
  <c r="N215" i="9" s="1"/>
  <c r="O215" i="9" s="1"/>
  <c r="L216" i="9" l="1"/>
  <c r="K216" i="9"/>
  <c r="J216" i="9"/>
  <c r="M216" i="9"/>
  <c r="N216" i="9" l="1"/>
  <c r="L217" i="9" s="1"/>
  <c r="J217" i="9" l="1"/>
  <c r="O216" i="9"/>
  <c r="K217" i="9"/>
  <c r="M217" i="9"/>
  <c r="N217" i="9" l="1"/>
  <c r="O217" i="9" s="1"/>
  <c r="O2" i="9" s="1"/>
</calcChain>
</file>

<file path=xl/sharedStrings.xml><?xml version="1.0" encoding="utf-8"?>
<sst xmlns="http://schemas.openxmlformats.org/spreadsheetml/2006/main" count="19680" uniqueCount="49">
  <si>
    <t>Date</t>
  </si>
  <si>
    <r>
      <t>ρ</t>
    </r>
    <r>
      <rPr>
        <b/>
        <i/>
        <vertAlign val="subscript"/>
        <sz val="12"/>
        <color indexed="60"/>
        <rFont val="Calibri"/>
        <family val="2"/>
      </rPr>
      <t>1</t>
    </r>
    <r>
      <rPr>
        <b/>
        <i/>
        <sz val="12"/>
        <color indexed="60"/>
        <rFont val="Calibri"/>
        <family val="2"/>
      </rPr>
      <t>=1 ,ρ</t>
    </r>
    <r>
      <rPr>
        <b/>
        <i/>
        <vertAlign val="subscript"/>
        <sz val="12"/>
        <color indexed="60"/>
        <rFont val="Calibri"/>
        <family val="2"/>
      </rPr>
      <t>2</t>
    </r>
    <r>
      <rPr>
        <b/>
        <i/>
        <sz val="12"/>
        <color indexed="60"/>
        <rFont val="Calibri"/>
        <family val="2"/>
      </rPr>
      <t>=1</t>
    </r>
  </si>
  <si>
    <r>
      <t>ρ</t>
    </r>
    <r>
      <rPr>
        <b/>
        <i/>
        <vertAlign val="subscript"/>
        <sz val="12"/>
        <color indexed="60"/>
        <rFont val="Calibri"/>
        <family val="2"/>
      </rPr>
      <t>1</t>
    </r>
    <r>
      <rPr>
        <b/>
        <i/>
        <sz val="12"/>
        <color indexed="60"/>
        <rFont val="Calibri"/>
        <family val="2"/>
      </rPr>
      <t>=2, ρ</t>
    </r>
    <r>
      <rPr>
        <b/>
        <i/>
        <vertAlign val="subscript"/>
        <sz val="12"/>
        <color indexed="60"/>
        <rFont val="Calibri"/>
        <family val="2"/>
      </rPr>
      <t>2</t>
    </r>
    <r>
      <rPr>
        <b/>
        <i/>
        <sz val="12"/>
        <color indexed="60"/>
        <rFont val="Calibri"/>
        <family val="2"/>
      </rPr>
      <t>=1</t>
    </r>
  </si>
  <si>
    <r>
      <t>ρ</t>
    </r>
    <r>
      <rPr>
        <b/>
        <i/>
        <vertAlign val="subscript"/>
        <sz val="12"/>
        <color indexed="60"/>
        <rFont val="Calibri"/>
        <family val="2"/>
      </rPr>
      <t>1</t>
    </r>
    <r>
      <rPr>
        <b/>
        <i/>
        <sz val="12"/>
        <color indexed="60"/>
        <rFont val="Calibri"/>
        <family val="2"/>
      </rPr>
      <t>=1, ρ</t>
    </r>
    <r>
      <rPr>
        <b/>
        <i/>
        <vertAlign val="subscript"/>
        <sz val="12"/>
        <color indexed="60"/>
        <rFont val="Calibri"/>
        <family val="2"/>
      </rPr>
      <t>2</t>
    </r>
    <r>
      <rPr>
        <b/>
        <i/>
        <sz val="12"/>
        <color indexed="60"/>
        <rFont val="Calibri"/>
        <family val="2"/>
      </rPr>
      <t>=2</t>
    </r>
  </si>
  <si>
    <r>
      <t>ρ</t>
    </r>
    <r>
      <rPr>
        <b/>
        <i/>
        <vertAlign val="subscript"/>
        <sz val="12"/>
        <color indexed="60"/>
        <rFont val="Calibri"/>
        <family val="2"/>
      </rPr>
      <t>1</t>
    </r>
    <r>
      <rPr>
        <b/>
        <i/>
        <sz val="12"/>
        <color indexed="60"/>
        <rFont val="Calibri"/>
        <family val="2"/>
      </rPr>
      <t>=2, ρ</t>
    </r>
    <r>
      <rPr>
        <b/>
        <i/>
        <vertAlign val="subscript"/>
        <sz val="12"/>
        <color indexed="60"/>
        <rFont val="Calibri"/>
        <family val="2"/>
      </rPr>
      <t>2</t>
    </r>
    <r>
      <rPr>
        <b/>
        <i/>
        <sz val="12"/>
        <color indexed="60"/>
        <rFont val="Calibri"/>
        <family val="2"/>
      </rPr>
      <t>=2</t>
    </r>
  </si>
  <si>
    <t>Log Return</t>
  </si>
  <si>
    <t>Time</t>
  </si>
  <si>
    <r>
      <t>based on π</t>
    </r>
    <r>
      <rPr>
        <b/>
        <i/>
        <vertAlign val="subscript"/>
        <sz val="22"/>
        <color indexed="60"/>
        <rFont val="Calibri"/>
        <family val="2"/>
      </rPr>
      <t>1</t>
    </r>
  </si>
  <si>
    <r>
      <t>based on π</t>
    </r>
    <r>
      <rPr>
        <b/>
        <i/>
        <vertAlign val="subscript"/>
        <sz val="22"/>
        <color indexed="60"/>
        <rFont val="Calibri"/>
        <family val="2"/>
      </rPr>
      <t>2</t>
    </r>
  </si>
  <si>
    <t>Adjusted Close</t>
  </si>
  <si>
    <t>Ln of Return</t>
  </si>
  <si>
    <r>
      <t>p</t>
    </r>
    <r>
      <rPr>
        <b/>
        <vertAlign val="subscript"/>
        <sz val="11"/>
        <color indexed="8"/>
        <rFont val="Calibri"/>
        <family val="2"/>
      </rPr>
      <t>1,2</t>
    </r>
  </si>
  <si>
    <r>
      <t>p</t>
    </r>
    <r>
      <rPr>
        <b/>
        <vertAlign val="subscript"/>
        <sz val="11"/>
        <color indexed="8"/>
        <rFont val="Calibri"/>
        <family val="2"/>
      </rPr>
      <t>2,1</t>
    </r>
  </si>
  <si>
    <r>
      <t>μ</t>
    </r>
    <r>
      <rPr>
        <b/>
        <vertAlign val="subscript"/>
        <sz val="11"/>
        <color indexed="8"/>
        <rFont val="Calibri"/>
        <family val="2"/>
      </rPr>
      <t>1</t>
    </r>
  </si>
  <si>
    <r>
      <t>σ</t>
    </r>
    <r>
      <rPr>
        <b/>
        <vertAlign val="subscript"/>
        <sz val="11"/>
        <color indexed="8"/>
        <rFont val="Calibri"/>
        <family val="2"/>
      </rPr>
      <t>1</t>
    </r>
  </si>
  <si>
    <r>
      <t>μ</t>
    </r>
    <r>
      <rPr>
        <b/>
        <vertAlign val="subscript"/>
        <sz val="11"/>
        <color indexed="8"/>
        <rFont val="Calibri"/>
        <family val="2"/>
      </rPr>
      <t>2</t>
    </r>
  </si>
  <si>
    <r>
      <t>σ</t>
    </r>
    <r>
      <rPr>
        <b/>
        <vertAlign val="subscript"/>
        <sz val="11"/>
        <color indexed="8"/>
        <rFont val="Calibri"/>
        <family val="2"/>
      </rPr>
      <t>2</t>
    </r>
  </si>
  <si>
    <r>
      <t>p</t>
    </r>
    <r>
      <rPr>
        <b/>
        <vertAlign val="subscript"/>
        <sz val="11"/>
        <color indexed="8"/>
        <rFont val="Calibri"/>
        <family val="2"/>
      </rPr>
      <t>1,1</t>
    </r>
  </si>
  <si>
    <r>
      <t>p</t>
    </r>
    <r>
      <rPr>
        <b/>
        <vertAlign val="subscript"/>
        <sz val="11"/>
        <color indexed="8"/>
        <rFont val="Calibri"/>
        <family val="2"/>
      </rPr>
      <t>2,2</t>
    </r>
  </si>
  <si>
    <r>
      <rPr>
        <b/>
        <i/>
        <sz val="12"/>
        <color rgb="FFC00000"/>
        <rFont val="Calibri"/>
        <family val="2"/>
        <scheme val="minor"/>
      </rPr>
      <t>f</t>
    </r>
    <r>
      <rPr>
        <b/>
        <sz val="12"/>
        <color rgb="FFC00000"/>
        <rFont val="Calibri"/>
        <family val="2"/>
        <scheme val="minor"/>
      </rPr>
      <t>(y</t>
    </r>
    <r>
      <rPr>
        <b/>
        <vertAlign val="subscript"/>
        <sz val="12"/>
        <color rgb="FFC00000"/>
        <rFont val="Calibri"/>
        <family val="2"/>
        <scheme val="minor"/>
      </rPr>
      <t>t</t>
    </r>
    <r>
      <rPr>
        <b/>
        <sz val="12"/>
        <color rgb="FFC00000"/>
        <rFont val="Calibri"/>
        <family val="2"/>
        <scheme val="minor"/>
      </rPr>
      <t>|y</t>
    </r>
    <r>
      <rPr>
        <b/>
        <vertAlign val="subscript"/>
        <sz val="12"/>
        <color rgb="FFC00000"/>
        <rFont val="Calibri"/>
        <family val="2"/>
        <scheme val="minor"/>
      </rPr>
      <t>t-1</t>
    </r>
    <r>
      <rPr>
        <b/>
        <sz val="12"/>
        <color rgb="FFC00000"/>
        <rFont val="Calibri"/>
        <family val="2"/>
        <scheme val="minor"/>
      </rPr>
      <t xml:space="preserve"> … y</t>
    </r>
    <r>
      <rPr>
        <b/>
        <vertAlign val="subscript"/>
        <sz val="12"/>
        <color rgb="FFC00000"/>
        <rFont val="Calibri"/>
        <family val="2"/>
        <scheme val="minor"/>
      </rPr>
      <t>1</t>
    </r>
    <r>
      <rPr>
        <b/>
        <sz val="12"/>
        <color rgb="FFC00000"/>
        <rFont val="Calibri"/>
        <family val="2"/>
        <scheme val="minor"/>
      </rPr>
      <t>,</t>
    </r>
    <r>
      <rPr>
        <b/>
        <sz val="12"/>
        <color rgb="FFC00000"/>
        <rFont val="Calibri"/>
        <family val="2"/>
      </rPr>
      <t>Θ)</t>
    </r>
  </si>
  <si>
    <r>
      <rPr>
        <b/>
        <i/>
        <sz val="12"/>
        <color theme="8" tint="-0.249977111117893"/>
        <rFont val="Calibri"/>
        <family val="2"/>
        <scheme val="minor"/>
      </rPr>
      <t>f</t>
    </r>
    <r>
      <rPr>
        <b/>
        <sz val="12"/>
        <color theme="8" tint="-0.249977111117893"/>
        <rFont val="Calibri"/>
        <family val="2"/>
        <scheme val="minor"/>
      </rPr>
      <t>(y</t>
    </r>
    <r>
      <rPr>
        <b/>
        <vertAlign val="subscript"/>
        <sz val="12"/>
        <color theme="8" tint="-0.249977111117893"/>
        <rFont val="Calibri"/>
        <family val="2"/>
        <scheme val="minor"/>
      </rPr>
      <t>t</t>
    </r>
    <r>
      <rPr>
        <b/>
        <sz val="12"/>
        <color theme="8" tint="-0.249977111117893"/>
        <rFont val="Calibri"/>
        <family val="2"/>
        <scheme val="minor"/>
      </rPr>
      <t>|y</t>
    </r>
    <r>
      <rPr>
        <b/>
        <vertAlign val="subscript"/>
        <sz val="12"/>
        <color theme="8" tint="-0.249977111117893"/>
        <rFont val="Calibri"/>
        <family val="2"/>
        <scheme val="minor"/>
      </rPr>
      <t>t-1</t>
    </r>
    <r>
      <rPr>
        <b/>
        <sz val="12"/>
        <color theme="8" tint="-0.249977111117893"/>
        <rFont val="Calibri"/>
        <family val="2"/>
        <scheme val="minor"/>
      </rPr>
      <t xml:space="preserve"> … y</t>
    </r>
    <r>
      <rPr>
        <b/>
        <vertAlign val="subscript"/>
        <sz val="12"/>
        <color theme="8" tint="-0.249977111117893"/>
        <rFont val="Calibri"/>
        <family val="2"/>
        <scheme val="minor"/>
      </rPr>
      <t>1</t>
    </r>
    <r>
      <rPr>
        <b/>
        <sz val="12"/>
        <color theme="8" tint="-0.249977111117893"/>
        <rFont val="Calibri"/>
        <family val="2"/>
        <scheme val="minor"/>
      </rPr>
      <t>,</t>
    </r>
    <r>
      <rPr>
        <b/>
        <sz val="12"/>
        <color theme="8" tint="-0.249977111117893"/>
        <rFont val="Calibri"/>
        <family val="2"/>
      </rPr>
      <t>Θ)</t>
    </r>
  </si>
  <si>
    <r>
      <t xml:space="preserve">log </t>
    </r>
    <r>
      <rPr>
        <b/>
        <i/>
        <sz val="12"/>
        <color theme="8" tint="-0.249977111117893"/>
        <rFont val="Calibri"/>
        <family val="2"/>
        <scheme val="minor"/>
      </rPr>
      <t>f</t>
    </r>
    <r>
      <rPr>
        <b/>
        <sz val="12"/>
        <color theme="8" tint="-0.249977111117893"/>
        <rFont val="Calibri"/>
        <family val="2"/>
        <scheme val="minor"/>
      </rPr>
      <t>(y</t>
    </r>
    <r>
      <rPr>
        <b/>
        <vertAlign val="subscript"/>
        <sz val="12"/>
        <color theme="8" tint="-0.249977111117893"/>
        <rFont val="Calibri"/>
        <family val="2"/>
        <scheme val="minor"/>
      </rPr>
      <t>t</t>
    </r>
    <r>
      <rPr>
        <b/>
        <sz val="12"/>
        <color theme="8" tint="-0.249977111117893"/>
        <rFont val="Calibri"/>
        <family val="2"/>
        <scheme val="minor"/>
      </rPr>
      <t>|y</t>
    </r>
    <r>
      <rPr>
        <b/>
        <vertAlign val="subscript"/>
        <sz val="12"/>
        <color theme="8" tint="-0.249977111117893"/>
        <rFont val="Calibri"/>
        <family val="2"/>
        <scheme val="minor"/>
      </rPr>
      <t>t-1</t>
    </r>
    <r>
      <rPr>
        <b/>
        <sz val="12"/>
        <color theme="8" tint="-0.249977111117893"/>
        <rFont val="Calibri"/>
        <family val="2"/>
        <scheme val="minor"/>
      </rPr>
      <t xml:space="preserve"> … y</t>
    </r>
    <r>
      <rPr>
        <b/>
        <vertAlign val="subscript"/>
        <sz val="12"/>
        <color theme="8" tint="-0.249977111117893"/>
        <rFont val="Calibri"/>
        <family val="2"/>
        <scheme val="minor"/>
      </rPr>
      <t>1</t>
    </r>
    <r>
      <rPr>
        <b/>
        <sz val="12"/>
        <color theme="8" tint="-0.249977111117893"/>
        <rFont val="Calibri"/>
        <family val="2"/>
        <scheme val="minor"/>
      </rPr>
      <t>,</t>
    </r>
    <r>
      <rPr>
        <b/>
        <sz val="12"/>
        <color theme="8" tint="-0.249977111117893"/>
        <rFont val="Calibri"/>
        <family val="2"/>
      </rPr>
      <t>Θ)</t>
    </r>
  </si>
  <si>
    <r>
      <t>f(y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>|Θ)</t>
    </r>
  </si>
  <si>
    <r>
      <t>f(y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|y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>, Θ)</t>
    </r>
  </si>
  <si>
    <r>
      <t>f(y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|y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, y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>, Θ)</t>
    </r>
  </si>
  <si>
    <r>
      <t>f(y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|y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, y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, y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>, Θ)</t>
    </r>
  </si>
  <si>
    <r>
      <t>f(y</t>
    </r>
    <r>
      <rPr>
        <b/>
        <vertAlign val="subscript"/>
        <sz val="10"/>
        <color indexed="8"/>
        <rFont val="Calibri"/>
        <family val="2"/>
      </rPr>
      <t>5</t>
    </r>
    <r>
      <rPr>
        <b/>
        <sz val="10"/>
        <color indexed="8"/>
        <rFont val="Calibri"/>
        <family val="2"/>
      </rPr>
      <t>|y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, y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, y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, y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>, Θ)</t>
    </r>
  </si>
  <si>
    <r>
      <t>based on π</t>
    </r>
    <r>
      <rPr>
        <b/>
        <i/>
        <vertAlign val="subscript"/>
        <sz val="22"/>
        <color rgb="FFC00000"/>
        <rFont val="Calibri"/>
        <family val="2"/>
      </rPr>
      <t>2</t>
    </r>
  </si>
  <si>
    <t>MLE</t>
  </si>
  <si>
    <t/>
  </si>
  <si>
    <t>Monthly Date</t>
  </si>
  <si>
    <t>SPY Return</t>
  </si>
  <si>
    <t>RUS Return</t>
  </si>
  <si>
    <t>Average Monthly Return</t>
  </si>
  <si>
    <t>Adjusted Parameters (8% Annual)</t>
  </si>
  <si>
    <t>Adjusted Parameters (8% convertible monthly)</t>
  </si>
  <si>
    <t>Changing to an 8% Yearly Return</t>
  </si>
  <si>
    <t>Forcing the Same Probability Matrix</t>
  </si>
  <si>
    <t>SPY MLE Parameters</t>
  </si>
  <si>
    <t xml:space="preserve">SPY Adjusted Parameters </t>
  </si>
  <si>
    <t xml:space="preserve">RUS Adjusted Parameters </t>
  </si>
  <si>
    <t>Combined MLE Parameters</t>
  </si>
  <si>
    <t>x2</t>
  </si>
  <si>
    <t>/2</t>
  </si>
  <si>
    <t>Sensitivity Measure</t>
  </si>
  <si>
    <t>SPY MLE Parameters Used</t>
  </si>
  <si>
    <t>Results</t>
  </si>
  <si>
    <t>SPY Parameters</t>
  </si>
  <si>
    <t xml:space="preserve">RUS Parameters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</si>
</sst>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"/>
    <numFmt numFmtId="165" formatCode="0.00000"/>
    <numFmt numFmtId="166" formatCode="0.00000000"/>
    <numFmt numFmtId="167" formatCode="0.0000000000"/>
    <numFmt numFmtId="168" formatCode="0.000000"/>
  </numFmts>
  <fonts count="30" x14ac:knownFonts="1">
    <font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sz val="10"/>
      <name val="Verdana"/>
      <family val="2"/>
    </font>
    <font>
      <b/>
      <i/>
      <vertAlign val="subscript"/>
      <sz val="22"/>
      <color indexed="60"/>
      <name val="Calibri"/>
      <family val="2"/>
    </font>
    <font>
      <b/>
      <i/>
      <sz val="12"/>
      <color indexed="60"/>
      <name val="Calibri"/>
      <family val="2"/>
    </font>
    <font>
      <b/>
      <i/>
      <vertAlign val="subscript"/>
      <sz val="12"/>
      <color indexed="60"/>
      <name val="Calibri"/>
      <family val="2"/>
    </font>
    <font>
      <b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</font>
    <font>
      <b/>
      <i/>
      <sz val="22"/>
      <color rgb="FFC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vertAlign val="subscript"/>
      <sz val="12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color theme="8" tint="-0.249977111117893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  <font>
      <b/>
      <vertAlign val="subscript"/>
      <sz val="12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vertAlign val="subscript"/>
      <sz val="22"/>
      <color rgb="FFC00000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1" xfId="0" applyBorder="1"/>
    <xf numFmtId="165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0" xfId="0" applyFill="1" applyBorder="1" applyAlignment="1"/>
    <xf numFmtId="167" fontId="0" fillId="0" borderId="4" xfId="0" applyNumberFormat="1" applyBorder="1"/>
    <xf numFmtId="167" fontId="0" fillId="0" borderId="3" xfId="0" applyNumberFormat="1" applyBorder="1"/>
    <xf numFmtId="10" fontId="0" fillId="0" borderId="0" xfId="4" applyNumberFormat="1" applyFont="1"/>
    <xf numFmtId="164" fontId="0" fillId="0" borderId="0" xfId="0" applyNumberFormat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10" fontId="6" fillId="0" borderId="0" xfId="4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4" fontId="0" fillId="0" borderId="0" xfId="0" applyNumberFormat="1" applyFont="1"/>
    <xf numFmtId="0" fontId="0" fillId="0" borderId="0" xfId="0" applyFont="1"/>
    <xf numFmtId="165" fontId="0" fillId="0" borderId="0" xfId="0" applyNumberFormat="1" applyAlignment="1">
      <alignment wrapText="1"/>
    </xf>
    <xf numFmtId="165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0" applyNumberFormat="1" applyFont="1"/>
    <xf numFmtId="14" fontId="0" fillId="0" borderId="0" xfId="0" applyNumberFormat="1" applyFont="1" applyFill="1" applyAlignment="1">
      <alignment wrapText="1"/>
    </xf>
    <xf numFmtId="14" fontId="0" fillId="0" borderId="0" xfId="0" applyNumberFormat="1" applyFont="1" applyFill="1"/>
    <xf numFmtId="0" fontId="6" fillId="0" borderId="0" xfId="0" applyFont="1"/>
    <xf numFmtId="10" fontId="0" fillId="0" borderId="0" xfId="0" applyNumberFormat="1" applyAlignment="1"/>
    <xf numFmtId="0" fontId="12" fillId="0" borderId="0" xfId="0" applyFont="1" applyAlignment="1"/>
    <xf numFmtId="10" fontId="6" fillId="0" borderId="0" xfId="0" applyNumberFormat="1" applyFont="1" applyAlignment="1">
      <alignment wrapText="1"/>
    </xf>
    <xf numFmtId="14" fontId="0" fillId="0" borderId="0" xfId="0" applyNumberFormat="1"/>
    <xf numFmtId="10" fontId="0" fillId="0" borderId="0" xfId="0" applyNumberFormat="1" applyAlignment="1">
      <alignment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/>
    <xf numFmtId="0" fontId="0" fillId="0" borderId="6" xfId="0" applyBorder="1" applyAlignment="1"/>
    <xf numFmtId="0" fontId="0" fillId="0" borderId="7" xfId="0" applyBorder="1"/>
    <xf numFmtId="0" fontId="15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3" fillId="3" borderId="10" xfId="3" applyFont="1" applyBorder="1" applyAlignment="1">
      <alignment horizontal="center"/>
    </xf>
    <xf numFmtId="168" fontId="0" fillId="0" borderId="0" xfId="2" applyNumberFormat="1" applyFont="1"/>
    <xf numFmtId="168" fontId="2" fillId="0" borderId="0" xfId="2" applyNumberFormat="1" applyFont="1" applyFill="1"/>
    <xf numFmtId="0" fontId="24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NumberFormat="1"/>
    <xf numFmtId="10" fontId="0" fillId="0" borderId="0" xfId="2" applyNumberFormat="1" applyFont="1"/>
    <xf numFmtId="0" fontId="25" fillId="0" borderId="3" xfId="0" applyFont="1" applyBorder="1" applyAlignment="1">
      <alignment horizontal="center"/>
    </xf>
    <xf numFmtId="10" fontId="0" fillId="2" borderId="0" xfId="2" applyNumberFormat="1" applyFont="1" applyFill="1"/>
    <xf numFmtId="10" fontId="0" fillId="0" borderId="0" xfId="2" applyNumberFormat="1" applyFont="1" applyFill="1" applyAlignment="1">
      <alignment horizontal="center"/>
    </xf>
    <xf numFmtId="168" fontId="2" fillId="0" borderId="0" xfId="2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2" applyNumberFormat="1" applyFont="1" applyAlignment="1">
      <alignment horizontal="center"/>
    </xf>
    <xf numFmtId="9" fontId="0" fillId="0" borderId="0" xfId="0" applyNumberFormat="1"/>
    <xf numFmtId="2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0" fontId="29" fillId="0" borderId="0" xfId="0" applyFont="1" applyAlignment="1">
      <alignment horizontal="center"/>
    </xf>
  </cellXfs>
  <cellStyles count="6">
    <cellStyle name="Accent2" xfId="3" builtinId="33"/>
    <cellStyle name="Comma 2" xfId="5"/>
    <cellStyle name="Normal" xfId="0" builtinId="0"/>
    <cellStyle name="Normal 2" xfId="1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l-web.dropbox.com/get/MQP/Our%20Excel%20Sheets/Last%20Years%20Report%20and%20Tool/Monte_Carlo_I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Y Data"/>
      <sheetName val="RUS Data"/>
      <sheetName val="Data Validation"/>
      <sheetName val="Covariance Matrix"/>
      <sheetName val="Transition Matrix"/>
      <sheetName val="Input"/>
      <sheetName val="Scenario Output"/>
      <sheetName val="Output"/>
      <sheetName val="Tracking Error"/>
      <sheetName val="Graph Data"/>
      <sheetName val="1-VAR Coef."/>
      <sheetName val="2-VAR Coef."/>
      <sheetName val="Diff. of 2-V, 1&amp;2-Yr."/>
      <sheetName val="Diff. of 2-V, 3&amp;4-Yr."/>
      <sheetName val="Diff. of 2-V, 5&amp;6-Yr."/>
      <sheetName val="Diff. of 2-V, 7&amp;8-Yr."/>
      <sheetName val="Diff. of 2-V, 9&amp;10-Yr."/>
      <sheetName val="Diff. of 1-V (SPY), 1&amp;2-Yr."/>
      <sheetName val="Diff. of 1-V (SPY), 3&amp;4-Yr."/>
      <sheetName val="Diff. of 1-V (SPY), 5&amp;6-Yr."/>
      <sheetName val="Diff. of 1-V (SPY), 7&amp;8-Yr."/>
      <sheetName val="Diff. of 1-V (SPY), 9&amp;10-Yr."/>
      <sheetName val="Diff. of 1-V (RUS), 1&amp;2-Yr."/>
      <sheetName val="Diff. of 1-V (RUS), 3&amp;4-Yr."/>
      <sheetName val="Diff. of 1-V (RUS), 5&amp;6-Yr."/>
      <sheetName val="Diff. of 1-V (RUS), 7&amp;8-Yr."/>
      <sheetName val="Diff. of 1-V (RUS), 9&amp;10-Yr."/>
    </sheetNames>
    <sheetDataSet>
      <sheetData sheetId="0">
        <row r="3">
          <cell r="C3">
            <v>-7.5320026775480579E-3</v>
          </cell>
        </row>
      </sheetData>
      <sheetData sheetId="1">
        <row r="3">
          <cell r="C3">
            <v>-1.3650063572903522E-2</v>
          </cell>
        </row>
      </sheetData>
      <sheetData sheetId="2">
        <row r="2">
          <cell r="B2" t="str">
            <v>Daily</v>
          </cell>
          <cell r="C2" t="str">
            <v>LN Return</v>
          </cell>
          <cell r="D2" t="str">
            <v>Daily</v>
          </cell>
          <cell r="E2" t="str">
            <v>Daily</v>
          </cell>
          <cell r="F2" t="str">
            <v>Daily</v>
          </cell>
          <cell r="G2" t="str">
            <v>Yes</v>
          </cell>
        </row>
        <row r="3">
          <cell r="B3" t="str">
            <v>Monthly</v>
          </cell>
          <cell r="C3" t="str">
            <v>Values</v>
          </cell>
          <cell r="D3" t="str">
            <v>Monthly</v>
          </cell>
          <cell r="E3" t="str">
            <v>Monthly</v>
          </cell>
          <cell r="F3" t="str">
            <v>Monthly</v>
          </cell>
          <cell r="G3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VT2615"/>
  <sheetViews>
    <sheetView zoomScale="80" zoomScaleNormal="80" workbookViewId="0"/>
  </sheetViews>
  <sheetFormatPr defaultRowHeight="15" x14ac:dyDescent="0.25"/>
  <cols>
    <col min="1" max="2" width="11.42578125" style="22" customWidth="1"/>
    <col min="3" max="3" width="11.42578125" style="34" customWidth="1"/>
    <col min="4" max="4" width="12.140625" style="10" bestFit="1" customWidth="1"/>
    <col min="5" max="5" width="12.140625" style="10" customWidth="1"/>
    <col min="6" max="6" width="11.42578125" customWidth="1"/>
    <col min="7" max="7" width="11.42578125" style="10" customWidth="1"/>
    <col min="8" max="8" width="8.5703125" customWidth="1"/>
    <col min="13" max="13" width="8.5703125" customWidth="1"/>
    <col min="18" max="18" width="8.5703125" customWidth="1"/>
  </cols>
  <sheetData>
    <row r="1" spans="1:22" ht="18.75" x14ac:dyDescent="0.3">
      <c r="A1" s="11"/>
      <c r="B1" s="11"/>
      <c r="C1" s="30"/>
      <c r="I1" s="67"/>
      <c r="J1" s="67"/>
      <c r="K1" s="67"/>
      <c r="L1" s="67"/>
      <c r="M1" s="31"/>
      <c r="N1" s="67"/>
      <c r="O1" s="67"/>
      <c r="P1" s="67"/>
      <c r="Q1" s="67"/>
      <c r="S1" s="67"/>
      <c r="T1" s="67"/>
      <c r="U1" s="67"/>
      <c r="V1" s="67"/>
    </row>
    <row r="2" spans="1:22" s="29" customFormat="1" ht="30" x14ac:dyDescent="0.25">
      <c r="A2" s="13" t="s">
        <v>0</v>
      </c>
      <c r="B2" s="13" t="s">
        <v>9</v>
      </c>
      <c r="C2" s="32" t="s">
        <v>10</v>
      </c>
      <c r="D2" s="15"/>
      <c r="E2" s="15"/>
      <c r="F2" s="29" t="s">
        <v>30</v>
      </c>
      <c r="G2" s="29" t="s">
        <v>9</v>
      </c>
      <c r="H2" s="13" t="s">
        <v>10</v>
      </c>
      <c r="I2" s="13"/>
      <c r="J2" s="13"/>
      <c r="K2" s="13"/>
      <c r="L2" s="13"/>
      <c r="N2" s="13"/>
      <c r="O2" s="13"/>
      <c r="P2" s="13"/>
      <c r="Q2" s="13"/>
      <c r="S2" s="13"/>
      <c r="T2" s="13"/>
      <c r="U2" s="13"/>
      <c r="V2" s="13"/>
    </row>
    <row r="3" spans="1:22" x14ac:dyDescent="0.25">
      <c r="A3" s="21">
        <v>36672</v>
      </c>
      <c r="B3" s="22">
        <v>41.16</v>
      </c>
      <c r="D3" s="55">
        <f>MONTH(A3)</f>
        <v>5</v>
      </c>
      <c r="E3" s="55"/>
      <c r="F3" s="21">
        <v>36672</v>
      </c>
      <c r="G3" s="10">
        <v>41.16</v>
      </c>
      <c r="H3" s="18"/>
      <c r="I3" s="19"/>
      <c r="J3" s="20"/>
      <c r="K3" s="20"/>
      <c r="L3" s="19"/>
    </row>
    <row r="4" spans="1:22" x14ac:dyDescent="0.25">
      <c r="A4" s="21">
        <v>36676</v>
      </c>
      <c r="B4" s="22">
        <v>42.68</v>
      </c>
      <c r="C4" s="34">
        <v>3.6263515467703893E-2</v>
      </c>
      <c r="D4" s="55">
        <f>MONTH(A4)</f>
        <v>5</v>
      </c>
      <c r="E4" s="55"/>
      <c r="F4" s="21">
        <v>36678</v>
      </c>
      <c r="G4" s="10">
        <v>43.81</v>
      </c>
      <c r="H4" s="56">
        <f>LN(G4/G3)</f>
        <v>6.2395190859958399E-2</v>
      </c>
    </row>
    <row r="5" spans="1:22" x14ac:dyDescent="0.25">
      <c r="A5" s="21">
        <v>36677</v>
      </c>
      <c r="B5" s="22">
        <v>42.84</v>
      </c>
      <c r="C5" s="34">
        <v>3.7418191459955698E-3</v>
      </c>
      <c r="D5" s="55">
        <f t="shared" ref="D5:D68" si="0">MONTH(A5)</f>
        <v>5</v>
      </c>
      <c r="E5" s="55"/>
      <c r="F5" s="21">
        <v>36710</v>
      </c>
      <c r="G5" s="10">
        <v>47.18</v>
      </c>
      <c r="H5" s="56">
        <f t="shared" ref="H5:H68" si="1">LN(G5/G4)</f>
        <v>7.4107972153721835E-2</v>
      </c>
    </row>
    <row r="6" spans="1:22" x14ac:dyDescent="0.25">
      <c r="A6" s="21">
        <v>36678</v>
      </c>
      <c r="B6" s="22">
        <v>43.81</v>
      </c>
      <c r="C6" s="34">
        <v>2.2389856246258995E-2</v>
      </c>
      <c r="D6" s="55">
        <f t="shared" si="0"/>
        <v>6</v>
      </c>
      <c r="E6" s="55"/>
      <c r="F6" s="21">
        <v>36739</v>
      </c>
      <c r="G6" s="10">
        <v>44.95</v>
      </c>
      <c r="H6" s="56">
        <f t="shared" si="1"/>
        <v>-4.8419313061899595E-2</v>
      </c>
    </row>
    <row r="7" spans="1:22" x14ac:dyDescent="0.25">
      <c r="A7" s="21">
        <v>36679</v>
      </c>
      <c r="B7" s="22">
        <v>46.08</v>
      </c>
      <c r="C7" s="34">
        <v>5.0516914561828649E-2</v>
      </c>
      <c r="D7" s="55">
        <f t="shared" si="0"/>
        <v>6</v>
      </c>
      <c r="E7" s="55"/>
      <c r="F7" s="21">
        <v>36770</v>
      </c>
      <c r="G7" s="10">
        <v>48.79</v>
      </c>
      <c r="H7" s="56">
        <f t="shared" si="1"/>
        <v>8.1974612910116471E-2</v>
      </c>
    </row>
    <row r="8" spans="1:22" x14ac:dyDescent="0.25">
      <c r="A8" s="21">
        <v>36682</v>
      </c>
      <c r="B8" s="22">
        <v>45.92</v>
      </c>
      <c r="C8" s="34">
        <v>-3.4782643763246971E-3</v>
      </c>
      <c r="D8" s="55">
        <f t="shared" si="0"/>
        <v>6</v>
      </c>
      <c r="E8" s="55"/>
      <c r="F8" s="21">
        <v>36801</v>
      </c>
      <c r="G8" s="10">
        <v>46.05</v>
      </c>
      <c r="H8" s="56">
        <f t="shared" si="1"/>
        <v>-5.7797611126430011E-2</v>
      </c>
    </row>
    <row r="9" spans="1:22" x14ac:dyDescent="0.25">
      <c r="A9" s="21">
        <v>36683</v>
      </c>
      <c r="B9" s="22">
        <v>46.37</v>
      </c>
      <c r="C9" s="34">
        <v>9.7519463920583901E-3</v>
      </c>
      <c r="D9" s="55">
        <f t="shared" si="0"/>
        <v>6</v>
      </c>
      <c r="E9" s="55"/>
      <c r="F9" s="21">
        <v>36831</v>
      </c>
      <c r="G9" s="10">
        <v>44.75</v>
      </c>
      <c r="H9" s="56">
        <f t="shared" si="1"/>
        <v>-2.8636317980451374E-2</v>
      </c>
    </row>
    <row r="10" spans="1:22" x14ac:dyDescent="0.25">
      <c r="A10" s="21">
        <v>36684</v>
      </c>
      <c r="B10" s="22">
        <v>46.42</v>
      </c>
      <c r="C10" s="34">
        <v>1.0777024429215435E-3</v>
      </c>
      <c r="D10" s="55">
        <f t="shared" si="0"/>
        <v>6</v>
      </c>
      <c r="E10" s="55"/>
      <c r="F10" s="21">
        <v>36861</v>
      </c>
      <c r="G10" s="10">
        <v>41.16</v>
      </c>
      <c r="H10" s="56">
        <f t="shared" si="1"/>
        <v>-8.3624533755015634E-2</v>
      </c>
    </row>
    <row r="11" spans="1:22" x14ac:dyDescent="0.25">
      <c r="A11" s="21">
        <v>36685</v>
      </c>
      <c r="B11" s="22">
        <v>46.31</v>
      </c>
      <c r="C11" s="34">
        <v>-2.3724803536303565E-3</v>
      </c>
      <c r="D11" s="55">
        <f t="shared" si="0"/>
        <v>6</v>
      </c>
      <c r="E11" s="55"/>
      <c r="F11" s="21">
        <v>36893</v>
      </c>
      <c r="G11" s="10">
        <v>41.97</v>
      </c>
      <c r="H11" s="56">
        <f t="shared" si="1"/>
        <v>1.9488166379650639E-2</v>
      </c>
    </row>
    <row r="12" spans="1:22" x14ac:dyDescent="0.25">
      <c r="A12" s="21">
        <v>36686</v>
      </c>
      <c r="B12" s="22">
        <v>47.13</v>
      </c>
      <c r="C12" s="34">
        <v>1.7551820442978826E-2</v>
      </c>
      <c r="D12" s="55">
        <f t="shared" si="0"/>
        <v>6</v>
      </c>
      <c r="E12" s="55"/>
      <c r="F12" s="21">
        <v>36923</v>
      </c>
      <c r="G12" s="10">
        <v>46.16</v>
      </c>
      <c r="H12" s="56">
        <f t="shared" si="1"/>
        <v>9.5158544854344648E-2</v>
      </c>
    </row>
    <row r="13" spans="1:22" x14ac:dyDescent="0.25">
      <c r="A13" s="21">
        <v>36689</v>
      </c>
      <c r="B13" s="22">
        <v>45.73</v>
      </c>
      <c r="C13" s="34">
        <v>-3.0155203265675806E-2</v>
      </c>
      <c r="D13" s="55">
        <f t="shared" si="0"/>
        <v>6</v>
      </c>
      <c r="E13" s="55"/>
      <c r="F13" s="21">
        <v>36951</v>
      </c>
      <c r="G13" s="10">
        <v>43.05</v>
      </c>
      <c r="H13" s="56">
        <f t="shared" si="1"/>
        <v>-6.9751391326104362E-2</v>
      </c>
    </row>
    <row r="14" spans="1:22" x14ac:dyDescent="0.25">
      <c r="A14" s="21">
        <v>36690</v>
      </c>
      <c r="B14" s="22">
        <v>46.31</v>
      </c>
      <c r="C14" s="34">
        <v>1.2603382822696893E-2</v>
      </c>
      <c r="D14" s="55">
        <f t="shared" si="0"/>
        <v>6</v>
      </c>
      <c r="E14" s="55"/>
      <c r="F14" s="21">
        <v>36983</v>
      </c>
      <c r="G14" s="10">
        <v>39.82</v>
      </c>
      <c r="H14" s="56">
        <f t="shared" si="1"/>
        <v>-7.7992932237689536E-2</v>
      </c>
    </row>
    <row r="15" spans="1:22" x14ac:dyDescent="0.25">
      <c r="A15" s="21">
        <v>36691</v>
      </c>
      <c r="B15" s="22">
        <v>46.08</v>
      </c>
      <c r="C15" s="34">
        <v>-4.978904105024831E-3</v>
      </c>
      <c r="D15" s="55">
        <f t="shared" si="0"/>
        <v>6</v>
      </c>
      <c r="E15" s="55"/>
      <c r="F15" s="21">
        <v>37012</v>
      </c>
      <c r="G15" s="10">
        <v>44.69</v>
      </c>
      <c r="H15" s="56">
        <f t="shared" si="1"/>
        <v>0.11538046430930986</v>
      </c>
    </row>
    <row r="16" spans="1:22" x14ac:dyDescent="0.25">
      <c r="A16" s="21">
        <v>36692</v>
      </c>
      <c r="B16" s="22">
        <v>46.14</v>
      </c>
      <c r="C16" s="34">
        <v>1.3012363579719556E-3</v>
      </c>
      <c r="D16" s="55">
        <f t="shared" si="0"/>
        <v>6</v>
      </c>
      <c r="E16" s="55"/>
      <c r="F16" s="21">
        <v>37043</v>
      </c>
      <c r="G16" s="10">
        <v>45.63</v>
      </c>
      <c r="H16" s="56">
        <f t="shared" si="1"/>
        <v>2.0815631993951089E-2</v>
      </c>
    </row>
    <row r="17" spans="1:8" x14ac:dyDescent="0.25">
      <c r="A17" s="21">
        <v>36693</v>
      </c>
      <c r="B17" s="22">
        <v>45.89</v>
      </c>
      <c r="C17" s="34">
        <v>-5.4330243388655093E-3</v>
      </c>
      <c r="D17" s="55">
        <f t="shared" si="0"/>
        <v>6</v>
      </c>
      <c r="E17" s="55"/>
      <c r="F17" s="21">
        <v>37074</v>
      </c>
      <c r="G17" s="10">
        <v>45.45</v>
      </c>
      <c r="H17" s="56">
        <f t="shared" si="1"/>
        <v>-3.9525743158233583E-3</v>
      </c>
    </row>
    <row r="18" spans="1:8" x14ac:dyDescent="0.25">
      <c r="A18" s="21">
        <v>36696</v>
      </c>
      <c r="B18" s="22">
        <v>47.04</v>
      </c>
      <c r="C18" s="34">
        <v>2.4751075183629418E-2</v>
      </c>
      <c r="D18" s="55">
        <f t="shared" si="0"/>
        <v>6</v>
      </c>
      <c r="E18" s="55"/>
      <c r="F18" s="21">
        <v>37104</v>
      </c>
      <c r="G18" s="10">
        <v>44.58</v>
      </c>
      <c r="H18" s="56">
        <f t="shared" si="1"/>
        <v>-1.9327492665765098E-2</v>
      </c>
    </row>
    <row r="19" spans="1:8" x14ac:dyDescent="0.25">
      <c r="A19" s="21">
        <v>36697</v>
      </c>
      <c r="B19" s="22">
        <v>47.35</v>
      </c>
      <c r="C19" s="34">
        <v>6.5685160417158252E-3</v>
      </c>
      <c r="D19" s="55">
        <f t="shared" si="0"/>
        <v>6</v>
      </c>
      <c r="E19" s="55"/>
      <c r="F19" s="21">
        <v>37138</v>
      </c>
      <c r="G19" s="10">
        <v>42.44</v>
      </c>
      <c r="H19" s="56">
        <f t="shared" si="1"/>
        <v>-4.9194014211940439E-2</v>
      </c>
    </row>
    <row r="20" spans="1:8" x14ac:dyDescent="0.25">
      <c r="A20" s="21">
        <v>36698</v>
      </c>
      <c r="B20" s="22">
        <v>47.58</v>
      </c>
      <c r="C20" s="34">
        <v>4.8456852427242935E-3</v>
      </c>
      <c r="D20" s="55">
        <f t="shared" si="0"/>
        <v>6</v>
      </c>
      <c r="E20" s="55"/>
      <c r="F20" s="21">
        <v>37165</v>
      </c>
      <c r="G20" s="10">
        <v>36.409999999999997</v>
      </c>
      <c r="H20" s="56">
        <f t="shared" si="1"/>
        <v>-0.1532478515584404</v>
      </c>
    </row>
    <row r="21" spans="1:8" x14ac:dyDescent="0.25">
      <c r="A21" s="21">
        <v>36699</v>
      </c>
      <c r="B21" s="22">
        <v>46.14</v>
      </c>
      <c r="C21" s="34">
        <v>-3.0732252129203975E-2</v>
      </c>
      <c r="D21" s="55">
        <f t="shared" si="0"/>
        <v>6</v>
      </c>
      <c r="E21" s="55"/>
      <c r="F21" s="21">
        <v>37196</v>
      </c>
      <c r="G21" s="10">
        <v>39.659999999999997</v>
      </c>
      <c r="H21" s="56">
        <f t="shared" si="1"/>
        <v>8.5499660904307925E-2</v>
      </c>
    </row>
    <row r="22" spans="1:8" x14ac:dyDescent="0.25">
      <c r="A22" s="21">
        <v>36700</v>
      </c>
      <c r="B22" s="22">
        <v>45.83</v>
      </c>
      <c r="C22" s="34">
        <v>-6.7413542245749339E-3</v>
      </c>
      <c r="D22" s="55">
        <f t="shared" si="0"/>
        <v>6</v>
      </c>
      <c r="E22" s="55"/>
      <c r="F22" s="21">
        <v>37228</v>
      </c>
      <c r="G22" s="10">
        <v>41.68</v>
      </c>
      <c r="H22" s="56">
        <f t="shared" si="1"/>
        <v>4.9678274353461609E-2</v>
      </c>
    </row>
    <row r="23" spans="1:8" x14ac:dyDescent="0.25">
      <c r="A23" s="21">
        <v>36703</v>
      </c>
      <c r="B23" s="22">
        <v>46.39</v>
      </c>
      <c r="C23" s="34">
        <v>1.2145020242619769E-2</v>
      </c>
      <c r="D23" s="55">
        <f t="shared" si="0"/>
        <v>6</v>
      </c>
      <c r="E23" s="55"/>
      <c r="F23" s="21">
        <v>37258</v>
      </c>
      <c r="G23" s="10">
        <v>44.66</v>
      </c>
      <c r="H23" s="56">
        <f t="shared" si="1"/>
        <v>6.9056848966900272E-2</v>
      </c>
    </row>
    <row r="24" spans="1:8" x14ac:dyDescent="0.25">
      <c r="A24" s="21">
        <v>36704</v>
      </c>
      <c r="B24" s="22">
        <v>45.67</v>
      </c>
      <c r="C24" s="34">
        <v>-1.5642291566744706E-2</v>
      </c>
      <c r="D24" s="55">
        <f t="shared" si="0"/>
        <v>6</v>
      </c>
      <c r="E24" s="55"/>
      <c r="F24" s="21">
        <v>37288</v>
      </c>
      <c r="G24" s="10">
        <v>43.93</v>
      </c>
      <c r="H24" s="56">
        <f t="shared" si="1"/>
        <v>-1.6480788424323555E-2</v>
      </c>
    </row>
    <row r="25" spans="1:8" x14ac:dyDescent="0.25">
      <c r="A25" s="21">
        <v>36705</v>
      </c>
      <c r="B25" s="22">
        <v>46.82</v>
      </c>
      <c r="C25" s="34">
        <v>2.4868834865857115E-2</v>
      </c>
      <c r="D25" s="55">
        <f t="shared" si="0"/>
        <v>6</v>
      </c>
      <c r="E25" s="55"/>
      <c r="F25" s="21">
        <v>37316</v>
      </c>
      <c r="G25" s="10">
        <v>43.86</v>
      </c>
      <c r="H25" s="56">
        <f t="shared" si="1"/>
        <v>-1.594714997946097E-3</v>
      </c>
    </row>
    <row r="26" spans="1:8" x14ac:dyDescent="0.25">
      <c r="A26" s="21">
        <v>36706</v>
      </c>
      <c r="B26" s="22">
        <v>46.08</v>
      </c>
      <c r="C26" s="34">
        <v>-1.5931445675128903E-2</v>
      </c>
      <c r="D26" s="55">
        <f t="shared" si="0"/>
        <v>6</v>
      </c>
      <c r="E26" s="55"/>
      <c r="F26" s="21">
        <v>37347</v>
      </c>
      <c r="G26" s="10">
        <v>46.08</v>
      </c>
      <c r="H26" s="56">
        <f t="shared" si="1"/>
        <v>4.9376273397893647E-2</v>
      </c>
    </row>
    <row r="27" spans="1:8" x14ac:dyDescent="0.25">
      <c r="A27" s="21">
        <v>36707</v>
      </c>
      <c r="B27" s="22">
        <v>46.53</v>
      </c>
      <c r="C27" s="34">
        <v>9.7182494689213462E-3</v>
      </c>
      <c r="D27" s="55">
        <f t="shared" si="0"/>
        <v>6</v>
      </c>
      <c r="E27" s="55"/>
      <c r="F27" s="21">
        <v>37377</v>
      </c>
      <c r="G27" s="10">
        <v>46.91</v>
      </c>
      <c r="H27" s="56">
        <f t="shared" si="1"/>
        <v>1.7851855952730766E-2</v>
      </c>
    </row>
    <row r="28" spans="1:8" x14ac:dyDescent="0.25">
      <c r="A28" s="21">
        <v>36710</v>
      </c>
      <c r="B28" s="22">
        <v>47.18</v>
      </c>
      <c r="C28" s="34">
        <v>1.3872808122971756E-2</v>
      </c>
      <c r="D28" s="55">
        <f t="shared" si="0"/>
        <v>7</v>
      </c>
      <c r="E28" s="55"/>
      <c r="F28" s="21">
        <v>37410</v>
      </c>
      <c r="G28" s="10">
        <v>43.34</v>
      </c>
      <c r="H28" s="56">
        <f t="shared" si="1"/>
        <v>-7.9154876232153559E-2</v>
      </c>
    </row>
    <row r="29" spans="1:8" x14ac:dyDescent="0.25">
      <c r="A29" s="21">
        <v>36712</v>
      </c>
      <c r="B29" s="22">
        <v>46.65</v>
      </c>
      <c r="C29" s="34">
        <v>-1.1297146686176138E-2</v>
      </c>
      <c r="D29" s="55">
        <f t="shared" si="0"/>
        <v>7</v>
      </c>
      <c r="E29" s="55"/>
      <c r="F29" s="21">
        <v>37438</v>
      </c>
      <c r="G29" s="10">
        <v>40.94</v>
      </c>
      <c r="H29" s="56">
        <f t="shared" si="1"/>
        <v>-5.6968415875069678E-2</v>
      </c>
    </row>
    <row r="30" spans="1:8" x14ac:dyDescent="0.25">
      <c r="A30" s="21">
        <v>36713</v>
      </c>
      <c r="B30" s="22">
        <v>47.2</v>
      </c>
      <c r="C30" s="34">
        <v>1.1720965298156893E-2</v>
      </c>
      <c r="D30" s="55">
        <f t="shared" si="0"/>
        <v>7</v>
      </c>
      <c r="E30" s="55"/>
      <c r="F30" s="21">
        <v>37469</v>
      </c>
      <c r="G30" s="10">
        <v>35.69</v>
      </c>
      <c r="H30" s="56">
        <f t="shared" si="1"/>
        <v>-0.13723704273107454</v>
      </c>
    </row>
    <row r="31" spans="1:8" x14ac:dyDescent="0.25">
      <c r="A31" s="21">
        <v>36714</v>
      </c>
      <c r="B31" s="22">
        <v>47.49</v>
      </c>
      <c r="C31" s="34">
        <v>6.1252699695208595E-3</v>
      </c>
      <c r="D31" s="55">
        <f t="shared" si="0"/>
        <v>7</v>
      </c>
      <c r="E31" s="55"/>
      <c r="F31" s="21">
        <v>37502</v>
      </c>
      <c r="G31" s="10">
        <v>34.93</v>
      </c>
      <c r="H31" s="56">
        <f t="shared" si="1"/>
        <v>-2.1524478683328369E-2</v>
      </c>
    </row>
    <row r="32" spans="1:8" x14ac:dyDescent="0.25">
      <c r="A32" s="21">
        <v>36717</v>
      </c>
      <c r="B32" s="22">
        <v>47.8</v>
      </c>
      <c r="C32" s="34">
        <v>6.5064769363798137E-3</v>
      </c>
      <c r="D32" s="55">
        <f t="shared" si="0"/>
        <v>7</v>
      </c>
      <c r="E32" s="55"/>
      <c r="F32" s="21">
        <v>37530</v>
      </c>
      <c r="G32" s="10">
        <v>34.159999999999997</v>
      </c>
      <c r="H32" s="56">
        <f t="shared" si="1"/>
        <v>-2.2290689898371626E-2</v>
      </c>
    </row>
    <row r="33" spans="1:8" x14ac:dyDescent="0.25">
      <c r="A33" s="21">
        <v>36718</v>
      </c>
      <c r="B33" s="22">
        <v>47.75</v>
      </c>
      <c r="C33" s="34">
        <v>-1.0465725706710271E-3</v>
      </c>
      <c r="D33" s="55">
        <f t="shared" si="0"/>
        <v>7</v>
      </c>
      <c r="E33" s="55"/>
      <c r="F33" s="21">
        <v>37561</v>
      </c>
      <c r="G33" s="10">
        <v>35.270000000000003</v>
      </c>
      <c r="H33" s="56">
        <f t="shared" si="1"/>
        <v>3.1977375327591734E-2</v>
      </c>
    </row>
    <row r="34" spans="1:8" x14ac:dyDescent="0.25">
      <c r="A34" s="21">
        <v>36719</v>
      </c>
      <c r="B34" s="22">
        <v>48.7</v>
      </c>
      <c r="C34" s="34">
        <v>1.9699963161805015E-2</v>
      </c>
      <c r="D34" s="55">
        <f t="shared" si="0"/>
        <v>7</v>
      </c>
      <c r="E34" s="55"/>
      <c r="F34" s="21">
        <v>37592</v>
      </c>
      <c r="G34" s="10">
        <v>37.67</v>
      </c>
      <c r="H34" s="56">
        <f t="shared" si="1"/>
        <v>6.583127745598906E-2</v>
      </c>
    </row>
    <row r="35" spans="1:8" x14ac:dyDescent="0.25">
      <c r="A35" s="21">
        <v>36720</v>
      </c>
      <c r="B35" s="22">
        <v>48.86</v>
      </c>
      <c r="C35" s="34">
        <v>3.2800357410503072E-3</v>
      </c>
      <c r="D35" s="55">
        <f t="shared" si="0"/>
        <v>7</v>
      </c>
      <c r="E35" s="55"/>
      <c r="F35" s="21">
        <v>37623</v>
      </c>
      <c r="G35" s="10">
        <v>36.21</v>
      </c>
      <c r="H35" s="56">
        <f t="shared" si="1"/>
        <v>-3.9528697926399854E-2</v>
      </c>
    </row>
    <row r="36" spans="1:8" x14ac:dyDescent="0.25">
      <c r="A36" s="21">
        <v>36721</v>
      </c>
      <c r="B36" s="22">
        <v>48.9</v>
      </c>
      <c r="C36" s="34">
        <v>8.1833065123193007E-4</v>
      </c>
      <c r="D36" s="55">
        <f t="shared" si="0"/>
        <v>7</v>
      </c>
      <c r="E36" s="55"/>
      <c r="F36" s="21">
        <v>37655</v>
      </c>
      <c r="G36" s="10">
        <v>34.21</v>
      </c>
      <c r="H36" s="56">
        <f t="shared" si="1"/>
        <v>-5.6817324788036562E-2</v>
      </c>
    </row>
    <row r="37" spans="1:8" x14ac:dyDescent="0.25">
      <c r="A37" s="21">
        <v>36724</v>
      </c>
      <c r="B37" s="22">
        <v>49.07</v>
      </c>
      <c r="C37" s="34">
        <v>3.4704536209858136E-3</v>
      </c>
      <c r="D37" s="55">
        <f t="shared" si="0"/>
        <v>7</v>
      </c>
      <c r="E37" s="55"/>
      <c r="F37" s="21">
        <v>37683</v>
      </c>
      <c r="G37" s="10">
        <v>33.369999999999997</v>
      </c>
      <c r="H37" s="56">
        <f t="shared" si="1"/>
        <v>-2.4860706226230728E-2</v>
      </c>
    </row>
    <row r="38" spans="1:8" x14ac:dyDescent="0.25">
      <c r="A38" s="21">
        <v>36725</v>
      </c>
      <c r="B38" s="22">
        <v>48.22</v>
      </c>
      <c r="C38" s="34">
        <v>-1.7473977348787115E-2</v>
      </c>
      <c r="D38" s="55">
        <f t="shared" si="0"/>
        <v>7</v>
      </c>
      <c r="E38" s="55"/>
      <c r="F38" s="21">
        <v>37712</v>
      </c>
      <c r="G38" s="10">
        <v>34.130000000000003</v>
      </c>
      <c r="H38" s="56">
        <f t="shared" si="1"/>
        <v>2.2519470155333097E-2</v>
      </c>
    </row>
    <row r="39" spans="1:8" x14ac:dyDescent="0.25">
      <c r="A39" s="21">
        <v>36726</v>
      </c>
      <c r="B39" s="22">
        <v>47.38</v>
      </c>
      <c r="C39" s="34">
        <v>-1.7573674022385501E-2</v>
      </c>
      <c r="D39" s="55">
        <f t="shared" si="0"/>
        <v>7</v>
      </c>
      <c r="E39" s="55"/>
      <c r="F39" s="21">
        <v>37742</v>
      </c>
      <c r="G39" s="10">
        <v>36.950000000000003</v>
      </c>
      <c r="H39" s="56">
        <f t="shared" si="1"/>
        <v>7.9388884475595042E-2</v>
      </c>
    </row>
    <row r="40" spans="1:8" x14ac:dyDescent="0.25">
      <c r="A40" s="21">
        <v>36727</v>
      </c>
      <c r="B40" s="22">
        <v>48.17</v>
      </c>
      <c r="C40" s="34">
        <v>1.6536221911490106E-2</v>
      </c>
      <c r="D40" s="55">
        <f t="shared" si="0"/>
        <v>7</v>
      </c>
      <c r="E40" s="55"/>
      <c r="F40" s="21">
        <v>37774</v>
      </c>
      <c r="G40" s="10">
        <v>41.23</v>
      </c>
      <c r="H40" s="56">
        <f t="shared" si="1"/>
        <v>0.10960049932459762</v>
      </c>
    </row>
    <row r="41" spans="1:8" x14ac:dyDescent="0.25">
      <c r="A41" s="21">
        <v>36728</v>
      </c>
      <c r="B41" s="22">
        <v>46.85</v>
      </c>
      <c r="C41" s="34">
        <v>-2.7785411957698177E-2</v>
      </c>
      <c r="D41" s="55">
        <f t="shared" si="0"/>
        <v>7</v>
      </c>
      <c r="E41" s="55"/>
      <c r="F41" s="21">
        <v>37803</v>
      </c>
      <c r="G41" s="10">
        <v>41.77</v>
      </c>
      <c r="H41" s="56">
        <f t="shared" si="1"/>
        <v>1.3012231790275384E-2</v>
      </c>
    </row>
    <row r="42" spans="1:8" x14ac:dyDescent="0.25">
      <c r="A42" s="21">
        <v>36731</v>
      </c>
      <c r="B42" s="22">
        <v>46.17</v>
      </c>
      <c r="C42" s="34">
        <v>-1.4620772165533634E-2</v>
      </c>
      <c r="D42" s="55">
        <f t="shared" si="0"/>
        <v>7</v>
      </c>
      <c r="E42" s="55"/>
      <c r="F42" s="21">
        <v>37834</v>
      </c>
      <c r="G42" s="10">
        <v>43.56</v>
      </c>
      <c r="H42" s="56">
        <f t="shared" si="1"/>
        <v>4.1960919555675762E-2</v>
      </c>
    </row>
    <row r="43" spans="1:8" x14ac:dyDescent="0.25">
      <c r="A43" s="21">
        <v>36732</v>
      </c>
      <c r="B43" s="22">
        <v>46.26</v>
      </c>
      <c r="C43" s="34">
        <v>1.9474202843954072E-3</v>
      </c>
      <c r="D43" s="55">
        <f t="shared" si="0"/>
        <v>7</v>
      </c>
      <c r="E43" s="55"/>
      <c r="F43" s="21">
        <v>37866</v>
      </c>
      <c r="G43" s="10">
        <v>47.37</v>
      </c>
      <c r="H43" s="56">
        <f t="shared" si="1"/>
        <v>8.3849818870900511E-2</v>
      </c>
    </row>
    <row r="44" spans="1:8" x14ac:dyDescent="0.25">
      <c r="A44" s="21">
        <v>36733</v>
      </c>
      <c r="B44" s="22">
        <v>46.17</v>
      </c>
      <c r="C44" s="34">
        <v>-1.9474202843954554E-3</v>
      </c>
      <c r="D44" s="55">
        <f t="shared" si="0"/>
        <v>7</v>
      </c>
      <c r="E44" s="55"/>
      <c r="F44" s="21">
        <v>37895</v>
      </c>
      <c r="G44" s="10">
        <v>46.62</v>
      </c>
      <c r="H44" s="56">
        <f t="shared" si="1"/>
        <v>-1.5959483328049369E-2</v>
      </c>
    </row>
    <row r="45" spans="1:8" x14ac:dyDescent="0.25">
      <c r="A45" s="21">
        <v>36734</v>
      </c>
      <c r="B45" s="22">
        <v>44.9</v>
      </c>
      <c r="C45" s="34">
        <v>-2.7892441770689034E-2</v>
      </c>
      <c r="D45" s="55">
        <f t="shared" si="0"/>
        <v>7</v>
      </c>
      <c r="E45" s="55"/>
      <c r="F45" s="21">
        <v>37928</v>
      </c>
      <c r="G45" s="10">
        <v>50.19</v>
      </c>
      <c r="H45" s="56">
        <f t="shared" si="1"/>
        <v>7.3786170059231326E-2</v>
      </c>
    </row>
    <row r="46" spans="1:8" x14ac:dyDescent="0.25">
      <c r="A46" s="21">
        <v>36735</v>
      </c>
      <c r="B46" s="22">
        <v>44.12</v>
      </c>
      <c r="C46" s="34">
        <v>-1.7524600362906869E-2</v>
      </c>
      <c r="D46" s="55">
        <f t="shared" si="0"/>
        <v>7</v>
      </c>
      <c r="E46" s="55"/>
      <c r="F46" s="21">
        <v>37956</v>
      </c>
      <c r="G46" s="10">
        <v>51.86</v>
      </c>
      <c r="H46" s="56">
        <f t="shared" si="1"/>
        <v>3.2731976443676078E-2</v>
      </c>
    </row>
    <row r="47" spans="1:8" x14ac:dyDescent="0.25">
      <c r="A47" s="21">
        <v>36738</v>
      </c>
      <c r="B47" s="22">
        <v>45.24</v>
      </c>
      <c r="C47" s="34">
        <v>2.5068456862618105E-2</v>
      </c>
      <c r="D47" s="55">
        <f t="shared" si="0"/>
        <v>7</v>
      </c>
      <c r="E47" s="55"/>
      <c r="F47" s="21">
        <v>37988</v>
      </c>
      <c r="G47" s="10">
        <v>52.68</v>
      </c>
      <c r="H47" s="56">
        <f t="shared" si="1"/>
        <v>1.5688096764561912E-2</v>
      </c>
    </row>
    <row r="48" spans="1:8" x14ac:dyDescent="0.25">
      <c r="A48" s="21">
        <v>36739</v>
      </c>
      <c r="B48" s="22">
        <v>44.95</v>
      </c>
      <c r="C48" s="34">
        <v>-6.4308903302904025E-3</v>
      </c>
      <c r="D48" s="55">
        <f t="shared" si="0"/>
        <v>8</v>
      </c>
      <c r="E48" s="55"/>
      <c r="F48" s="21">
        <v>38019</v>
      </c>
      <c r="G48" s="10">
        <v>54.52</v>
      </c>
      <c r="H48" s="56">
        <f t="shared" si="1"/>
        <v>3.4331729953251684E-2</v>
      </c>
    </row>
    <row r="49" spans="1:8" x14ac:dyDescent="0.25">
      <c r="A49" s="21">
        <v>36740</v>
      </c>
      <c r="B49" s="22">
        <v>45.02</v>
      </c>
      <c r="C49" s="34">
        <v>1.5560745609569499E-3</v>
      </c>
      <c r="D49" s="55">
        <f t="shared" si="0"/>
        <v>8</v>
      </c>
      <c r="E49" s="55"/>
      <c r="F49" s="21">
        <v>38047</v>
      </c>
      <c r="G49" s="10">
        <v>55.77</v>
      </c>
      <c r="H49" s="56">
        <f t="shared" si="1"/>
        <v>2.2668483573130522E-2</v>
      </c>
    </row>
    <row r="50" spans="1:8" x14ac:dyDescent="0.25">
      <c r="A50" s="21">
        <v>36741</v>
      </c>
      <c r="B50" s="22">
        <v>44.99</v>
      </c>
      <c r="C50" s="34">
        <v>-6.6659262550528659E-4</v>
      </c>
      <c r="D50" s="55">
        <f t="shared" si="0"/>
        <v>8</v>
      </c>
      <c r="E50" s="55"/>
      <c r="F50" s="21">
        <v>38078</v>
      </c>
      <c r="G50" s="10">
        <v>56.03</v>
      </c>
      <c r="H50" s="56">
        <f t="shared" si="1"/>
        <v>4.6511711757308803E-3</v>
      </c>
    </row>
    <row r="51" spans="1:8" x14ac:dyDescent="0.25">
      <c r="A51" s="21">
        <v>36742</v>
      </c>
      <c r="B51" s="22">
        <v>45.22</v>
      </c>
      <c r="C51" s="34">
        <v>5.099223996742723E-3</v>
      </c>
      <c r="D51" s="55">
        <f t="shared" si="0"/>
        <v>8</v>
      </c>
      <c r="E51" s="55"/>
      <c r="F51" s="21">
        <v>38110</v>
      </c>
      <c r="G51" s="10">
        <v>53.05</v>
      </c>
      <c r="H51" s="56">
        <f t="shared" si="1"/>
        <v>-5.4652396517201059E-2</v>
      </c>
    </row>
    <row r="52" spans="1:8" x14ac:dyDescent="0.25">
      <c r="A52" s="21">
        <v>36745</v>
      </c>
      <c r="B52" s="22">
        <v>46.05</v>
      </c>
      <c r="C52" s="34">
        <v>1.8188295851492023E-2</v>
      </c>
      <c r="D52" s="55">
        <f t="shared" si="0"/>
        <v>8</v>
      </c>
      <c r="E52" s="55"/>
      <c r="F52" s="21">
        <v>38139</v>
      </c>
      <c r="G52" s="10">
        <v>54</v>
      </c>
      <c r="H52" s="56">
        <f t="shared" si="1"/>
        <v>1.7749181504282219E-2</v>
      </c>
    </row>
    <row r="53" spans="1:8" x14ac:dyDescent="0.25">
      <c r="A53" s="21">
        <v>36746</v>
      </c>
      <c r="B53" s="22">
        <v>45.83</v>
      </c>
      <c r="C53" s="34">
        <v>-4.7888641802831195E-3</v>
      </c>
      <c r="D53" s="55">
        <f t="shared" si="0"/>
        <v>8</v>
      </c>
      <c r="E53" s="55"/>
      <c r="F53" s="21">
        <v>38169</v>
      </c>
      <c r="G53" s="10">
        <v>54.74</v>
      </c>
      <c r="H53" s="56">
        <f t="shared" si="1"/>
        <v>1.3610657048258703E-2</v>
      </c>
    </row>
    <row r="54" spans="1:8" x14ac:dyDescent="0.25">
      <c r="A54" s="21">
        <v>36747</v>
      </c>
      <c r="B54" s="22">
        <v>45.5</v>
      </c>
      <c r="C54" s="34">
        <v>-7.2265725641279168E-3</v>
      </c>
      <c r="D54" s="55">
        <f t="shared" si="0"/>
        <v>8</v>
      </c>
      <c r="E54" s="55"/>
      <c r="F54" s="21">
        <v>38201</v>
      </c>
      <c r="G54" s="10">
        <v>51.79</v>
      </c>
      <c r="H54" s="56">
        <f t="shared" si="1"/>
        <v>-5.539762317673301E-2</v>
      </c>
    </row>
    <row r="55" spans="1:8" x14ac:dyDescent="0.25">
      <c r="A55" s="21">
        <v>36748</v>
      </c>
      <c r="B55" s="22">
        <v>45.24</v>
      </c>
      <c r="C55" s="34">
        <v>-5.7306747089849834E-3</v>
      </c>
      <c r="D55" s="55">
        <f t="shared" si="0"/>
        <v>8</v>
      </c>
      <c r="E55" s="55"/>
      <c r="F55" s="21">
        <v>38231</v>
      </c>
      <c r="G55" s="10">
        <v>52.1</v>
      </c>
      <c r="H55" s="56">
        <f t="shared" si="1"/>
        <v>5.9678683235211208E-3</v>
      </c>
    </row>
    <row r="56" spans="1:8" x14ac:dyDescent="0.25">
      <c r="A56" s="21">
        <v>36749</v>
      </c>
      <c r="B56" s="22">
        <v>46.03</v>
      </c>
      <c r="C56" s="34">
        <v>1.7311706581230265E-2</v>
      </c>
      <c r="D56" s="55">
        <f t="shared" si="0"/>
        <v>8</v>
      </c>
      <c r="E56" s="55"/>
      <c r="F56" s="21">
        <v>38261</v>
      </c>
      <c r="G56" s="10">
        <v>55.28</v>
      </c>
      <c r="H56" s="56">
        <f t="shared" si="1"/>
        <v>5.9246230700093189E-2</v>
      </c>
    </row>
    <row r="57" spans="1:8" x14ac:dyDescent="0.25">
      <c r="A57" s="21">
        <v>36752</v>
      </c>
      <c r="B57" s="22">
        <v>46.51</v>
      </c>
      <c r="C57" s="34">
        <v>1.0373985406855411E-2</v>
      </c>
      <c r="D57" s="55">
        <f t="shared" si="0"/>
        <v>8</v>
      </c>
      <c r="E57" s="55"/>
      <c r="F57" s="21">
        <v>38292</v>
      </c>
      <c r="G57" s="10">
        <v>55.47</v>
      </c>
      <c r="H57" s="56">
        <f t="shared" si="1"/>
        <v>3.4311546077287632E-3</v>
      </c>
    </row>
    <row r="58" spans="1:8" x14ac:dyDescent="0.25">
      <c r="A58" s="21">
        <v>36753</v>
      </c>
      <c r="B58" s="22">
        <v>45.83</v>
      </c>
      <c r="C58" s="34">
        <v>-1.4728444714972953E-2</v>
      </c>
      <c r="D58" s="55">
        <f t="shared" si="0"/>
        <v>8</v>
      </c>
      <c r="E58" s="55"/>
      <c r="F58" s="21">
        <v>38322</v>
      </c>
      <c r="G58" s="10">
        <v>60.65</v>
      </c>
      <c r="H58" s="56">
        <f t="shared" si="1"/>
        <v>8.9277301322916003E-2</v>
      </c>
    </row>
    <row r="59" spans="1:8" x14ac:dyDescent="0.25">
      <c r="A59" s="21">
        <v>36754</v>
      </c>
      <c r="B59" s="22">
        <v>46.06</v>
      </c>
      <c r="C59" s="34">
        <v>5.0059958715066421E-3</v>
      </c>
      <c r="D59" s="55">
        <f t="shared" si="0"/>
        <v>8</v>
      </c>
      <c r="E59" s="55"/>
      <c r="F59" s="21">
        <v>38355</v>
      </c>
      <c r="G59" s="10">
        <v>60.73</v>
      </c>
      <c r="H59" s="56">
        <f t="shared" si="1"/>
        <v>1.3181745194248604E-3</v>
      </c>
    </row>
    <row r="60" spans="1:8" x14ac:dyDescent="0.25">
      <c r="A60" s="21">
        <v>36755</v>
      </c>
      <c r="B60" s="22">
        <v>46.48</v>
      </c>
      <c r="C60" s="34">
        <v>9.0772181511164594E-3</v>
      </c>
      <c r="D60" s="55">
        <f t="shared" si="0"/>
        <v>8</v>
      </c>
      <c r="E60" s="55"/>
      <c r="F60" s="21">
        <v>38384</v>
      </c>
      <c r="G60" s="10">
        <v>59.36</v>
      </c>
      <c r="H60" s="56">
        <f t="shared" si="1"/>
        <v>-2.2817211050358974E-2</v>
      </c>
    </row>
    <row r="61" spans="1:8" x14ac:dyDescent="0.25">
      <c r="A61" s="21">
        <v>36756</v>
      </c>
      <c r="B61" s="22">
        <v>46.41</v>
      </c>
      <c r="C61" s="34">
        <v>-1.5071592905713629E-3</v>
      </c>
      <c r="D61" s="55">
        <f t="shared" si="0"/>
        <v>8</v>
      </c>
      <c r="E61" s="55"/>
      <c r="F61" s="21">
        <v>38412</v>
      </c>
      <c r="G61" s="10">
        <v>60.46</v>
      </c>
      <c r="H61" s="56">
        <f t="shared" si="1"/>
        <v>1.8361390492186963E-2</v>
      </c>
    </row>
    <row r="62" spans="1:8" x14ac:dyDescent="0.25">
      <c r="A62" s="21">
        <v>36759</v>
      </c>
      <c r="B62" s="22">
        <v>46.58</v>
      </c>
      <c r="C62" s="34">
        <v>3.6563112031104792E-3</v>
      </c>
      <c r="D62" s="55">
        <f t="shared" si="0"/>
        <v>8</v>
      </c>
      <c r="E62" s="55"/>
      <c r="F62" s="21">
        <v>38443</v>
      </c>
      <c r="G62" s="10">
        <v>58.06</v>
      </c>
      <c r="H62" s="56">
        <f t="shared" si="1"/>
        <v>-4.0505030754828121E-2</v>
      </c>
    </row>
    <row r="63" spans="1:8" x14ac:dyDescent="0.25">
      <c r="A63" s="21">
        <v>36760</v>
      </c>
      <c r="B63" s="22">
        <v>46.51</v>
      </c>
      <c r="C63" s="34">
        <v>-1.5039212201892532E-3</v>
      </c>
      <c r="D63" s="55">
        <f t="shared" si="0"/>
        <v>8</v>
      </c>
      <c r="E63" s="55"/>
      <c r="F63" s="21">
        <v>38474</v>
      </c>
      <c r="G63" s="10">
        <v>55.57</v>
      </c>
      <c r="H63" s="56">
        <f t="shared" si="1"/>
        <v>-4.3833471304654016E-2</v>
      </c>
    </row>
    <row r="64" spans="1:8" x14ac:dyDescent="0.25">
      <c r="A64" s="21">
        <v>36761</v>
      </c>
      <c r="B64" s="22">
        <v>46.44</v>
      </c>
      <c r="C64" s="34">
        <v>-1.5061864063148514E-3</v>
      </c>
      <c r="D64" s="55">
        <f t="shared" si="0"/>
        <v>8</v>
      </c>
      <c r="E64" s="55"/>
      <c r="F64" s="21">
        <v>38504</v>
      </c>
      <c r="G64" s="10">
        <v>59.22</v>
      </c>
      <c r="H64" s="56">
        <f t="shared" si="1"/>
        <v>6.3615835381615374E-2</v>
      </c>
    </row>
    <row r="65" spans="1:8" x14ac:dyDescent="0.25">
      <c r="A65" s="21">
        <v>36762</v>
      </c>
      <c r="B65" s="22">
        <v>47.13</v>
      </c>
      <c r="C65" s="34">
        <v>1.4748584105948905E-2</v>
      </c>
      <c r="D65" s="55">
        <f t="shared" si="0"/>
        <v>8</v>
      </c>
      <c r="E65" s="55"/>
      <c r="F65" s="21">
        <v>38534</v>
      </c>
      <c r="G65" s="10">
        <v>61.21</v>
      </c>
      <c r="H65" s="56">
        <f t="shared" si="1"/>
        <v>3.3051252189533385E-2</v>
      </c>
    </row>
    <row r="66" spans="1:8" x14ac:dyDescent="0.25">
      <c r="A66" s="21">
        <v>36763</v>
      </c>
      <c r="B66" s="22">
        <v>47.32</v>
      </c>
      <c r="C66" s="34">
        <v>4.0232981745465576E-3</v>
      </c>
      <c r="D66" s="55">
        <f t="shared" si="0"/>
        <v>8</v>
      </c>
      <c r="E66" s="55"/>
      <c r="F66" s="21">
        <v>38565</v>
      </c>
      <c r="G66" s="10">
        <v>64.92</v>
      </c>
      <c r="H66" s="56">
        <f t="shared" si="1"/>
        <v>5.8845167783412006E-2</v>
      </c>
    </row>
    <row r="67" spans="1:8" x14ac:dyDescent="0.25">
      <c r="A67" s="21">
        <v>36766</v>
      </c>
      <c r="B67" s="22">
        <v>47.41</v>
      </c>
      <c r="C67" s="34">
        <v>1.9001378038408267E-3</v>
      </c>
      <c r="D67" s="55">
        <f t="shared" si="0"/>
        <v>8</v>
      </c>
      <c r="E67" s="55"/>
      <c r="F67" s="21">
        <v>38596</v>
      </c>
      <c r="G67" s="10">
        <v>63.65</v>
      </c>
      <c r="H67" s="56">
        <f t="shared" si="1"/>
        <v>-1.9756417642974946E-2</v>
      </c>
    </row>
    <row r="68" spans="1:8" x14ac:dyDescent="0.25">
      <c r="A68" s="21">
        <v>36767</v>
      </c>
      <c r="B68" s="22">
        <v>47.86</v>
      </c>
      <c r="C68" s="34">
        <v>9.4469055662003525E-3</v>
      </c>
      <c r="D68" s="55">
        <f t="shared" si="0"/>
        <v>8</v>
      </c>
      <c r="E68" s="55"/>
      <c r="F68" s="21">
        <v>38628</v>
      </c>
      <c r="G68" s="10">
        <v>64.099999999999994</v>
      </c>
      <c r="H68" s="56">
        <f t="shared" si="1"/>
        <v>7.0450389232088384E-3</v>
      </c>
    </row>
    <row r="69" spans="1:8" x14ac:dyDescent="0.25">
      <c r="A69" s="21">
        <v>36768</v>
      </c>
      <c r="B69" s="22">
        <v>47.92</v>
      </c>
      <c r="C69" s="34">
        <v>1.2528713269667222E-3</v>
      </c>
      <c r="D69" s="55">
        <f t="shared" ref="D69:D132" si="2">MONTH(A69)</f>
        <v>8</v>
      </c>
      <c r="E69" s="55"/>
      <c r="F69" s="21">
        <v>38657</v>
      </c>
      <c r="G69" s="10">
        <v>61.52</v>
      </c>
      <c r="H69" s="56">
        <f t="shared" ref="H69:H128" si="3">LN(G69/G68)</f>
        <v>-4.1082038729235631E-2</v>
      </c>
    </row>
    <row r="70" spans="1:8" x14ac:dyDescent="0.25">
      <c r="A70" s="21">
        <v>36769</v>
      </c>
      <c r="B70" s="22">
        <v>48.39</v>
      </c>
      <c r="C70" s="34">
        <v>9.7602269980332917E-3</v>
      </c>
      <c r="D70" s="55">
        <f t="shared" si="2"/>
        <v>8</v>
      </c>
      <c r="E70" s="55"/>
      <c r="F70" s="21">
        <v>38687</v>
      </c>
      <c r="G70" s="10">
        <v>65.790000000000006</v>
      </c>
      <c r="H70" s="56">
        <f t="shared" si="3"/>
        <v>6.7105525900517965E-2</v>
      </c>
    </row>
    <row r="71" spans="1:8" x14ac:dyDescent="0.25">
      <c r="A71" s="21">
        <v>36770</v>
      </c>
      <c r="B71" s="22">
        <v>48.79</v>
      </c>
      <c r="C71" s="34">
        <v>8.232193022518635E-3</v>
      </c>
      <c r="D71" s="55">
        <f t="shared" si="2"/>
        <v>9</v>
      </c>
      <c r="E71" s="55"/>
      <c r="F71" s="21">
        <v>38720</v>
      </c>
      <c r="G71" s="10">
        <v>65.56</v>
      </c>
      <c r="H71" s="56">
        <f t="shared" si="3"/>
        <v>-3.5020972222776893E-3</v>
      </c>
    </row>
    <row r="72" spans="1:8" x14ac:dyDescent="0.25">
      <c r="A72" s="21">
        <v>36774</v>
      </c>
      <c r="B72" s="22">
        <v>48.45</v>
      </c>
      <c r="C72" s="34">
        <v>-6.9930354909705254E-3</v>
      </c>
      <c r="D72" s="55">
        <f t="shared" si="2"/>
        <v>9</v>
      </c>
      <c r="E72" s="55"/>
      <c r="F72" s="21">
        <v>38749</v>
      </c>
      <c r="G72" s="10">
        <v>70.42</v>
      </c>
      <c r="H72" s="56">
        <f t="shared" si="3"/>
        <v>7.1511559851277412E-2</v>
      </c>
    </row>
    <row r="73" spans="1:8" x14ac:dyDescent="0.25">
      <c r="A73" s="21">
        <v>36775</v>
      </c>
      <c r="B73" s="22">
        <v>48.24</v>
      </c>
      <c r="C73" s="34">
        <v>-4.3437859178453078E-3</v>
      </c>
      <c r="D73" s="55">
        <f t="shared" si="2"/>
        <v>9</v>
      </c>
      <c r="E73" s="55"/>
      <c r="F73" s="21">
        <v>38777</v>
      </c>
      <c r="G73" s="10">
        <v>71.19</v>
      </c>
      <c r="H73" s="56">
        <f t="shared" si="3"/>
        <v>1.0875045388875409E-2</v>
      </c>
    </row>
    <row r="74" spans="1:8" x14ac:dyDescent="0.25">
      <c r="A74" s="21">
        <v>36776</v>
      </c>
      <c r="B74" s="22">
        <v>48.96</v>
      </c>
      <c r="C74" s="34">
        <v>1.4815085785140682E-2</v>
      </c>
      <c r="D74" s="55">
        <f t="shared" si="2"/>
        <v>9</v>
      </c>
      <c r="E74" s="55"/>
      <c r="F74" s="21">
        <v>38810</v>
      </c>
      <c r="G74" s="10">
        <v>72.75</v>
      </c>
      <c r="H74" s="56">
        <f t="shared" si="3"/>
        <v>2.1676546935820121E-2</v>
      </c>
    </row>
    <row r="75" spans="1:8" x14ac:dyDescent="0.25">
      <c r="A75" s="21">
        <v>36777</v>
      </c>
      <c r="B75" s="22">
        <v>48.11</v>
      </c>
      <c r="C75" s="34">
        <v>-1.7513582492708357E-2</v>
      </c>
      <c r="D75" s="55">
        <f t="shared" si="2"/>
        <v>9</v>
      </c>
      <c r="E75" s="55"/>
      <c r="F75" s="21">
        <v>38838</v>
      </c>
      <c r="G75" s="10">
        <v>72.67</v>
      </c>
      <c r="H75" s="56">
        <f t="shared" si="3"/>
        <v>-1.1002614230573411E-3</v>
      </c>
    </row>
    <row r="76" spans="1:8" x14ac:dyDescent="0.25">
      <c r="A76" s="21">
        <v>36780</v>
      </c>
      <c r="B76" s="22">
        <v>48.17</v>
      </c>
      <c r="C76" s="34">
        <v>1.2463649307670552E-3</v>
      </c>
      <c r="D76" s="55">
        <f t="shared" si="2"/>
        <v>9</v>
      </c>
      <c r="E76" s="55"/>
      <c r="F76" s="21">
        <v>38869</v>
      </c>
      <c r="G76" s="10">
        <v>70.75</v>
      </c>
      <c r="H76" s="56">
        <f t="shared" si="3"/>
        <v>-2.6776108105197507E-2</v>
      </c>
    </row>
    <row r="77" spans="1:8" x14ac:dyDescent="0.25">
      <c r="A77" s="21">
        <v>36781</v>
      </c>
      <c r="B77" s="22">
        <v>48.02</v>
      </c>
      <c r="C77" s="34">
        <v>-3.118829849022212E-3</v>
      </c>
      <c r="D77" s="55">
        <f t="shared" si="2"/>
        <v>9</v>
      </c>
      <c r="E77" s="55"/>
      <c r="F77" s="21">
        <v>38901</v>
      </c>
      <c r="G77" s="10">
        <v>70.239999999999995</v>
      </c>
      <c r="H77" s="56">
        <f t="shared" si="3"/>
        <v>-7.2345871964858066E-3</v>
      </c>
    </row>
    <row r="78" spans="1:8" x14ac:dyDescent="0.25">
      <c r="A78" s="21">
        <v>36782</v>
      </c>
      <c r="B78" s="22">
        <v>48.25</v>
      </c>
      <c r="C78" s="34">
        <v>4.7782369918877108E-3</v>
      </c>
      <c r="D78" s="55">
        <f t="shared" si="2"/>
        <v>9</v>
      </c>
      <c r="E78" s="55"/>
      <c r="F78" s="21">
        <v>38930</v>
      </c>
      <c r="G78" s="10">
        <v>66.33</v>
      </c>
      <c r="H78" s="56">
        <f t="shared" si="3"/>
        <v>-5.7275665789396607E-2</v>
      </c>
    </row>
    <row r="79" spans="1:8" x14ac:dyDescent="0.25">
      <c r="A79" s="21">
        <v>36783</v>
      </c>
      <c r="B79" s="22">
        <v>48.53</v>
      </c>
      <c r="C79" s="34">
        <v>5.7863356321298885E-3</v>
      </c>
      <c r="D79" s="55">
        <f t="shared" si="2"/>
        <v>9</v>
      </c>
      <c r="E79" s="55"/>
      <c r="F79" s="21">
        <v>38961</v>
      </c>
      <c r="G79" s="10">
        <v>69.45</v>
      </c>
      <c r="H79" s="56">
        <f t="shared" si="3"/>
        <v>4.5964785662888162E-2</v>
      </c>
    </row>
    <row r="80" spans="1:8" x14ac:dyDescent="0.25">
      <c r="A80" s="21">
        <v>36784</v>
      </c>
      <c r="B80" s="22">
        <v>47.63</v>
      </c>
      <c r="C80" s="34">
        <v>-1.8719348604355725E-2</v>
      </c>
      <c r="D80" s="55">
        <f t="shared" si="2"/>
        <v>9</v>
      </c>
      <c r="E80" s="55"/>
      <c r="F80" s="21">
        <v>38992</v>
      </c>
      <c r="G80" s="10">
        <v>69.19</v>
      </c>
      <c r="H80" s="56">
        <f t="shared" si="3"/>
        <v>-3.7507256896331677E-3</v>
      </c>
    </row>
    <row r="81" spans="1:8" x14ac:dyDescent="0.25">
      <c r="A81" s="21">
        <v>36787</v>
      </c>
      <c r="B81" s="22">
        <v>46.51</v>
      </c>
      <c r="C81" s="34">
        <v>-2.3795471576763483E-2</v>
      </c>
      <c r="D81" s="55">
        <f t="shared" si="2"/>
        <v>9</v>
      </c>
      <c r="E81" s="55"/>
      <c r="F81" s="21">
        <v>39022</v>
      </c>
      <c r="G81" s="10">
        <v>72.349999999999994</v>
      </c>
      <c r="H81" s="56">
        <f t="shared" si="3"/>
        <v>4.4659109566773068E-2</v>
      </c>
    </row>
    <row r="82" spans="1:8" x14ac:dyDescent="0.25">
      <c r="A82" s="21">
        <v>36788</v>
      </c>
      <c r="B82" s="22">
        <v>47.27</v>
      </c>
      <c r="C82" s="34">
        <v>1.620850156913951E-2</v>
      </c>
      <c r="D82" s="55">
        <f t="shared" si="2"/>
        <v>9</v>
      </c>
      <c r="E82" s="55"/>
      <c r="F82" s="21">
        <v>39052</v>
      </c>
      <c r="G82" s="10">
        <v>75.459999999999994</v>
      </c>
      <c r="H82" s="56">
        <f t="shared" si="3"/>
        <v>4.2087261458671442E-2</v>
      </c>
    </row>
    <row r="83" spans="1:8" x14ac:dyDescent="0.25">
      <c r="A83" s="21">
        <v>36789</v>
      </c>
      <c r="B83" s="22">
        <v>46.89</v>
      </c>
      <c r="C83" s="34">
        <v>-8.0714117036501491E-3</v>
      </c>
      <c r="D83" s="55">
        <f t="shared" si="2"/>
        <v>9</v>
      </c>
      <c r="E83" s="55"/>
      <c r="F83" s="21">
        <v>39085</v>
      </c>
      <c r="G83" s="10">
        <v>76.150000000000006</v>
      </c>
      <c r="H83" s="56">
        <f t="shared" si="3"/>
        <v>9.1023648050065822E-3</v>
      </c>
    </row>
    <row r="84" spans="1:8" x14ac:dyDescent="0.25">
      <c r="A84" s="21">
        <v>36790</v>
      </c>
      <c r="B84" s="22">
        <v>46.02</v>
      </c>
      <c r="C84" s="34">
        <v>-1.8728348494275071E-2</v>
      </c>
      <c r="D84" s="55">
        <f t="shared" si="2"/>
        <v>9</v>
      </c>
      <c r="E84" s="55"/>
      <c r="F84" s="21">
        <v>39114</v>
      </c>
      <c r="G84" s="10">
        <v>78.14</v>
      </c>
      <c r="H84" s="56">
        <f t="shared" si="3"/>
        <v>2.5797010285753603E-2</v>
      </c>
    </row>
    <row r="85" spans="1:8" x14ac:dyDescent="0.25">
      <c r="A85" s="21">
        <v>36791</v>
      </c>
      <c r="B85" s="22">
        <v>46.61</v>
      </c>
      <c r="C85" s="34">
        <v>1.2739025777429712E-2</v>
      </c>
      <c r="D85" s="55">
        <f t="shared" si="2"/>
        <v>9</v>
      </c>
      <c r="E85" s="55"/>
      <c r="F85" s="21">
        <v>39142</v>
      </c>
      <c r="G85" s="10">
        <v>76.400000000000006</v>
      </c>
      <c r="H85" s="56">
        <f t="shared" si="3"/>
        <v>-2.2519393454449633E-2</v>
      </c>
    </row>
    <row r="86" spans="1:8" x14ac:dyDescent="0.25">
      <c r="A86" s="21">
        <v>36794</v>
      </c>
      <c r="B86" s="22">
        <v>46.67</v>
      </c>
      <c r="C86" s="34">
        <v>1.286449577074675E-3</v>
      </c>
      <c r="D86" s="55">
        <f t="shared" si="2"/>
        <v>9</v>
      </c>
      <c r="E86" s="55"/>
      <c r="F86" s="21">
        <v>39174</v>
      </c>
      <c r="G86" s="10">
        <v>77.75</v>
      </c>
      <c r="H86" s="56">
        <f t="shared" si="3"/>
        <v>1.7515854886868732E-2</v>
      </c>
    </row>
    <row r="87" spans="1:8" x14ac:dyDescent="0.25">
      <c r="A87" s="21">
        <v>36795</v>
      </c>
      <c r="B87" s="22">
        <v>46</v>
      </c>
      <c r="C87" s="34">
        <v>-1.4460163472629246E-2</v>
      </c>
      <c r="D87" s="55">
        <f t="shared" si="2"/>
        <v>9</v>
      </c>
      <c r="E87" s="55"/>
      <c r="F87" s="21">
        <v>39203</v>
      </c>
      <c r="G87" s="10">
        <v>79.14</v>
      </c>
      <c r="H87" s="56">
        <f t="shared" si="3"/>
        <v>1.7719884897934766E-2</v>
      </c>
    </row>
    <row r="88" spans="1:8" x14ac:dyDescent="0.25">
      <c r="A88" s="21">
        <v>36796</v>
      </c>
      <c r="B88" s="22">
        <v>45.79</v>
      </c>
      <c r="C88" s="34">
        <v>-4.5756698200908972E-3</v>
      </c>
      <c r="D88" s="55">
        <f t="shared" si="2"/>
        <v>9</v>
      </c>
      <c r="E88" s="55"/>
      <c r="F88" s="21">
        <v>39234</v>
      </c>
      <c r="G88" s="10">
        <v>82.68</v>
      </c>
      <c r="H88" s="56">
        <f t="shared" si="3"/>
        <v>4.3759298856289285E-2</v>
      </c>
    </row>
    <row r="89" spans="1:8" x14ac:dyDescent="0.25">
      <c r="A89" s="21">
        <v>36797</v>
      </c>
      <c r="B89" s="22">
        <v>47.03</v>
      </c>
      <c r="C89" s="34">
        <v>2.6719969287952512E-2</v>
      </c>
      <c r="D89" s="55">
        <f t="shared" si="2"/>
        <v>9</v>
      </c>
      <c r="E89" s="55"/>
      <c r="F89" s="21">
        <v>39265</v>
      </c>
      <c r="G89" s="10">
        <v>82.12</v>
      </c>
      <c r="H89" s="56">
        <f t="shared" si="3"/>
        <v>-6.7961426628347149E-3</v>
      </c>
    </row>
    <row r="90" spans="1:8" x14ac:dyDescent="0.25">
      <c r="A90" s="21">
        <v>36798</v>
      </c>
      <c r="B90" s="22">
        <v>46.81</v>
      </c>
      <c r="C90" s="34">
        <v>-4.6888406449773386E-3</v>
      </c>
      <c r="D90" s="55">
        <f t="shared" si="2"/>
        <v>9</v>
      </c>
      <c r="E90" s="55"/>
      <c r="F90" s="21">
        <v>39295</v>
      </c>
      <c r="G90" s="10">
        <v>75.81</v>
      </c>
      <c r="H90" s="56">
        <f t="shared" si="3"/>
        <v>-7.9951382082520339E-2</v>
      </c>
    </row>
    <row r="91" spans="1:8" x14ac:dyDescent="0.25">
      <c r="A91" s="21">
        <v>36801</v>
      </c>
      <c r="B91" s="22">
        <v>46.05</v>
      </c>
      <c r="C91" s="34">
        <v>-1.6369092610663449E-2</v>
      </c>
      <c r="D91" s="55">
        <f t="shared" si="2"/>
        <v>10</v>
      </c>
      <c r="E91" s="55"/>
      <c r="F91" s="21">
        <v>39329</v>
      </c>
      <c r="G91" s="10">
        <v>78</v>
      </c>
      <c r="H91" s="56">
        <f t="shared" si="3"/>
        <v>2.8478616621379169E-2</v>
      </c>
    </row>
    <row r="92" spans="1:8" x14ac:dyDescent="0.25">
      <c r="A92" s="21">
        <v>36802</v>
      </c>
      <c r="B92" s="22">
        <v>45.37</v>
      </c>
      <c r="C92" s="34">
        <v>-1.4876669025443259E-2</v>
      </c>
      <c r="D92" s="55">
        <f t="shared" si="2"/>
        <v>10</v>
      </c>
      <c r="E92" s="55"/>
      <c r="F92" s="21">
        <v>39356</v>
      </c>
      <c r="G92" s="10">
        <v>80.42</v>
      </c>
      <c r="H92" s="56">
        <f t="shared" si="3"/>
        <v>3.055407477953629E-2</v>
      </c>
    </row>
    <row r="93" spans="1:8" x14ac:dyDescent="0.25">
      <c r="A93" s="21">
        <v>36803</v>
      </c>
      <c r="B93" s="22">
        <v>45.69</v>
      </c>
      <c r="C93" s="34">
        <v>7.0283618993075038E-3</v>
      </c>
      <c r="D93" s="55">
        <f t="shared" si="2"/>
        <v>10</v>
      </c>
      <c r="E93" s="55"/>
      <c r="F93" s="21">
        <v>39387</v>
      </c>
      <c r="G93" s="10">
        <v>77.59</v>
      </c>
      <c r="H93" s="56">
        <f t="shared" si="3"/>
        <v>-3.5824348563270027E-2</v>
      </c>
    </row>
    <row r="94" spans="1:8" x14ac:dyDescent="0.25">
      <c r="A94" s="21">
        <v>36804</v>
      </c>
      <c r="B94" s="22">
        <v>45.22</v>
      </c>
      <c r="C94" s="34">
        <v>-1.0339988725356318E-2</v>
      </c>
      <c r="D94" s="55">
        <f t="shared" si="2"/>
        <v>10</v>
      </c>
      <c r="E94" s="55"/>
      <c r="F94" s="21">
        <v>39419</v>
      </c>
      <c r="G94" s="10">
        <v>74.260000000000005</v>
      </c>
      <c r="H94" s="56">
        <f t="shared" si="3"/>
        <v>-4.3866104156923831E-2</v>
      </c>
    </row>
    <row r="95" spans="1:8" x14ac:dyDescent="0.25">
      <c r="A95" s="21">
        <v>36805</v>
      </c>
      <c r="B95" s="22">
        <v>44.13</v>
      </c>
      <c r="C95" s="34">
        <v>-2.4399643568367907E-2</v>
      </c>
      <c r="D95" s="55">
        <f t="shared" si="2"/>
        <v>10</v>
      </c>
      <c r="E95" s="55"/>
      <c r="F95" s="21">
        <v>39449</v>
      </c>
      <c r="G95" s="10">
        <v>73.930000000000007</v>
      </c>
      <c r="H95" s="56">
        <f t="shared" si="3"/>
        <v>-4.4537491799252872E-3</v>
      </c>
    </row>
    <row r="96" spans="1:8" x14ac:dyDescent="0.25">
      <c r="A96" s="21">
        <v>36808</v>
      </c>
      <c r="B96" s="22">
        <v>44.03</v>
      </c>
      <c r="C96" s="34">
        <v>-2.2686035137934307E-3</v>
      </c>
      <c r="D96" s="55">
        <f t="shared" si="2"/>
        <v>10</v>
      </c>
      <c r="E96" s="55"/>
      <c r="F96" s="21">
        <v>39479</v>
      </c>
      <c r="G96" s="10">
        <v>71.430000000000007</v>
      </c>
      <c r="H96" s="56">
        <f t="shared" si="3"/>
        <v>-3.4400750402127589E-2</v>
      </c>
    </row>
    <row r="97" spans="1:8" x14ac:dyDescent="0.25">
      <c r="A97" s="21">
        <v>36809</v>
      </c>
      <c r="B97" s="22">
        <v>42.97</v>
      </c>
      <c r="C97" s="34">
        <v>-2.4369021980758805E-2</v>
      </c>
      <c r="D97" s="55">
        <f t="shared" si="2"/>
        <v>10</v>
      </c>
      <c r="E97" s="55"/>
      <c r="F97" s="21">
        <v>39510</v>
      </c>
      <c r="G97" s="10">
        <v>67.09</v>
      </c>
      <c r="H97" s="56">
        <f t="shared" si="3"/>
        <v>-6.268294759208444E-2</v>
      </c>
    </row>
    <row r="98" spans="1:8" x14ac:dyDescent="0.25">
      <c r="A98" s="21">
        <v>36810</v>
      </c>
      <c r="B98" s="22">
        <v>42.83</v>
      </c>
      <c r="C98" s="34">
        <v>-3.2634061596241229E-3</v>
      </c>
      <c r="D98" s="55">
        <f t="shared" si="2"/>
        <v>10</v>
      </c>
      <c r="E98" s="55"/>
      <c r="F98" s="21">
        <v>39539</v>
      </c>
      <c r="G98" s="10">
        <v>69.63</v>
      </c>
      <c r="H98" s="56">
        <f t="shared" si="3"/>
        <v>3.7160507379658585E-2</v>
      </c>
    </row>
    <row r="99" spans="1:8" x14ac:dyDescent="0.25">
      <c r="A99" s="21">
        <v>36811</v>
      </c>
      <c r="B99" s="22">
        <v>41.53</v>
      </c>
      <c r="C99" s="34">
        <v>-3.0822733984617399E-2</v>
      </c>
      <c r="D99" s="55">
        <f t="shared" si="2"/>
        <v>10</v>
      </c>
      <c r="E99" s="55"/>
      <c r="F99" s="21">
        <v>39569</v>
      </c>
      <c r="G99" s="10">
        <v>71.44</v>
      </c>
      <c r="H99" s="56">
        <f t="shared" si="3"/>
        <v>2.5662427613788272E-2</v>
      </c>
    </row>
    <row r="100" spans="1:8" x14ac:dyDescent="0.25">
      <c r="A100" s="21">
        <v>36812</v>
      </c>
      <c r="B100" s="22">
        <v>43.14</v>
      </c>
      <c r="C100" s="34">
        <v>3.8034583318348095E-2</v>
      </c>
      <c r="D100" s="55">
        <f t="shared" si="2"/>
        <v>10</v>
      </c>
      <c r="E100" s="55"/>
      <c r="F100" s="21">
        <v>39601</v>
      </c>
      <c r="G100" s="10">
        <v>72.78</v>
      </c>
      <c r="H100" s="56">
        <f t="shared" si="3"/>
        <v>1.8583255615770216E-2</v>
      </c>
    </row>
    <row r="101" spans="1:8" x14ac:dyDescent="0.25">
      <c r="A101" s="21">
        <v>36815</v>
      </c>
      <c r="B101" s="22">
        <v>43.48</v>
      </c>
      <c r="C101" s="34">
        <v>7.8504212919983957E-3</v>
      </c>
      <c r="D101" s="55">
        <f t="shared" si="2"/>
        <v>10</v>
      </c>
      <c r="E101" s="55"/>
      <c r="F101" s="21">
        <v>39630</v>
      </c>
      <c r="G101" s="10">
        <v>67.97</v>
      </c>
      <c r="H101" s="56">
        <f t="shared" si="3"/>
        <v>-6.8374760825466951E-2</v>
      </c>
    </row>
    <row r="102" spans="1:8" x14ac:dyDescent="0.25">
      <c r="A102" s="21">
        <v>36816</v>
      </c>
      <c r="B102" s="22">
        <v>42.38</v>
      </c>
      <c r="C102" s="34">
        <v>-2.5624509412855552E-2</v>
      </c>
      <c r="D102" s="55">
        <f t="shared" si="2"/>
        <v>10</v>
      </c>
      <c r="E102" s="55"/>
      <c r="F102" s="21">
        <v>39661</v>
      </c>
      <c r="G102" s="10">
        <v>70.239999999999995</v>
      </c>
      <c r="H102" s="56">
        <f t="shared" si="3"/>
        <v>3.2851517968314314E-2</v>
      </c>
    </row>
    <row r="103" spans="1:8" x14ac:dyDescent="0.25">
      <c r="A103" s="21">
        <v>36817</v>
      </c>
      <c r="B103" s="22">
        <v>42.04</v>
      </c>
      <c r="C103" s="34">
        <v>-8.0550068314027348E-3</v>
      </c>
      <c r="D103" s="55">
        <f t="shared" si="2"/>
        <v>10</v>
      </c>
      <c r="E103" s="55"/>
      <c r="F103" s="21">
        <v>39693</v>
      </c>
      <c r="G103" s="10">
        <v>72.64</v>
      </c>
      <c r="H103" s="56">
        <f t="shared" si="3"/>
        <v>3.3597784966176707E-2</v>
      </c>
    </row>
    <row r="104" spans="1:8" x14ac:dyDescent="0.25">
      <c r="A104" s="21">
        <v>36818</v>
      </c>
      <c r="B104" s="22">
        <v>43.34</v>
      </c>
      <c r="C104" s="34">
        <v>3.045445009946262E-2</v>
      </c>
      <c r="D104" s="55">
        <f t="shared" si="2"/>
        <v>10</v>
      </c>
      <c r="E104" s="55"/>
      <c r="F104" s="21">
        <v>39722</v>
      </c>
      <c r="G104" s="10">
        <v>66.069999999999993</v>
      </c>
      <c r="H104" s="56">
        <f t="shared" si="3"/>
        <v>-9.4800948251243689E-2</v>
      </c>
    </row>
    <row r="105" spans="1:8" x14ac:dyDescent="0.25">
      <c r="A105" s="21">
        <v>36819</v>
      </c>
      <c r="B105" s="22">
        <v>43.89</v>
      </c>
      <c r="C105" s="34">
        <v>1.2610507591929514E-2</v>
      </c>
      <c r="D105" s="55">
        <f t="shared" si="2"/>
        <v>10</v>
      </c>
      <c r="E105" s="55"/>
      <c r="F105" s="21">
        <v>39755</v>
      </c>
      <c r="G105" s="10">
        <v>53.05</v>
      </c>
      <c r="H105" s="56">
        <f t="shared" si="3"/>
        <v>-0.21947992098180208</v>
      </c>
    </row>
    <row r="106" spans="1:8" x14ac:dyDescent="0.25">
      <c r="A106" s="21">
        <v>36822</v>
      </c>
      <c r="B106" s="22">
        <v>44.32</v>
      </c>
      <c r="C106" s="34">
        <v>9.7495387388857619E-3</v>
      </c>
      <c r="D106" s="55">
        <f t="shared" si="2"/>
        <v>10</v>
      </c>
      <c r="E106" s="55"/>
      <c r="F106" s="21">
        <v>39783</v>
      </c>
      <c r="G106" s="10">
        <v>41.42</v>
      </c>
      <c r="H106" s="56">
        <f t="shared" si="3"/>
        <v>-0.24747100909255396</v>
      </c>
    </row>
    <row r="107" spans="1:8" x14ac:dyDescent="0.25">
      <c r="A107" s="21">
        <v>36823</v>
      </c>
      <c r="B107" s="22">
        <v>43.68</v>
      </c>
      <c r="C107" s="34">
        <v>-1.4545711002378751E-2</v>
      </c>
      <c r="D107" s="55">
        <f t="shared" si="2"/>
        <v>10</v>
      </c>
      <c r="E107" s="55"/>
      <c r="F107" s="21">
        <v>39815</v>
      </c>
      <c r="G107" s="10">
        <v>49.88</v>
      </c>
      <c r="H107" s="56">
        <f t="shared" si="3"/>
        <v>0.18585626484439766</v>
      </c>
    </row>
    <row r="108" spans="1:8" x14ac:dyDescent="0.25">
      <c r="A108" s="21">
        <v>36824</v>
      </c>
      <c r="B108" s="22">
        <v>42.7</v>
      </c>
      <c r="C108" s="34">
        <v>-2.269141120207065E-2</v>
      </c>
      <c r="D108" s="55">
        <f t="shared" si="2"/>
        <v>10</v>
      </c>
      <c r="E108" s="55"/>
      <c r="F108" s="21">
        <v>39846</v>
      </c>
      <c r="G108" s="10">
        <v>44.54</v>
      </c>
      <c r="H108" s="56">
        <f t="shared" si="3"/>
        <v>-0.11323245898261418</v>
      </c>
    </row>
    <row r="109" spans="1:8" x14ac:dyDescent="0.25">
      <c r="A109" s="21">
        <v>36825</v>
      </c>
      <c r="B109" s="22">
        <v>43.36</v>
      </c>
      <c r="C109" s="34">
        <v>1.5338436896811742E-2</v>
      </c>
      <c r="D109" s="55">
        <f t="shared" si="2"/>
        <v>10</v>
      </c>
      <c r="E109" s="55"/>
      <c r="F109" s="21">
        <v>39874</v>
      </c>
      <c r="G109" s="10">
        <v>36.69</v>
      </c>
      <c r="H109" s="56">
        <f t="shared" si="3"/>
        <v>-0.19388342346203097</v>
      </c>
    </row>
    <row r="110" spans="1:8" x14ac:dyDescent="0.25">
      <c r="A110" s="21">
        <v>36826</v>
      </c>
      <c r="B110" s="22">
        <v>43.39</v>
      </c>
      <c r="C110" s="34">
        <v>6.9164267886867982E-4</v>
      </c>
      <c r="D110" s="55">
        <f t="shared" si="2"/>
        <v>10</v>
      </c>
      <c r="E110" s="55"/>
      <c r="F110" s="21">
        <v>39904</v>
      </c>
      <c r="G110" s="10">
        <v>42.63</v>
      </c>
      <c r="H110" s="56">
        <f t="shared" si="3"/>
        <v>0.15005399240992848</v>
      </c>
    </row>
    <row r="111" spans="1:8" x14ac:dyDescent="0.25">
      <c r="A111" s="21">
        <v>36829</v>
      </c>
      <c r="B111" s="22">
        <v>43.59</v>
      </c>
      <c r="C111" s="34">
        <v>4.5987664400418743E-3</v>
      </c>
      <c r="D111" s="55">
        <f t="shared" si="2"/>
        <v>10</v>
      </c>
      <c r="E111" s="55"/>
      <c r="F111" s="21">
        <v>39934</v>
      </c>
      <c r="G111" s="10">
        <v>48.65</v>
      </c>
      <c r="H111" s="56">
        <f t="shared" si="3"/>
        <v>0.13209357785489495</v>
      </c>
    </row>
    <row r="112" spans="1:8" x14ac:dyDescent="0.25">
      <c r="A112" s="21">
        <v>36830</v>
      </c>
      <c r="B112" s="22">
        <v>44.72</v>
      </c>
      <c r="C112" s="34">
        <v>2.559306259654235E-2</v>
      </c>
      <c r="D112" s="55">
        <f t="shared" si="2"/>
        <v>10</v>
      </c>
      <c r="E112" s="55"/>
      <c r="F112" s="21">
        <v>39965</v>
      </c>
      <c r="G112" s="10">
        <v>51.95</v>
      </c>
      <c r="H112" s="56">
        <f t="shared" si="3"/>
        <v>6.5629908913222318E-2</v>
      </c>
    </row>
    <row r="113" spans="1:8" x14ac:dyDescent="0.25">
      <c r="A113" s="21">
        <v>36831</v>
      </c>
      <c r="B113" s="22">
        <v>44.75</v>
      </c>
      <c r="C113" s="34">
        <v>6.7061587402067588E-4</v>
      </c>
      <c r="D113" s="55">
        <f t="shared" si="2"/>
        <v>11</v>
      </c>
      <c r="E113" s="55"/>
      <c r="F113" s="21">
        <v>39995</v>
      </c>
      <c r="G113" s="10">
        <v>51.69</v>
      </c>
      <c r="H113" s="56">
        <f t="shared" si="3"/>
        <v>-5.0173783372885255E-3</v>
      </c>
    </row>
    <row r="114" spans="1:8" x14ac:dyDescent="0.25">
      <c r="A114" s="21">
        <v>36832</v>
      </c>
      <c r="B114" s="22">
        <v>45.82</v>
      </c>
      <c r="C114" s="34">
        <v>2.362923230448518E-2</v>
      </c>
      <c r="D114" s="55">
        <f t="shared" si="2"/>
        <v>11</v>
      </c>
      <c r="E114" s="55"/>
      <c r="F114" s="21">
        <v>40028</v>
      </c>
      <c r="G114" s="10">
        <v>56.54</v>
      </c>
      <c r="H114" s="56">
        <f t="shared" si="3"/>
        <v>8.9684013057496334E-2</v>
      </c>
    </row>
    <row r="115" spans="1:8" x14ac:dyDescent="0.25">
      <c r="A115" s="21">
        <v>36833</v>
      </c>
      <c r="B115" s="22">
        <v>45.76</v>
      </c>
      <c r="C115" s="34">
        <v>-1.3103299538070258E-3</v>
      </c>
      <c r="D115" s="55">
        <f t="shared" si="2"/>
        <v>11</v>
      </c>
      <c r="E115" s="55"/>
      <c r="F115" s="21">
        <v>40057</v>
      </c>
      <c r="G115" s="10">
        <v>55.92</v>
      </c>
      <c r="H115" s="56">
        <f t="shared" si="3"/>
        <v>-1.1026254339889418E-2</v>
      </c>
    </row>
    <row r="116" spans="1:8" x14ac:dyDescent="0.25">
      <c r="A116" s="21">
        <v>36836</v>
      </c>
      <c r="B116" s="22">
        <v>45.41</v>
      </c>
      <c r="C116" s="34">
        <v>-7.6780019616827641E-3</v>
      </c>
      <c r="D116" s="55">
        <f t="shared" si="2"/>
        <v>11</v>
      </c>
      <c r="E116" s="55"/>
      <c r="F116" s="21">
        <v>40087</v>
      </c>
      <c r="G116" s="10">
        <v>58.44</v>
      </c>
      <c r="H116" s="56">
        <f t="shared" si="3"/>
        <v>4.4078488956943829E-2</v>
      </c>
    </row>
    <row r="117" spans="1:8" x14ac:dyDescent="0.25">
      <c r="A117" s="21">
        <v>36837</v>
      </c>
      <c r="B117" s="22">
        <v>45.79</v>
      </c>
      <c r="C117" s="34">
        <v>8.3333815591444607E-3</v>
      </c>
      <c r="D117" s="55">
        <f t="shared" si="2"/>
        <v>11</v>
      </c>
      <c r="E117" s="55"/>
      <c r="F117" s="21">
        <v>40119</v>
      </c>
      <c r="G117" s="10">
        <v>56.22</v>
      </c>
      <c r="H117" s="56">
        <f t="shared" si="3"/>
        <v>-3.872802140411289E-2</v>
      </c>
    </row>
    <row r="118" spans="1:8" x14ac:dyDescent="0.25">
      <c r="A118" s="21">
        <v>36838</v>
      </c>
      <c r="B118" s="22">
        <v>44.97</v>
      </c>
      <c r="C118" s="34">
        <v>-1.8070125886388091E-2</v>
      </c>
      <c r="D118" s="55">
        <f t="shared" si="2"/>
        <v>11</v>
      </c>
      <c r="E118" s="55"/>
      <c r="F118" s="21">
        <v>40148</v>
      </c>
      <c r="G118" s="10">
        <v>58.99</v>
      </c>
      <c r="H118" s="56">
        <f t="shared" si="3"/>
        <v>4.8095372536598117E-2</v>
      </c>
    </row>
    <row r="119" spans="1:8" x14ac:dyDescent="0.25">
      <c r="A119" s="21">
        <v>36839</v>
      </c>
      <c r="B119" s="22">
        <v>44.49</v>
      </c>
      <c r="C119" s="34">
        <v>-1.0731155964665539E-2</v>
      </c>
      <c r="D119" s="55">
        <f t="shared" si="2"/>
        <v>11</v>
      </c>
      <c r="E119" s="55"/>
      <c r="F119" s="21">
        <v>40179</v>
      </c>
      <c r="G119" s="10">
        <v>62.44</v>
      </c>
      <c r="H119" s="56">
        <f t="shared" si="3"/>
        <v>5.6838157632247394E-2</v>
      </c>
    </row>
    <row r="120" spans="1:8" x14ac:dyDescent="0.25">
      <c r="A120" s="21">
        <v>36840</v>
      </c>
      <c r="B120" s="22">
        <v>43.36</v>
      </c>
      <c r="C120" s="34">
        <v>-2.5727087686559687E-2</v>
      </c>
      <c r="D120" s="55">
        <f t="shared" si="2"/>
        <v>11</v>
      </c>
      <c r="E120" s="55"/>
      <c r="F120" s="21">
        <v>40210</v>
      </c>
      <c r="G120" s="10">
        <v>60.82</v>
      </c>
      <c r="H120" s="56">
        <f t="shared" si="3"/>
        <v>-2.6287413398012643E-2</v>
      </c>
    </row>
    <row r="121" spans="1:8" x14ac:dyDescent="0.25">
      <c r="A121" s="21">
        <v>36843</v>
      </c>
      <c r="B121" s="22">
        <v>42.93</v>
      </c>
      <c r="C121" s="34">
        <v>-9.9664748949215287E-3</v>
      </c>
      <c r="D121" s="55">
        <f t="shared" si="2"/>
        <v>11</v>
      </c>
      <c r="E121" s="55"/>
      <c r="F121" s="21">
        <v>40238</v>
      </c>
      <c r="G121" s="10">
        <v>64.260000000000005</v>
      </c>
      <c r="H121" s="56">
        <f t="shared" si="3"/>
        <v>5.5018671438493878E-2</v>
      </c>
    </row>
    <row r="122" spans="1:8" x14ac:dyDescent="0.25">
      <c r="A122" s="21">
        <v>36844</v>
      </c>
      <c r="B122" s="22">
        <v>43.96</v>
      </c>
      <c r="C122" s="34">
        <v>2.3709247298951439E-2</v>
      </c>
      <c r="D122" s="55">
        <f t="shared" si="2"/>
        <v>11</v>
      </c>
      <c r="E122" s="55"/>
      <c r="F122" s="21">
        <v>40269</v>
      </c>
      <c r="G122" s="10">
        <v>68.430000000000007</v>
      </c>
      <c r="H122" s="56">
        <f t="shared" si="3"/>
        <v>6.2873971276693946E-2</v>
      </c>
    </row>
    <row r="123" spans="1:8" x14ac:dyDescent="0.25">
      <c r="A123" s="21">
        <v>36845</v>
      </c>
      <c r="B123" s="22">
        <v>44.52</v>
      </c>
      <c r="C123" s="34">
        <v>1.2658396871923465E-2</v>
      </c>
      <c r="D123" s="55">
        <f t="shared" si="2"/>
        <v>11</v>
      </c>
      <c r="E123" s="55"/>
      <c r="F123" s="21">
        <v>40301</v>
      </c>
      <c r="G123" s="10">
        <v>73.260000000000005</v>
      </c>
      <c r="H123" s="56">
        <f t="shared" si="3"/>
        <v>6.820343238626192E-2</v>
      </c>
    </row>
    <row r="124" spans="1:8" x14ac:dyDescent="0.25">
      <c r="A124" s="21">
        <v>36846</v>
      </c>
      <c r="B124" s="22">
        <v>43.23</v>
      </c>
      <c r="C124" s="34">
        <v>-2.9403827727803818E-2</v>
      </c>
      <c r="D124" s="55">
        <f t="shared" si="2"/>
        <v>11</v>
      </c>
      <c r="E124" s="55"/>
      <c r="F124" s="21">
        <v>40330</v>
      </c>
      <c r="G124" s="10">
        <v>64.239999999999995</v>
      </c>
      <c r="H124" s="56">
        <f t="shared" si="3"/>
        <v>-0.13138868771216219</v>
      </c>
    </row>
    <row r="125" spans="1:8" x14ac:dyDescent="0.25">
      <c r="A125" s="21">
        <v>36847</v>
      </c>
      <c r="B125" s="22">
        <v>43.5</v>
      </c>
      <c r="C125" s="34">
        <v>6.226239415098098E-3</v>
      </c>
      <c r="D125" s="55">
        <f t="shared" si="2"/>
        <v>11</v>
      </c>
      <c r="E125" s="55"/>
      <c r="F125" s="21">
        <v>40360</v>
      </c>
      <c r="G125" s="10">
        <v>60.68</v>
      </c>
      <c r="H125" s="56">
        <f t="shared" si="3"/>
        <v>-5.7011915158174616E-2</v>
      </c>
    </row>
    <row r="126" spans="1:8" x14ac:dyDescent="0.25">
      <c r="A126" s="21">
        <v>36850</v>
      </c>
      <c r="B126" s="22">
        <v>42.37</v>
      </c>
      <c r="C126" s="34">
        <v>-2.6320373456170595E-2</v>
      </c>
      <c r="D126" s="55">
        <f t="shared" si="2"/>
        <v>11</v>
      </c>
      <c r="E126" s="55"/>
      <c r="F126" s="21">
        <v>40392</v>
      </c>
      <c r="G126" s="10">
        <v>66.150000000000006</v>
      </c>
      <c r="H126" s="56">
        <f t="shared" si="3"/>
        <v>8.6310736080633194E-2</v>
      </c>
    </row>
    <row r="127" spans="1:8" x14ac:dyDescent="0.25">
      <c r="A127" s="21">
        <v>36851</v>
      </c>
      <c r="B127" s="22">
        <v>42.13</v>
      </c>
      <c r="C127" s="34">
        <v>-5.6804886475425777E-3</v>
      </c>
      <c r="D127" s="55">
        <f t="shared" si="2"/>
        <v>11</v>
      </c>
      <c r="E127" s="55"/>
      <c r="F127" s="21">
        <v>40422</v>
      </c>
      <c r="G127" s="10">
        <v>62.51</v>
      </c>
      <c r="H127" s="56">
        <f t="shared" si="3"/>
        <v>-5.6598346617243778E-2</v>
      </c>
    </row>
    <row r="128" spans="1:8" x14ac:dyDescent="0.25">
      <c r="A128" s="21">
        <v>36852</v>
      </c>
      <c r="B128" s="22">
        <v>41.25</v>
      </c>
      <c r="C128" s="34">
        <v>-2.1108963210235282E-2</v>
      </c>
      <c r="D128" s="55">
        <f t="shared" si="2"/>
        <v>11</v>
      </c>
      <c r="E128" s="55"/>
      <c r="F128" s="21">
        <v>40452</v>
      </c>
      <c r="G128" s="10">
        <v>67.86</v>
      </c>
      <c r="H128" s="56">
        <f t="shared" si="3"/>
        <v>8.2120215412363043E-2</v>
      </c>
    </row>
    <row r="129" spans="1:8" x14ac:dyDescent="0.25">
      <c r="A129" s="21">
        <v>36854</v>
      </c>
      <c r="B129" s="22">
        <v>42.4</v>
      </c>
      <c r="C129" s="34">
        <v>2.7497249457222046E-2</v>
      </c>
      <c r="D129" s="55">
        <f t="shared" si="2"/>
        <v>11</v>
      </c>
      <c r="E129" s="55"/>
      <c r="F129" s="21" t="s">
        <v>29</v>
      </c>
      <c r="G129" s="10" t="s">
        <v>29</v>
      </c>
      <c r="H129" s="56"/>
    </row>
    <row r="130" spans="1:8" x14ac:dyDescent="0.25">
      <c r="A130" s="21">
        <v>36857</v>
      </c>
      <c r="B130" s="22">
        <v>42.52</v>
      </c>
      <c r="C130" s="34">
        <v>2.8261912358352663E-3</v>
      </c>
      <c r="D130" s="55">
        <f t="shared" si="2"/>
        <v>11</v>
      </c>
      <c r="E130" s="55"/>
      <c r="F130" s="21" t="s">
        <v>29</v>
      </c>
      <c r="G130" s="10" t="s">
        <v>29</v>
      </c>
      <c r="H130" s="56"/>
    </row>
    <row r="131" spans="1:8" x14ac:dyDescent="0.25">
      <c r="A131" s="21">
        <v>36858</v>
      </c>
      <c r="B131" s="22">
        <v>41.25</v>
      </c>
      <c r="C131" s="34">
        <v>-3.0323440693057254E-2</v>
      </c>
      <c r="D131" s="55">
        <f t="shared" si="2"/>
        <v>11</v>
      </c>
      <c r="E131" s="55"/>
      <c r="F131" s="21" t="s">
        <v>29</v>
      </c>
      <c r="G131" s="10" t="s">
        <v>29</v>
      </c>
      <c r="H131" s="56"/>
    </row>
    <row r="132" spans="1:8" x14ac:dyDescent="0.25">
      <c r="A132" s="21">
        <v>36859</v>
      </c>
      <c r="B132" s="22">
        <v>41.13</v>
      </c>
      <c r="C132" s="34">
        <v>-2.9133305383572295E-3</v>
      </c>
      <c r="D132" s="55">
        <f t="shared" si="2"/>
        <v>11</v>
      </c>
      <c r="E132" s="55"/>
      <c r="F132" s="21" t="s">
        <v>29</v>
      </c>
      <c r="G132" s="10" t="s">
        <v>29</v>
      </c>
      <c r="H132" s="56"/>
    </row>
    <row r="133" spans="1:8" x14ac:dyDescent="0.25">
      <c r="A133" s="21">
        <v>36860</v>
      </c>
      <c r="B133" s="22">
        <v>40.26</v>
      </c>
      <c r="C133" s="34">
        <v>-2.1379362030687455E-2</v>
      </c>
      <c r="D133" s="55">
        <f t="shared" ref="D133:D196" si="4">MONTH(A133)</f>
        <v>11</v>
      </c>
      <c r="E133" s="55"/>
      <c r="F133" s="21" t="s">
        <v>29</v>
      </c>
      <c r="G133" s="10" t="s">
        <v>29</v>
      </c>
      <c r="H133" s="56"/>
    </row>
    <row r="134" spans="1:8" x14ac:dyDescent="0.25">
      <c r="A134" s="21">
        <v>36861</v>
      </c>
      <c r="B134" s="22">
        <v>41.16</v>
      </c>
      <c r="C134" s="34">
        <v>2.2108490754203337E-2</v>
      </c>
      <c r="D134" s="55">
        <f t="shared" si="4"/>
        <v>12</v>
      </c>
      <c r="E134" s="55"/>
      <c r="F134" s="21" t="s">
        <v>29</v>
      </c>
      <c r="G134" s="10" t="s">
        <v>29</v>
      </c>
      <c r="H134" s="56"/>
    </row>
    <row r="135" spans="1:8" x14ac:dyDescent="0.25">
      <c r="A135" s="21">
        <v>36864</v>
      </c>
      <c r="B135" s="22">
        <v>40.71</v>
      </c>
      <c r="C135" s="34">
        <v>-1.0993148450961316E-2</v>
      </c>
      <c r="D135" s="55">
        <f t="shared" si="4"/>
        <v>12</v>
      </c>
      <c r="E135" s="55"/>
      <c r="F135" s="21" t="s">
        <v>29</v>
      </c>
      <c r="G135" s="10" t="s">
        <v>29</v>
      </c>
      <c r="H135" s="56"/>
    </row>
    <row r="136" spans="1:8" x14ac:dyDescent="0.25">
      <c r="A136" s="21">
        <v>36865</v>
      </c>
      <c r="B136" s="22">
        <v>42.69</v>
      </c>
      <c r="C136" s="34">
        <v>4.7490938254983149E-2</v>
      </c>
      <c r="D136" s="55">
        <f t="shared" si="4"/>
        <v>12</v>
      </c>
      <c r="E136" s="55"/>
      <c r="F136" s="21" t="s">
        <v>29</v>
      </c>
      <c r="G136" s="10" t="s">
        <v>29</v>
      </c>
      <c r="H136" s="56"/>
    </row>
    <row r="137" spans="1:8" x14ac:dyDescent="0.25">
      <c r="A137" s="21">
        <v>36866</v>
      </c>
      <c r="B137" s="22">
        <v>41.7</v>
      </c>
      <c r="C137" s="34">
        <v>-2.3463571965114782E-2</v>
      </c>
      <c r="D137" s="55">
        <f t="shared" si="4"/>
        <v>12</v>
      </c>
      <c r="E137" s="55"/>
      <c r="F137" s="21" t="s">
        <v>29</v>
      </c>
      <c r="G137" s="10" t="s">
        <v>29</v>
      </c>
      <c r="H137" s="56"/>
    </row>
    <row r="138" spans="1:8" x14ac:dyDescent="0.25">
      <c r="A138" s="21">
        <v>36867</v>
      </c>
      <c r="B138" s="22">
        <v>41.58</v>
      </c>
      <c r="C138" s="34">
        <v>-2.8818463748890378E-3</v>
      </c>
      <c r="D138" s="55">
        <f t="shared" si="4"/>
        <v>12</v>
      </c>
      <c r="E138" s="55"/>
      <c r="F138" s="21" t="s">
        <v>29</v>
      </c>
      <c r="G138" s="10" t="s">
        <v>29</v>
      </c>
      <c r="H138" s="56"/>
    </row>
    <row r="139" spans="1:8" x14ac:dyDescent="0.25">
      <c r="A139" s="21">
        <v>36868</v>
      </c>
      <c r="B139" s="22">
        <v>42.15</v>
      </c>
      <c r="C139" s="34">
        <v>1.361540201799767E-2</v>
      </c>
      <c r="D139" s="55">
        <f t="shared" si="4"/>
        <v>12</v>
      </c>
      <c r="E139" s="55"/>
      <c r="F139" s="21" t="s">
        <v>29</v>
      </c>
      <c r="G139" s="10" t="s">
        <v>29</v>
      </c>
      <c r="H139" s="56"/>
    </row>
    <row r="140" spans="1:8" x14ac:dyDescent="0.25">
      <c r="A140" s="21">
        <v>36871</v>
      </c>
      <c r="B140" s="22">
        <v>44.07</v>
      </c>
      <c r="C140" s="34">
        <v>4.4544594406031195E-2</v>
      </c>
      <c r="D140" s="55">
        <f t="shared" si="4"/>
        <v>12</v>
      </c>
      <c r="E140" s="55"/>
      <c r="F140" s="21" t="s">
        <v>29</v>
      </c>
      <c r="G140" s="10" t="s">
        <v>29</v>
      </c>
      <c r="H140" s="56"/>
    </row>
    <row r="141" spans="1:8" x14ac:dyDescent="0.25">
      <c r="A141" s="21">
        <v>36872</v>
      </c>
      <c r="B141" s="22">
        <v>43.11</v>
      </c>
      <c r="C141" s="34">
        <v>-2.2024290094852447E-2</v>
      </c>
      <c r="D141" s="55">
        <f t="shared" si="4"/>
        <v>12</v>
      </c>
      <c r="E141" s="55"/>
      <c r="F141" s="21" t="s">
        <v>29</v>
      </c>
      <c r="G141" s="10" t="s">
        <v>29</v>
      </c>
      <c r="H141" s="56"/>
    </row>
    <row r="142" spans="1:8" x14ac:dyDescent="0.25">
      <c r="A142" s="21">
        <v>36873</v>
      </c>
      <c r="B142" s="22">
        <v>42.34</v>
      </c>
      <c r="C142" s="34">
        <v>-1.8022723052324021E-2</v>
      </c>
      <c r="D142" s="55">
        <f t="shared" si="4"/>
        <v>12</v>
      </c>
      <c r="E142" s="55"/>
      <c r="F142" s="21" t="s">
        <v>29</v>
      </c>
      <c r="G142" s="10" t="s">
        <v>29</v>
      </c>
      <c r="H142" s="56"/>
    </row>
    <row r="143" spans="1:8" x14ac:dyDescent="0.25">
      <c r="A143" s="21">
        <v>36874</v>
      </c>
      <c r="B143" s="22">
        <v>41.67</v>
      </c>
      <c r="C143" s="34">
        <v>-1.5950820272357006E-2</v>
      </c>
      <c r="D143" s="55">
        <f t="shared" si="4"/>
        <v>12</v>
      </c>
      <c r="E143" s="55"/>
      <c r="F143" s="21" t="s">
        <v>29</v>
      </c>
      <c r="G143" s="10" t="s">
        <v>29</v>
      </c>
      <c r="H143" s="56"/>
    </row>
    <row r="144" spans="1:8" x14ac:dyDescent="0.25">
      <c r="A144" s="21">
        <v>36875</v>
      </c>
      <c r="B144" s="22">
        <v>41.44</v>
      </c>
      <c r="C144" s="34">
        <v>-5.5348474831345522E-3</v>
      </c>
      <c r="D144" s="55">
        <f t="shared" si="4"/>
        <v>12</v>
      </c>
      <c r="E144" s="55"/>
      <c r="F144" s="21" t="s">
        <v>29</v>
      </c>
      <c r="G144" s="10" t="s">
        <v>29</v>
      </c>
      <c r="H144" s="56"/>
    </row>
    <row r="145" spans="1:8" x14ac:dyDescent="0.25">
      <c r="A145" s="21">
        <v>36878</v>
      </c>
      <c r="B145" s="22">
        <v>42.06</v>
      </c>
      <c r="C145" s="34">
        <v>1.4850572323326211E-2</v>
      </c>
      <c r="D145" s="55">
        <f t="shared" si="4"/>
        <v>12</v>
      </c>
      <c r="E145" s="55"/>
      <c r="F145" s="21" t="s">
        <v>29</v>
      </c>
      <c r="G145" s="10" t="s">
        <v>29</v>
      </c>
      <c r="H145" s="56"/>
    </row>
    <row r="146" spans="1:8" x14ac:dyDescent="0.25">
      <c r="A146" s="21">
        <v>36879</v>
      </c>
      <c r="B146" s="22">
        <v>41.33</v>
      </c>
      <c r="C146" s="34">
        <v>-1.7508541750912803E-2</v>
      </c>
      <c r="D146" s="55">
        <f t="shared" si="4"/>
        <v>12</v>
      </c>
      <c r="E146" s="55"/>
      <c r="F146" s="21" t="s">
        <v>29</v>
      </c>
      <c r="G146" s="10" t="s">
        <v>29</v>
      </c>
      <c r="H146" s="56"/>
    </row>
    <row r="147" spans="1:8" x14ac:dyDescent="0.25">
      <c r="A147" s="21">
        <v>36880</v>
      </c>
      <c r="B147" s="22">
        <v>40.020000000000003</v>
      </c>
      <c r="C147" s="34">
        <v>-3.2209299368053494E-2</v>
      </c>
      <c r="D147" s="55">
        <f t="shared" si="4"/>
        <v>12</v>
      </c>
      <c r="E147" s="55"/>
      <c r="F147" s="21" t="s">
        <v>29</v>
      </c>
      <c r="G147" s="10" t="s">
        <v>29</v>
      </c>
      <c r="H147" s="56"/>
    </row>
    <row r="148" spans="1:8" x14ac:dyDescent="0.25">
      <c r="A148" s="21">
        <v>36881</v>
      </c>
      <c r="B148" s="22">
        <v>40.33</v>
      </c>
      <c r="C148" s="34">
        <v>7.7162797296892321E-3</v>
      </c>
      <c r="D148" s="55">
        <f t="shared" si="4"/>
        <v>12</v>
      </c>
      <c r="E148" s="55"/>
      <c r="F148" s="21" t="s">
        <v>29</v>
      </c>
      <c r="G148" s="10" t="s">
        <v>29</v>
      </c>
      <c r="H148" s="56"/>
    </row>
    <row r="149" spans="1:8" x14ac:dyDescent="0.25">
      <c r="A149" s="21">
        <v>36882</v>
      </c>
      <c r="B149" s="22">
        <v>42.01</v>
      </c>
      <c r="C149" s="34">
        <v>4.0812076296013917E-2</v>
      </c>
      <c r="D149" s="55">
        <f t="shared" si="4"/>
        <v>12</v>
      </c>
      <c r="E149" s="55"/>
      <c r="F149" s="21" t="s">
        <v>29</v>
      </c>
      <c r="G149" s="10" t="s">
        <v>29</v>
      </c>
      <c r="H149" s="56"/>
    </row>
    <row r="150" spans="1:8" x14ac:dyDescent="0.25">
      <c r="A150" s="21">
        <v>36886</v>
      </c>
      <c r="B150" s="22">
        <v>42.25</v>
      </c>
      <c r="C150" s="34">
        <v>5.6966686218922419E-3</v>
      </c>
      <c r="D150" s="55">
        <f t="shared" si="4"/>
        <v>12</v>
      </c>
      <c r="E150" s="55"/>
      <c r="F150" s="21" t="s">
        <v>29</v>
      </c>
      <c r="G150" s="10" t="s">
        <v>29</v>
      </c>
      <c r="H150" s="56"/>
    </row>
    <row r="151" spans="1:8" x14ac:dyDescent="0.25">
      <c r="A151" s="21">
        <v>36887</v>
      </c>
      <c r="B151" s="22">
        <v>43.37</v>
      </c>
      <c r="C151" s="34">
        <v>2.6163604044092043E-2</v>
      </c>
      <c r="D151" s="55">
        <f t="shared" si="4"/>
        <v>12</v>
      </c>
      <c r="E151" s="55"/>
      <c r="F151" s="21" t="s">
        <v>29</v>
      </c>
      <c r="G151" s="10" t="s">
        <v>29</v>
      </c>
      <c r="H151" s="56"/>
    </row>
    <row r="152" spans="1:8" x14ac:dyDescent="0.25">
      <c r="A152" s="21">
        <v>36888</v>
      </c>
      <c r="B152" s="22">
        <v>44.76</v>
      </c>
      <c r="C152" s="34">
        <v>3.1546925596449629E-2</v>
      </c>
      <c r="D152" s="55">
        <f t="shared" si="4"/>
        <v>12</v>
      </c>
      <c r="E152" s="55"/>
      <c r="F152" s="21" t="s">
        <v>29</v>
      </c>
      <c r="G152" s="10" t="s">
        <v>29</v>
      </c>
      <c r="H152" s="56"/>
    </row>
    <row r="153" spans="1:8" x14ac:dyDescent="0.25">
      <c r="A153" s="21">
        <v>36889</v>
      </c>
      <c r="B153" s="22">
        <v>43.48</v>
      </c>
      <c r="C153" s="34">
        <v>-2.9013821190715772E-2</v>
      </c>
      <c r="D153" s="55">
        <f t="shared" si="4"/>
        <v>12</v>
      </c>
      <c r="E153" s="55"/>
      <c r="F153" s="21" t="s">
        <v>29</v>
      </c>
      <c r="G153" s="10" t="s">
        <v>29</v>
      </c>
      <c r="H153" s="56"/>
    </row>
    <row r="154" spans="1:8" x14ac:dyDescent="0.25">
      <c r="A154" s="21">
        <v>36893</v>
      </c>
      <c r="B154" s="22">
        <v>41.97</v>
      </c>
      <c r="C154" s="34">
        <v>-3.5345984907509197E-2</v>
      </c>
      <c r="D154" s="55">
        <f t="shared" si="4"/>
        <v>1</v>
      </c>
      <c r="E154" s="55"/>
      <c r="F154" s="21" t="s">
        <v>29</v>
      </c>
      <c r="G154" s="10" t="s">
        <v>29</v>
      </c>
      <c r="H154" s="56"/>
    </row>
    <row r="155" spans="1:8" x14ac:dyDescent="0.25">
      <c r="A155" s="21">
        <v>36894</v>
      </c>
      <c r="B155" s="22">
        <v>43.7</v>
      </c>
      <c r="C155" s="34">
        <v>4.0393024756045011E-2</v>
      </c>
      <c r="D155" s="55">
        <f t="shared" si="4"/>
        <v>1</v>
      </c>
      <c r="E155" s="55"/>
      <c r="F155" s="21" t="s">
        <v>29</v>
      </c>
      <c r="G155" s="10" t="s">
        <v>29</v>
      </c>
      <c r="H155" s="56"/>
    </row>
    <row r="156" spans="1:8" x14ac:dyDescent="0.25">
      <c r="A156" s="21">
        <v>36895</v>
      </c>
      <c r="B156" s="22">
        <v>43.14</v>
      </c>
      <c r="C156" s="34">
        <v>-1.2897461140534172E-2</v>
      </c>
      <c r="D156" s="55">
        <f t="shared" si="4"/>
        <v>1</v>
      </c>
      <c r="E156" s="55"/>
      <c r="F156" s="21" t="s">
        <v>29</v>
      </c>
      <c r="G156" s="10" t="s">
        <v>29</v>
      </c>
      <c r="H156" s="56"/>
    </row>
    <row r="157" spans="1:8" x14ac:dyDescent="0.25">
      <c r="A157" s="21">
        <v>36896</v>
      </c>
      <c r="B157" s="22">
        <v>41.81</v>
      </c>
      <c r="C157" s="34">
        <v>-3.131509559253666E-2</v>
      </c>
      <c r="D157" s="55">
        <f t="shared" si="4"/>
        <v>1</v>
      </c>
      <c r="E157" s="55"/>
      <c r="F157" s="21" t="s">
        <v>29</v>
      </c>
      <c r="G157" s="10" t="s">
        <v>29</v>
      </c>
      <c r="H157" s="56"/>
    </row>
    <row r="158" spans="1:8" x14ac:dyDescent="0.25">
      <c r="A158" s="21">
        <v>36899</v>
      </c>
      <c r="B158" s="22">
        <v>41.95</v>
      </c>
      <c r="C158" s="34">
        <v>3.342887544741538E-3</v>
      </c>
      <c r="D158" s="55">
        <f t="shared" si="4"/>
        <v>1</v>
      </c>
      <c r="E158" s="55"/>
      <c r="F158" s="21" t="s">
        <v>29</v>
      </c>
      <c r="G158" s="10" t="s">
        <v>29</v>
      </c>
      <c r="H158" s="56"/>
    </row>
    <row r="159" spans="1:8" x14ac:dyDescent="0.25">
      <c r="A159" s="21">
        <v>36900</v>
      </c>
      <c r="B159" s="22">
        <v>41.88</v>
      </c>
      <c r="C159" s="34">
        <v>-1.6700469108790771E-3</v>
      </c>
      <c r="D159" s="55">
        <f t="shared" si="4"/>
        <v>1</v>
      </c>
      <c r="E159" s="55"/>
      <c r="F159" s="21" t="s">
        <v>29</v>
      </c>
      <c r="G159" s="10" t="s">
        <v>29</v>
      </c>
      <c r="H159" s="56"/>
    </row>
    <row r="160" spans="1:8" x14ac:dyDescent="0.25">
      <c r="A160" s="21">
        <v>36901</v>
      </c>
      <c r="B160" s="22">
        <v>43.23</v>
      </c>
      <c r="C160" s="34">
        <v>3.1726312677204084E-2</v>
      </c>
      <c r="D160" s="55">
        <f t="shared" si="4"/>
        <v>1</v>
      </c>
      <c r="E160" s="55"/>
      <c r="F160" s="21" t="s">
        <v>29</v>
      </c>
      <c r="G160" s="10" t="s">
        <v>29</v>
      </c>
      <c r="H160" s="56"/>
    </row>
    <row r="161" spans="1:8" x14ac:dyDescent="0.25">
      <c r="A161" s="21">
        <v>36902</v>
      </c>
      <c r="B161" s="22">
        <v>43.81</v>
      </c>
      <c r="C161" s="34">
        <v>1.332740314626675E-2</v>
      </c>
      <c r="D161" s="55">
        <f t="shared" si="4"/>
        <v>1</v>
      </c>
      <c r="E161" s="55"/>
      <c r="F161" s="21" t="s">
        <v>29</v>
      </c>
      <c r="G161" s="10" t="s">
        <v>29</v>
      </c>
      <c r="H161" s="56"/>
    </row>
    <row r="162" spans="1:8" x14ac:dyDescent="0.25">
      <c r="A162" s="21">
        <v>36903</v>
      </c>
      <c r="B162" s="22">
        <v>43.94</v>
      </c>
      <c r="C162" s="34">
        <v>2.9629651306570487E-3</v>
      </c>
      <c r="D162" s="55">
        <f t="shared" si="4"/>
        <v>1</v>
      </c>
      <c r="E162" s="55"/>
      <c r="F162" s="21" t="s">
        <v>29</v>
      </c>
      <c r="G162" s="10" t="s">
        <v>29</v>
      </c>
      <c r="H162" s="56"/>
    </row>
    <row r="163" spans="1:8" x14ac:dyDescent="0.25">
      <c r="A163" s="21">
        <v>36907</v>
      </c>
      <c r="B163" s="22">
        <v>44.82</v>
      </c>
      <c r="C163" s="34">
        <v>1.9829401416316922E-2</v>
      </c>
      <c r="D163" s="55">
        <f t="shared" si="4"/>
        <v>1</v>
      </c>
      <c r="E163" s="55"/>
      <c r="F163" s="21" t="s">
        <v>29</v>
      </c>
      <c r="G163" s="10" t="s">
        <v>29</v>
      </c>
      <c r="H163" s="56"/>
    </row>
    <row r="164" spans="1:8" x14ac:dyDescent="0.25">
      <c r="A164" s="21">
        <v>36908</v>
      </c>
      <c r="B164" s="22">
        <v>44.79</v>
      </c>
      <c r="C164" s="34">
        <v>-6.6956815357223853E-4</v>
      </c>
      <c r="D164" s="55">
        <f t="shared" si="4"/>
        <v>1</v>
      </c>
      <c r="E164" s="55"/>
      <c r="F164" s="21" t="s">
        <v>29</v>
      </c>
      <c r="G164" s="10" t="s">
        <v>29</v>
      </c>
      <c r="H164" s="56"/>
    </row>
    <row r="165" spans="1:8" x14ac:dyDescent="0.25">
      <c r="A165" s="21">
        <v>36909</v>
      </c>
      <c r="B165" s="22">
        <v>44.96</v>
      </c>
      <c r="C165" s="34">
        <v>3.7883053662268848E-3</v>
      </c>
      <c r="D165" s="55">
        <f t="shared" si="4"/>
        <v>1</v>
      </c>
      <c r="E165" s="55"/>
      <c r="F165" s="21" t="s">
        <v>29</v>
      </c>
      <c r="G165" s="10" t="s">
        <v>29</v>
      </c>
      <c r="H165" s="56"/>
    </row>
    <row r="166" spans="1:8" x14ac:dyDescent="0.25">
      <c r="A166" s="21">
        <v>36910</v>
      </c>
      <c r="B166" s="22">
        <v>44.16</v>
      </c>
      <c r="C166" s="34">
        <v>-1.795380361659582E-2</v>
      </c>
      <c r="D166" s="55">
        <f t="shared" si="4"/>
        <v>1</v>
      </c>
      <c r="E166" s="55"/>
      <c r="F166" s="21" t="s">
        <v>29</v>
      </c>
      <c r="G166" s="10" t="s">
        <v>29</v>
      </c>
      <c r="H166" s="56"/>
    </row>
    <row r="167" spans="1:8" x14ac:dyDescent="0.25">
      <c r="A167" s="21">
        <v>36913</v>
      </c>
      <c r="B167" s="22">
        <v>44.48</v>
      </c>
      <c r="C167" s="34">
        <v>7.2202479734870973E-3</v>
      </c>
      <c r="D167" s="55">
        <f t="shared" si="4"/>
        <v>1</v>
      </c>
      <c r="E167" s="55"/>
      <c r="F167" s="21" t="s">
        <v>29</v>
      </c>
      <c r="G167" s="10" t="s">
        <v>29</v>
      </c>
      <c r="H167" s="56"/>
    </row>
    <row r="168" spans="1:8" x14ac:dyDescent="0.25">
      <c r="A168" s="21">
        <v>36914</v>
      </c>
      <c r="B168" s="22">
        <v>45.58</v>
      </c>
      <c r="C168" s="34">
        <v>2.4429373875211276E-2</v>
      </c>
      <c r="D168" s="55">
        <f t="shared" si="4"/>
        <v>1</v>
      </c>
      <c r="E168" s="55"/>
      <c r="F168" s="21" t="s">
        <v>29</v>
      </c>
      <c r="G168" s="10" t="s">
        <v>29</v>
      </c>
      <c r="H168" s="56"/>
    </row>
    <row r="169" spans="1:8" x14ac:dyDescent="0.25">
      <c r="A169" s="21">
        <v>36915</v>
      </c>
      <c r="B169" s="22">
        <v>45.41</v>
      </c>
      <c r="C169" s="34">
        <v>-3.7366787076784677E-3</v>
      </c>
      <c r="D169" s="55">
        <f t="shared" si="4"/>
        <v>1</v>
      </c>
      <c r="E169" s="55"/>
      <c r="F169" s="21" t="s">
        <v>29</v>
      </c>
      <c r="G169" s="10" t="s">
        <v>29</v>
      </c>
      <c r="H169" s="56"/>
    </row>
    <row r="170" spans="1:8" x14ac:dyDescent="0.25">
      <c r="A170" s="21">
        <v>36916</v>
      </c>
      <c r="B170" s="22">
        <v>45.24</v>
      </c>
      <c r="C170" s="34">
        <v>-3.7506938619399723E-3</v>
      </c>
      <c r="D170" s="55">
        <f t="shared" si="4"/>
        <v>1</v>
      </c>
      <c r="E170" s="55"/>
      <c r="F170" s="21" t="s">
        <v>29</v>
      </c>
      <c r="G170" s="10" t="s">
        <v>29</v>
      </c>
      <c r="H170" s="56"/>
    </row>
    <row r="171" spans="1:8" x14ac:dyDescent="0.25">
      <c r="A171" s="21">
        <v>36917</v>
      </c>
      <c r="B171" s="22">
        <v>45.24</v>
      </c>
      <c r="C171" s="34">
        <v>0</v>
      </c>
      <c r="D171" s="55">
        <f t="shared" si="4"/>
        <v>1</v>
      </c>
      <c r="E171" s="55"/>
      <c r="F171" s="21" t="s">
        <v>29</v>
      </c>
      <c r="G171" s="10" t="s">
        <v>29</v>
      </c>
      <c r="H171" s="56"/>
    </row>
    <row r="172" spans="1:8" x14ac:dyDescent="0.25">
      <c r="A172" s="21">
        <v>36920</v>
      </c>
      <c r="B172" s="22">
        <v>46.16</v>
      </c>
      <c r="C172" s="34">
        <v>2.0131970951924233E-2</v>
      </c>
      <c r="D172" s="55">
        <f t="shared" si="4"/>
        <v>1</v>
      </c>
      <c r="E172" s="55"/>
      <c r="F172" s="21" t="s">
        <v>29</v>
      </c>
      <c r="G172" s="10" t="s">
        <v>29</v>
      </c>
      <c r="H172" s="56"/>
    </row>
    <row r="173" spans="1:8" x14ac:dyDescent="0.25">
      <c r="A173" s="21">
        <v>36921</v>
      </c>
      <c r="B173" s="22">
        <v>46.46</v>
      </c>
      <c r="C173" s="34">
        <v>6.4781051424190172E-3</v>
      </c>
      <c r="D173" s="55">
        <f t="shared" si="4"/>
        <v>1</v>
      </c>
      <c r="E173" s="55"/>
      <c r="F173" s="21" t="s">
        <v>29</v>
      </c>
      <c r="G173" s="10" t="s">
        <v>29</v>
      </c>
      <c r="H173" s="56"/>
    </row>
    <row r="174" spans="1:8" x14ac:dyDescent="0.25">
      <c r="A174" s="21">
        <v>36922</v>
      </c>
      <c r="B174" s="22">
        <v>45.82</v>
      </c>
      <c r="C174" s="34">
        <v>-1.3871050316913677E-2</v>
      </c>
      <c r="D174" s="55">
        <f t="shared" si="4"/>
        <v>1</v>
      </c>
      <c r="E174" s="55"/>
      <c r="F174" s="21" t="s">
        <v>29</v>
      </c>
      <c r="G174" s="10" t="s">
        <v>29</v>
      </c>
      <c r="H174" s="56"/>
    </row>
    <row r="175" spans="1:8" x14ac:dyDescent="0.25">
      <c r="A175" s="21">
        <v>36923</v>
      </c>
      <c r="B175" s="22">
        <v>46.16</v>
      </c>
      <c r="C175" s="34">
        <v>7.3929451744946372E-3</v>
      </c>
      <c r="D175" s="55">
        <f t="shared" si="4"/>
        <v>2</v>
      </c>
      <c r="E175" s="55"/>
      <c r="F175" s="21" t="s">
        <v>29</v>
      </c>
      <c r="G175" s="10" t="s">
        <v>29</v>
      </c>
      <c r="H175" s="56"/>
    </row>
    <row r="176" spans="1:8" x14ac:dyDescent="0.25">
      <c r="A176" s="21">
        <v>36924</v>
      </c>
      <c r="B176" s="22">
        <v>45.13</v>
      </c>
      <c r="C176" s="34">
        <v>-2.2566408360934168E-2</v>
      </c>
      <c r="D176" s="55">
        <f t="shared" si="4"/>
        <v>2</v>
      </c>
      <c r="E176" s="55"/>
      <c r="F176" s="21" t="s">
        <v>29</v>
      </c>
      <c r="G176" s="10" t="s">
        <v>29</v>
      </c>
      <c r="H176" s="56"/>
    </row>
    <row r="177" spans="1:8" x14ac:dyDescent="0.25">
      <c r="A177" s="21">
        <v>36927</v>
      </c>
      <c r="B177" s="22">
        <v>45.22</v>
      </c>
      <c r="C177" s="34">
        <v>1.9922530109139532E-3</v>
      </c>
      <c r="D177" s="55">
        <f t="shared" si="4"/>
        <v>2</v>
      </c>
      <c r="E177" s="55"/>
      <c r="F177" s="21" t="s">
        <v>29</v>
      </c>
      <c r="G177" s="10" t="s">
        <v>29</v>
      </c>
      <c r="H177" s="56"/>
    </row>
    <row r="178" spans="1:8" x14ac:dyDescent="0.25">
      <c r="A178" s="21">
        <v>36928</v>
      </c>
      <c r="B178" s="22">
        <v>45.93</v>
      </c>
      <c r="C178" s="34">
        <v>1.5579031487878281E-2</v>
      </c>
      <c r="D178" s="55">
        <f t="shared" si="4"/>
        <v>2</v>
      </c>
      <c r="E178" s="55"/>
      <c r="F178" s="21" t="s">
        <v>29</v>
      </c>
      <c r="G178" s="10" t="s">
        <v>29</v>
      </c>
      <c r="H178" s="56"/>
    </row>
    <row r="179" spans="1:8" x14ac:dyDescent="0.25">
      <c r="A179" s="21">
        <v>36929</v>
      </c>
      <c r="B179" s="22">
        <v>46.05</v>
      </c>
      <c r="C179" s="34">
        <v>2.6092643636136236E-3</v>
      </c>
      <c r="D179" s="55">
        <f t="shared" si="4"/>
        <v>2</v>
      </c>
      <c r="E179" s="55"/>
      <c r="F179" s="21" t="s">
        <v>29</v>
      </c>
      <c r="G179" s="10" t="s">
        <v>29</v>
      </c>
      <c r="H179" s="56"/>
    </row>
    <row r="180" spans="1:8" x14ac:dyDescent="0.25">
      <c r="A180" s="21">
        <v>36930</v>
      </c>
      <c r="B180" s="22">
        <v>45.36</v>
      </c>
      <c r="C180" s="34">
        <v>-1.5097103281819138E-2</v>
      </c>
      <c r="D180" s="55">
        <f t="shared" si="4"/>
        <v>2</v>
      </c>
      <c r="E180" s="55"/>
      <c r="F180" s="21" t="s">
        <v>29</v>
      </c>
      <c r="G180" s="10" t="s">
        <v>29</v>
      </c>
      <c r="H180" s="56"/>
    </row>
    <row r="181" spans="1:8" x14ac:dyDescent="0.25">
      <c r="A181" s="21">
        <v>36931</v>
      </c>
      <c r="B181" s="22">
        <v>44.78</v>
      </c>
      <c r="C181" s="34">
        <v>-1.2869048248887792E-2</v>
      </c>
      <c r="D181" s="55">
        <f t="shared" si="4"/>
        <v>2</v>
      </c>
      <c r="E181" s="55"/>
      <c r="F181" s="21" t="s">
        <v>29</v>
      </c>
      <c r="G181" s="10" t="s">
        <v>29</v>
      </c>
      <c r="H181" s="56"/>
    </row>
    <row r="182" spans="1:8" x14ac:dyDescent="0.25">
      <c r="A182" s="21">
        <v>36934</v>
      </c>
      <c r="B182" s="22">
        <v>45.78</v>
      </c>
      <c r="C182" s="34">
        <v>2.2085703353811794E-2</v>
      </c>
      <c r="D182" s="55">
        <f t="shared" si="4"/>
        <v>2</v>
      </c>
      <c r="E182" s="55"/>
      <c r="F182" s="21" t="s">
        <v>29</v>
      </c>
      <c r="G182" s="10" t="s">
        <v>29</v>
      </c>
      <c r="H182" s="56"/>
    </row>
    <row r="183" spans="1:8" x14ac:dyDescent="0.25">
      <c r="A183" s="21">
        <v>36935</v>
      </c>
      <c r="B183" s="22">
        <v>45.34</v>
      </c>
      <c r="C183" s="34">
        <v>-9.6576694450376185E-3</v>
      </c>
      <c r="D183" s="55">
        <f t="shared" si="4"/>
        <v>2</v>
      </c>
      <c r="E183" s="55"/>
      <c r="F183" s="21" t="s">
        <v>29</v>
      </c>
      <c r="G183" s="10" t="s">
        <v>29</v>
      </c>
      <c r="H183" s="56"/>
    </row>
    <row r="184" spans="1:8" x14ac:dyDescent="0.25">
      <c r="A184" s="21">
        <v>36936</v>
      </c>
      <c r="B184" s="22">
        <v>45.82</v>
      </c>
      <c r="C184" s="34">
        <v>1.0531031945966499E-2</v>
      </c>
      <c r="D184" s="55">
        <f t="shared" si="4"/>
        <v>2</v>
      </c>
      <c r="E184" s="55"/>
      <c r="F184" s="21" t="s">
        <v>29</v>
      </c>
      <c r="G184" s="10" t="s">
        <v>29</v>
      </c>
      <c r="H184" s="56"/>
    </row>
    <row r="185" spans="1:8" x14ac:dyDescent="0.25">
      <c r="A185" s="21">
        <v>36937</v>
      </c>
      <c r="B185" s="22">
        <v>46.05</v>
      </c>
      <c r="C185" s="34">
        <v>5.0070856759664006E-3</v>
      </c>
      <c r="D185" s="55">
        <f t="shared" si="4"/>
        <v>2</v>
      </c>
      <c r="E185" s="55"/>
      <c r="F185" s="21" t="s">
        <v>29</v>
      </c>
      <c r="G185" s="10" t="s">
        <v>29</v>
      </c>
      <c r="H185" s="56"/>
    </row>
    <row r="186" spans="1:8" x14ac:dyDescent="0.25">
      <c r="A186" s="21">
        <v>36938</v>
      </c>
      <c r="B186" s="22">
        <v>45.05</v>
      </c>
      <c r="C186" s="34">
        <v>-2.1954778646968941E-2</v>
      </c>
      <c r="D186" s="55">
        <f t="shared" si="4"/>
        <v>2</v>
      </c>
      <c r="E186" s="55"/>
      <c r="F186" s="21" t="s">
        <v>29</v>
      </c>
      <c r="G186" s="10" t="s">
        <v>29</v>
      </c>
      <c r="H186" s="56"/>
    </row>
    <row r="187" spans="1:8" x14ac:dyDescent="0.25">
      <c r="A187" s="21">
        <v>36942</v>
      </c>
      <c r="B187" s="22">
        <v>44.53</v>
      </c>
      <c r="C187" s="34">
        <v>-1.1609864720735776E-2</v>
      </c>
      <c r="D187" s="55">
        <f t="shared" si="4"/>
        <v>2</v>
      </c>
      <c r="E187" s="55"/>
      <c r="F187" s="21" t="s">
        <v>29</v>
      </c>
      <c r="G187" s="10" t="s">
        <v>29</v>
      </c>
      <c r="H187" s="56"/>
    </row>
    <row r="188" spans="1:8" x14ac:dyDescent="0.25">
      <c r="A188" s="21">
        <v>36943</v>
      </c>
      <c r="B188" s="22">
        <v>43.75</v>
      </c>
      <c r="C188" s="34">
        <v>-1.7671506529987557E-2</v>
      </c>
      <c r="D188" s="55">
        <f t="shared" si="4"/>
        <v>2</v>
      </c>
      <c r="E188" s="55"/>
      <c r="F188" s="21" t="s">
        <v>29</v>
      </c>
      <c r="G188" s="10" t="s">
        <v>29</v>
      </c>
      <c r="H188" s="56"/>
    </row>
    <row r="189" spans="1:8" x14ac:dyDescent="0.25">
      <c r="A189" s="21">
        <v>36944</v>
      </c>
      <c r="B189" s="22">
        <v>43.14</v>
      </c>
      <c r="C189" s="34">
        <v>-1.4040971842613117E-2</v>
      </c>
      <c r="D189" s="55">
        <f t="shared" si="4"/>
        <v>2</v>
      </c>
      <c r="E189" s="55"/>
      <c r="F189" s="21" t="s">
        <v>29</v>
      </c>
      <c r="G189" s="10" t="s">
        <v>29</v>
      </c>
      <c r="H189" s="56"/>
    </row>
    <row r="190" spans="1:8" x14ac:dyDescent="0.25">
      <c r="A190" s="21">
        <v>36945</v>
      </c>
      <c r="B190" s="22">
        <v>43.23</v>
      </c>
      <c r="C190" s="34">
        <v>2.0840577185299663E-3</v>
      </c>
      <c r="D190" s="55">
        <f t="shared" si="4"/>
        <v>2</v>
      </c>
      <c r="E190" s="55"/>
      <c r="F190" s="21" t="s">
        <v>29</v>
      </c>
      <c r="G190" s="10" t="s">
        <v>29</v>
      </c>
      <c r="H190" s="56"/>
    </row>
    <row r="191" spans="1:8" x14ac:dyDescent="0.25">
      <c r="A191" s="21">
        <v>36948</v>
      </c>
      <c r="B191" s="22">
        <v>44.19</v>
      </c>
      <c r="C191" s="34">
        <v>2.1963820463108099E-2</v>
      </c>
      <c r="D191" s="55">
        <f t="shared" si="4"/>
        <v>2</v>
      </c>
      <c r="E191" s="55"/>
      <c r="F191" s="21" t="s">
        <v>29</v>
      </c>
      <c r="G191" s="10" t="s">
        <v>29</v>
      </c>
      <c r="H191" s="56"/>
    </row>
    <row r="192" spans="1:8" x14ac:dyDescent="0.25">
      <c r="A192" s="21">
        <v>36949</v>
      </c>
      <c r="B192" s="22">
        <v>43.39</v>
      </c>
      <c r="C192" s="34">
        <v>-1.8269519332389201E-2</v>
      </c>
      <c r="D192" s="55">
        <f t="shared" si="4"/>
        <v>2</v>
      </c>
      <c r="E192" s="55"/>
      <c r="F192" s="21" t="s">
        <v>29</v>
      </c>
      <c r="G192" s="10" t="s">
        <v>29</v>
      </c>
      <c r="H192" s="56"/>
    </row>
    <row r="193" spans="1:8" x14ac:dyDescent="0.25">
      <c r="A193" s="21">
        <v>36950</v>
      </c>
      <c r="B193" s="22">
        <v>42.76</v>
      </c>
      <c r="C193" s="34">
        <v>-1.4625913653414967E-2</v>
      </c>
      <c r="D193" s="55">
        <f t="shared" si="4"/>
        <v>2</v>
      </c>
      <c r="E193" s="55"/>
      <c r="F193" s="21" t="s">
        <v>29</v>
      </c>
      <c r="G193" s="10" t="s">
        <v>29</v>
      </c>
      <c r="H193" s="56"/>
    </row>
    <row r="194" spans="1:8" x14ac:dyDescent="0.25">
      <c r="A194" s="21">
        <v>36951</v>
      </c>
      <c r="B194" s="22">
        <v>43.05</v>
      </c>
      <c r="C194" s="34">
        <v>6.7591447168953251E-3</v>
      </c>
      <c r="D194" s="55">
        <f t="shared" si="4"/>
        <v>3</v>
      </c>
      <c r="E194" s="55"/>
      <c r="F194" s="21" t="s">
        <v>29</v>
      </c>
      <c r="G194" s="10" t="s">
        <v>29</v>
      </c>
      <c r="H194" s="56"/>
    </row>
    <row r="195" spans="1:8" x14ac:dyDescent="0.25">
      <c r="A195" s="21">
        <v>36952</v>
      </c>
      <c r="B195" s="22">
        <v>43.16</v>
      </c>
      <c r="C195" s="34">
        <v>2.5519095161941267E-3</v>
      </c>
      <c r="D195" s="55">
        <f t="shared" si="4"/>
        <v>3</v>
      </c>
      <c r="E195" s="55"/>
      <c r="F195" s="21" t="s">
        <v>29</v>
      </c>
      <c r="G195" s="10" t="s">
        <v>29</v>
      </c>
      <c r="H195" s="56"/>
    </row>
    <row r="196" spans="1:8" x14ac:dyDescent="0.25">
      <c r="A196" s="21">
        <v>36955</v>
      </c>
      <c r="B196" s="22">
        <v>43.01</v>
      </c>
      <c r="C196" s="34">
        <v>-3.4814935942889722E-3</v>
      </c>
      <c r="D196" s="55">
        <f t="shared" si="4"/>
        <v>3</v>
      </c>
      <c r="E196" s="55"/>
      <c r="F196" s="21" t="s">
        <v>29</v>
      </c>
      <c r="G196" s="10" t="s">
        <v>29</v>
      </c>
      <c r="H196" s="56"/>
    </row>
    <row r="197" spans="1:8" x14ac:dyDescent="0.25">
      <c r="A197" s="21">
        <v>36956</v>
      </c>
      <c r="B197" s="22">
        <v>43.64</v>
      </c>
      <c r="C197" s="34">
        <v>1.4541514169225141E-2</v>
      </c>
      <c r="D197" s="55">
        <f t="shared" ref="D197:D260" si="5">MONTH(A197)</f>
        <v>3</v>
      </c>
      <c r="E197" s="55"/>
      <c r="F197" s="21" t="s">
        <v>29</v>
      </c>
      <c r="G197" s="10" t="s">
        <v>29</v>
      </c>
      <c r="H197" s="56"/>
    </row>
    <row r="198" spans="1:8" x14ac:dyDescent="0.25">
      <c r="A198" s="21">
        <v>36957</v>
      </c>
      <c r="B198" s="22">
        <v>43.87</v>
      </c>
      <c r="C198" s="34">
        <v>5.2565542132524904E-3</v>
      </c>
      <c r="D198" s="55">
        <f t="shared" si="5"/>
        <v>3</v>
      </c>
      <c r="E198" s="55"/>
      <c r="F198" s="21" t="s">
        <v>29</v>
      </c>
      <c r="G198" s="10" t="s">
        <v>29</v>
      </c>
      <c r="H198" s="56"/>
    </row>
    <row r="199" spans="1:8" x14ac:dyDescent="0.25">
      <c r="A199" s="21">
        <v>36958</v>
      </c>
      <c r="B199" s="22">
        <v>43.51</v>
      </c>
      <c r="C199" s="34">
        <v>-8.2399184455339107E-3</v>
      </c>
      <c r="D199" s="55">
        <f t="shared" si="5"/>
        <v>3</v>
      </c>
      <c r="E199" s="55"/>
      <c r="F199" s="21" t="s">
        <v>29</v>
      </c>
      <c r="G199" s="10" t="s">
        <v>29</v>
      </c>
      <c r="H199" s="56"/>
    </row>
    <row r="200" spans="1:8" x14ac:dyDescent="0.25">
      <c r="A200" s="21">
        <v>36959</v>
      </c>
      <c r="B200" s="22">
        <v>42.73</v>
      </c>
      <c r="C200" s="34">
        <v>-1.8089547076655173E-2</v>
      </c>
      <c r="D200" s="55">
        <f t="shared" si="5"/>
        <v>3</v>
      </c>
      <c r="E200" s="55"/>
      <c r="F200" s="21" t="s">
        <v>29</v>
      </c>
      <c r="G200" s="10" t="s">
        <v>29</v>
      </c>
      <c r="H200" s="56"/>
    </row>
    <row r="201" spans="1:8" x14ac:dyDescent="0.25">
      <c r="A201" s="21">
        <v>36962</v>
      </c>
      <c r="B201" s="22">
        <v>41.52</v>
      </c>
      <c r="C201" s="34">
        <v>-2.8726010798300217E-2</v>
      </c>
      <c r="D201" s="55">
        <f t="shared" si="5"/>
        <v>3</v>
      </c>
      <c r="E201" s="55"/>
      <c r="F201" s="21" t="s">
        <v>29</v>
      </c>
      <c r="G201" s="10" t="s">
        <v>29</v>
      </c>
      <c r="H201" s="56"/>
    </row>
    <row r="202" spans="1:8" x14ac:dyDescent="0.25">
      <c r="A202" s="21">
        <v>36963</v>
      </c>
      <c r="B202" s="22">
        <v>41.96</v>
      </c>
      <c r="C202" s="34">
        <v>1.0541544670463213E-2</v>
      </c>
      <c r="D202" s="55">
        <f t="shared" si="5"/>
        <v>3</v>
      </c>
      <c r="E202" s="55"/>
      <c r="F202" s="21" t="s">
        <v>29</v>
      </c>
      <c r="G202" s="10" t="s">
        <v>29</v>
      </c>
      <c r="H202" s="56"/>
    </row>
    <row r="203" spans="1:8" x14ac:dyDescent="0.25">
      <c r="A203" s="21">
        <v>36964</v>
      </c>
      <c r="B203" s="22">
        <v>40.950000000000003</v>
      </c>
      <c r="C203" s="34">
        <v>-2.4364973229017903E-2</v>
      </c>
      <c r="D203" s="55">
        <f t="shared" si="5"/>
        <v>3</v>
      </c>
      <c r="E203" s="55"/>
      <c r="F203" s="21" t="s">
        <v>29</v>
      </c>
      <c r="G203" s="10" t="s">
        <v>29</v>
      </c>
      <c r="H203" s="56"/>
    </row>
    <row r="204" spans="1:8" x14ac:dyDescent="0.25">
      <c r="A204" s="21">
        <v>36965</v>
      </c>
      <c r="B204" s="22">
        <v>40.79</v>
      </c>
      <c r="C204" s="34">
        <v>-3.9148569696114436E-3</v>
      </c>
      <c r="D204" s="55">
        <f t="shared" si="5"/>
        <v>3</v>
      </c>
      <c r="E204" s="55"/>
      <c r="F204" s="21" t="s">
        <v>29</v>
      </c>
      <c r="G204" s="10" t="s">
        <v>29</v>
      </c>
      <c r="H204" s="56"/>
    </row>
    <row r="205" spans="1:8" x14ac:dyDescent="0.25">
      <c r="A205" s="21">
        <v>36966</v>
      </c>
      <c r="B205" s="22">
        <v>40.04</v>
      </c>
      <c r="C205" s="34">
        <v>-1.8557998882447243E-2</v>
      </c>
      <c r="D205" s="55">
        <f t="shared" si="5"/>
        <v>3</v>
      </c>
      <c r="E205" s="55"/>
      <c r="F205" s="21" t="s">
        <v>29</v>
      </c>
      <c r="G205" s="10" t="s">
        <v>29</v>
      </c>
      <c r="H205" s="56"/>
    </row>
    <row r="206" spans="1:8" x14ac:dyDescent="0.25">
      <c r="A206" s="21">
        <v>36969</v>
      </c>
      <c r="B206" s="22">
        <v>41.09</v>
      </c>
      <c r="C206" s="34">
        <v>2.5885828448298575E-2</v>
      </c>
      <c r="D206" s="55">
        <f t="shared" si="5"/>
        <v>3</v>
      </c>
      <c r="E206" s="55"/>
      <c r="F206" s="21" t="s">
        <v>29</v>
      </c>
      <c r="G206" s="10" t="s">
        <v>29</v>
      </c>
      <c r="H206" s="56"/>
    </row>
    <row r="207" spans="1:8" x14ac:dyDescent="0.25">
      <c r="A207" s="21">
        <v>36970</v>
      </c>
      <c r="B207" s="22">
        <v>40.130000000000003</v>
      </c>
      <c r="C207" s="34">
        <v>-2.3640598616493032E-2</v>
      </c>
      <c r="D207" s="55">
        <f t="shared" si="5"/>
        <v>3</v>
      </c>
      <c r="E207" s="55"/>
      <c r="F207" s="21" t="s">
        <v>29</v>
      </c>
      <c r="G207" s="10" t="s">
        <v>29</v>
      </c>
      <c r="H207" s="56"/>
    </row>
    <row r="208" spans="1:8" x14ac:dyDescent="0.25">
      <c r="A208" s="21">
        <v>36971</v>
      </c>
      <c r="B208" s="22">
        <v>39.520000000000003</v>
      </c>
      <c r="C208" s="34">
        <v>-1.5317311399158226E-2</v>
      </c>
      <c r="D208" s="55">
        <f t="shared" si="5"/>
        <v>3</v>
      </c>
      <c r="E208" s="55"/>
      <c r="F208" s="21" t="s">
        <v>29</v>
      </c>
      <c r="G208" s="10" t="s">
        <v>29</v>
      </c>
      <c r="H208" s="56"/>
    </row>
    <row r="209" spans="1:8" x14ac:dyDescent="0.25">
      <c r="A209" s="21">
        <v>36972</v>
      </c>
      <c r="B209" s="22">
        <v>39.130000000000003</v>
      </c>
      <c r="C209" s="34">
        <v>-9.9174366573460283E-3</v>
      </c>
      <c r="D209" s="55">
        <f t="shared" si="5"/>
        <v>3</v>
      </c>
      <c r="E209" s="55"/>
      <c r="F209" s="21" t="s">
        <v>29</v>
      </c>
      <c r="G209" s="10" t="s">
        <v>29</v>
      </c>
      <c r="H209" s="56"/>
    </row>
    <row r="210" spans="1:8" x14ac:dyDescent="0.25">
      <c r="A210" s="21">
        <v>36973</v>
      </c>
      <c r="B210" s="22">
        <v>40.159999999999997</v>
      </c>
      <c r="C210" s="34">
        <v>2.5982039161152503E-2</v>
      </c>
      <c r="D210" s="55">
        <f t="shared" si="5"/>
        <v>3</v>
      </c>
      <c r="E210" s="55"/>
      <c r="F210" s="21" t="s">
        <v>29</v>
      </c>
      <c r="G210" s="10" t="s">
        <v>29</v>
      </c>
      <c r="H210" s="56"/>
    </row>
    <row r="211" spans="1:8" x14ac:dyDescent="0.25">
      <c r="A211" s="21">
        <v>36976</v>
      </c>
      <c r="B211" s="22">
        <v>40.700000000000003</v>
      </c>
      <c r="C211" s="34">
        <v>1.3356617065075646E-2</v>
      </c>
      <c r="D211" s="55">
        <f t="shared" si="5"/>
        <v>3</v>
      </c>
      <c r="E211" s="55"/>
      <c r="F211" s="21" t="s">
        <v>29</v>
      </c>
      <c r="G211" s="10" t="s">
        <v>29</v>
      </c>
      <c r="H211" s="56"/>
    </row>
    <row r="212" spans="1:8" x14ac:dyDescent="0.25">
      <c r="A212" s="21">
        <v>36977</v>
      </c>
      <c r="B212" s="22">
        <v>41.03</v>
      </c>
      <c r="C212" s="34">
        <v>8.0754140055453311E-3</v>
      </c>
      <c r="D212" s="55">
        <f t="shared" si="5"/>
        <v>3</v>
      </c>
      <c r="E212" s="55"/>
      <c r="F212" s="21" t="s">
        <v>29</v>
      </c>
      <c r="G212" s="10" t="s">
        <v>29</v>
      </c>
      <c r="H212" s="56"/>
    </row>
    <row r="213" spans="1:8" x14ac:dyDescent="0.25">
      <c r="A213" s="21">
        <v>36978</v>
      </c>
      <c r="B213" s="22">
        <v>39.93</v>
      </c>
      <c r="C213" s="34">
        <v>-2.7175585378964782E-2</v>
      </c>
      <c r="D213" s="55">
        <f t="shared" si="5"/>
        <v>3</v>
      </c>
      <c r="E213" s="55"/>
      <c r="F213" s="21" t="s">
        <v>29</v>
      </c>
      <c r="G213" s="10" t="s">
        <v>29</v>
      </c>
      <c r="H213" s="56"/>
    </row>
    <row r="214" spans="1:8" x14ac:dyDescent="0.25">
      <c r="A214" s="21">
        <v>36979</v>
      </c>
      <c r="B214" s="22">
        <v>40</v>
      </c>
      <c r="C214" s="34">
        <v>1.7515330388062744E-3</v>
      </c>
      <c r="D214" s="55">
        <f t="shared" si="5"/>
        <v>3</v>
      </c>
      <c r="E214" s="55"/>
      <c r="F214" s="21" t="s">
        <v>29</v>
      </c>
      <c r="G214" s="10" t="s">
        <v>29</v>
      </c>
      <c r="H214" s="56"/>
    </row>
    <row r="215" spans="1:8" x14ac:dyDescent="0.25">
      <c r="A215" s="21">
        <v>36980</v>
      </c>
      <c r="B215" s="22">
        <v>40.770000000000003</v>
      </c>
      <c r="C215" s="34">
        <v>1.9067062717225722E-2</v>
      </c>
      <c r="D215" s="55">
        <f t="shared" si="5"/>
        <v>3</v>
      </c>
      <c r="E215" s="55"/>
      <c r="F215" s="21" t="s">
        <v>29</v>
      </c>
      <c r="G215" s="10" t="s">
        <v>29</v>
      </c>
      <c r="H215" s="56"/>
    </row>
    <row r="216" spans="1:8" x14ac:dyDescent="0.25">
      <c r="A216" s="21">
        <v>36983</v>
      </c>
      <c r="B216" s="22">
        <v>39.82</v>
      </c>
      <c r="C216" s="34">
        <v>-2.3577218195111875E-2</v>
      </c>
      <c r="D216" s="55">
        <f t="shared" si="5"/>
        <v>4</v>
      </c>
      <c r="E216" s="55"/>
      <c r="F216" s="21" t="s">
        <v>29</v>
      </c>
      <c r="G216" s="10" t="s">
        <v>29</v>
      </c>
      <c r="H216" s="56"/>
    </row>
    <row r="217" spans="1:8" x14ac:dyDescent="0.25">
      <c r="A217" s="21">
        <v>36984</v>
      </c>
      <c r="B217" s="22">
        <v>38.46</v>
      </c>
      <c r="C217" s="34">
        <v>-3.4750558475416533E-2</v>
      </c>
      <c r="D217" s="55">
        <f t="shared" si="5"/>
        <v>4</v>
      </c>
      <c r="E217" s="55"/>
      <c r="F217" s="21" t="s">
        <v>29</v>
      </c>
      <c r="G217" s="10" t="s">
        <v>29</v>
      </c>
      <c r="H217" s="56"/>
    </row>
    <row r="218" spans="1:8" x14ac:dyDescent="0.25">
      <c r="A218" s="21">
        <v>36985</v>
      </c>
      <c r="B218" s="22">
        <v>38.590000000000003</v>
      </c>
      <c r="C218" s="34">
        <v>3.374435388893861E-3</v>
      </c>
      <c r="D218" s="55">
        <f t="shared" si="5"/>
        <v>4</v>
      </c>
      <c r="E218" s="55"/>
      <c r="F218" s="21" t="s">
        <v>29</v>
      </c>
      <c r="G218" s="10" t="s">
        <v>29</v>
      </c>
      <c r="H218" s="56"/>
    </row>
    <row r="219" spans="1:8" x14ac:dyDescent="0.25">
      <c r="A219" s="21">
        <v>36986</v>
      </c>
      <c r="B219" s="22">
        <v>40.450000000000003</v>
      </c>
      <c r="C219" s="34">
        <v>4.707346795497324E-2</v>
      </c>
      <c r="D219" s="55">
        <f t="shared" si="5"/>
        <v>4</v>
      </c>
      <c r="E219" s="55"/>
      <c r="F219" s="21" t="s">
        <v>29</v>
      </c>
      <c r="G219" s="10" t="s">
        <v>29</v>
      </c>
      <c r="H219" s="56"/>
    </row>
    <row r="220" spans="1:8" x14ac:dyDescent="0.25">
      <c r="A220" s="21">
        <v>36987</v>
      </c>
      <c r="B220" s="22">
        <v>39.32</v>
      </c>
      <c r="C220" s="34">
        <v>-2.8333348225535005E-2</v>
      </c>
      <c r="D220" s="55">
        <f t="shared" si="5"/>
        <v>4</v>
      </c>
      <c r="E220" s="55"/>
      <c r="F220" s="21" t="s">
        <v>29</v>
      </c>
      <c r="G220" s="10" t="s">
        <v>29</v>
      </c>
      <c r="H220" s="56"/>
    </row>
    <row r="221" spans="1:8" x14ac:dyDescent="0.25">
      <c r="A221" s="21">
        <v>36990</v>
      </c>
      <c r="B221" s="22">
        <v>40.18</v>
      </c>
      <c r="C221" s="34">
        <v>2.163606410782248E-2</v>
      </c>
      <c r="D221" s="55">
        <f t="shared" si="5"/>
        <v>4</v>
      </c>
      <c r="E221" s="55"/>
      <c r="F221" s="21" t="s">
        <v>29</v>
      </c>
      <c r="G221" s="10" t="s">
        <v>29</v>
      </c>
      <c r="H221" s="56"/>
    </row>
    <row r="222" spans="1:8" x14ac:dyDescent="0.25">
      <c r="A222" s="21">
        <v>36991</v>
      </c>
      <c r="B222" s="22">
        <v>41.14</v>
      </c>
      <c r="C222" s="34">
        <v>2.3611524838022747E-2</v>
      </c>
      <c r="D222" s="55">
        <f t="shared" si="5"/>
        <v>4</v>
      </c>
      <c r="E222" s="55"/>
      <c r="F222" s="21" t="s">
        <v>29</v>
      </c>
      <c r="G222" s="10" t="s">
        <v>29</v>
      </c>
      <c r="H222" s="56"/>
    </row>
    <row r="223" spans="1:8" x14ac:dyDescent="0.25">
      <c r="A223" s="21">
        <v>36992</v>
      </c>
      <c r="B223" s="22">
        <v>40.86</v>
      </c>
      <c r="C223" s="34">
        <v>-6.8292948353351072E-3</v>
      </c>
      <c r="D223" s="55">
        <f t="shared" si="5"/>
        <v>4</v>
      </c>
      <c r="E223" s="55"/>
      <c r="F223" s="21" t="s">
        <v>29</v>
      </c>
      <c r="G223" s="10" t="s">
        <v>29</v>
      </c>
      <c r="H223" s="56"/>
    </row>
    <row r="224" spans="1:8" x14ac:dyDescent="0.25">
      <c r="A224" s="21">
        <v>36993</v>
      </c>
      <c r="B224" s="22">
        <v>41.36</v>
      </c>
      <c r="C224" s="34">
        <v>1.2162640810697713E-2</v>
      </c>
      <c r="D224" s="55">
        <f t="shared" si="5"/>
        <v>4</v>
      </c>
      <c r="E224" s="55"/>
      <c r="F224" s="21" t="s">
        <v>29</v>
      </c>
      <c r="G224" s="10" t="s">
        <v>29</v>
      </c>
      <c r="H224" s="56"/>
    </row>
    <row r="225" spans="1:8" x14ac:dyDescent="0.25">
      <c r="A225" s="21">
        <v>36997</v>
      </c>
      <c r="B225" s="22">
        <v>40.619999999999997</v>
      </c>
      <c r="C225" s="34">
        <v>-1.8053674047935103E-2</v>
      </c>
      <c r="D225" s="55">
        <f t="shared" si="5"/>
        <v>4</v>
      </c>
      <c r="E225" s="55"/>
      <c r="F225" s="21" t="s">
        <v>29</v>
      </c>
      <c r="G225" s="10" t="s">
        <v>29</v>
      </c>
      <c r="H225" s="56"/>
    </row>
    <row r="226" spans="1:8" x14ac:dyDescent="0.25">
      <c r="A226" s="21">
        <v>36998</v>
      </c>
      <c r="B226" s="22">
        <v>41.27</v>
      </c>
      <c r="C226" s="34">
        <v>1.5875287612252015E-2</v>
      </c>
      <c r="D226" s="55">
        <f t="shared" si="5"/>
        <v>4</v>
      </c>
      <c r="E226" s="55"/>
      <c r="F226" s="21" t="s">
        <v>29</v>
      </c>
      <c r="G226" s="10" t="s">
        <v>29</v>
      </c>
      <c r="H226" s="56"/>
    </row>
    <row r="227" spans="1:8" x14ac:dyDescent="0.25">
      <c r="A227" s="21">
        <v>36999</v>
      </c>
      <c r="B227" s="22">
        <v>42.48</v>
      </c>
      <c r="C227" s="34">
        <v>2.8897533169192698E-2</v>
      </c>
      <c r="D227" s="55">
        <f t="shared" si="5"/>
        <v>4</v>
      </c>
      <c r="E227" s="55"/>
      <c r="F227" s="21" t="s">
        <v>29</v>
      </c>
      <c r="G227" s="10" t="s">
        <v>29</v>
      </c>
      <c r="H227" s="56"/>
    </row>
    <row r="228" spans="1:8" x14ac:dyDescent="0.25">
      <c r="A228" s="21">
        <v>37000</v>
      </c>
      <c r="B228" s="22">
        <v>42.95</v>
      </c>
      <c r="C228" s="34">
        <v>1.1003271496581016E-2</v>
      </c>
      <c r="D228" s="55">
        <f t="shared" si="5"/>
        <v>4</v>
      </c>
      <c r="E228" s="55"/>
      <c r="F228" s="21" t="s">
        <v>29</v>
      </c>
      <c r="G228" s="10" t="s">
        <v>29</v>
      </c>
      <c r="H228" s="56"/>
    </row>
    <row r="229" spans="1:8" x14ac:dyDescent="0.25">
      <c r="A229" s="21">
        <v>37001</v>
      </c>
      <c r="B229" s="22">
        <v>42.45</v>
      </c>
      <c r="C229" s="34">
        <v>-1.1709735672908094E-2</v>
      </c>
      <c r="D229" s="55">
        <f t="shared" si="5"/>
        <v>4</v>
      </c>
      <c r="E229" s="55"/>
      <c r="F229" s="21" t="s">
        <v>29</v>
      </c>
      <c r="G229" s="10" t="s">
        <v>29</v>
      </c>
      <c r="H229" s="56"/>
    </row>
    <row r="230" spans="1:8" x14ac:dyDescent="0.25">
      <c r="A230" s="21">
        <v>37004</v>
      </c>
      <c r="B230" s="22">
        <v>41.68</v>
      </c>
      <c r="C230" s="34">
        <v>-1.8305515312244908E-2</v>
      </c>
      <c r="D230" s="55">
        <f t="shared" si="5"/>
        <v>4</v>
      </c>
      <c r="E230" s="55"/>
      <c r="F230" s="21" t="s">
        <v>29</v>
      </c>
      <c r="G230" s="10" t="s">
        <v>29</v>
      </c>
      <c r="H230" s="56"/>
    </row>
    <row r="231" spans="1:8" x14ac:dyDescent="0.25">
      <c r="A231" s="21">
        <v>37005</v>
      </c>
      <c r="B231" s="22">
        <v>42</v>
      </c>
      <c r="C231" s="34">
        <v>7.6482208382568188E-3</v>
      </c>
      <c r="D231" s="55">
        <f t="shared" si="5"/>
        <v>4</v>
      </c>
      <c r="E231" s="55"/>
      <c r="F231" s="21" t="s">
        <v>29</v>
      </c>
      <c r="G231" s="10" t="s">
        <v>29</v>
      </c>
      <c r="H231" s="56"/>
    </row>
    <row r="232" spans="1:8" x14ac:dyDescent="0.25">
      <c r="A232" s="21">
        <v>37006</v>
      </c>
      <c r="B232" s="22">
        <v>42.91</v>
      </c>
      <c r="C232" s="34">
        <v>2.143528072006487E-2</v>
      </c>
      <c r="D232" s="55">
        <f t="shared" si="5"/>
        <v>4</v>
      </c>
      <c r="E232" s="55"/>
      <c r="F232" s="21" t="s">
        <v>29</v>
      </c>
      <c r="G232" s="10" t="s">
        <v>29</v>
      </c>
      <c r="H232" s="56"/>
    </row>
    <row r="233" spans="1:8" x14ac:dyDescent="0.25">
      <c r="A233" s="21">
        <v>37007</v>
      </c>
      <c r="B233" s="22">
        <v>43.53</v>
      </c>
      <c r="C233" s="34">
        <v>1.4345456560773014E-2</v>
      </c>
      <c r="D233" s="55">
        <f t="shared" si="5"/>
        <v>4</v>
      </c>
      <c r="E233" s="55"/>
      <c r="F233" s="21" t="s">
        <v>29</v>
      </c>
      <c r="G233" s="10" t="s">
        <v>29</v>
      </c>
      <c r="H233" s="56"/>
    </row>
    <row r="234" spans="1:8" x14ac:dyDescent="0.25">
      <c r="A234" s="21">
        <v>37008</v>
      </c>
      <c r="B234" s="22">
        <v>44.09</v>
      </c>
      <c r="C234" s="34">
        <v>1.2782643805640195E-2</v>
      </c>
      <c r="D234" s="55">
        <f t="shared" si="5"/>
        <v>4</v>
      </c>
      <c r="E234" s="55"/>
      <c r="F234" s="21" t="s">
        <v>29</v>
      </c>
      <c r="G234" s="10" t="s">
        <v>29</v>
      </c>
      <c r="H234" s="56"/>
    </row>
    <row r="235" spans="1:8" x14ac:dyDescent="0.25">
      <c r="A235" s="21">
        <v>37011</v>
      </c>
      <c r="B235" s="22">
        <v>44.14</v>
      </c>
      <c r="C235" s="34">
        <v>1.133401458743955E-3</v>
      </c>
      <c r="D235" s="55">
        <f t="shared" si="5"/>
        <v>4</v>
      </c>
      <c r="E235" s="55"/>
      <c r="F235" s="21" t="s">
        <v>29</v>
      </c>
      <c r="G235" s="10" t="s">
        <v>29</v>
      </c>
      <c r="H235" s="56"/>
    </row>
    <row r="236" spans="1:8" x14ac:dyDescent="0.25">
      <c r="A236" s="21">
        <v>37012</v>
      </c>
      <c r="B236" s="22">
        <v>44.69</v>
      </c>
      <c r="C236" s="34">
        <v>1.2383362116769726E-2</v>
      </c>
      <c r="D236" s="55">
        <f t="shared" si="5"/>
        <v>5</v>
      </c>
      <c r="E236" s="55"/>
      <c r="F236" s="21" t="s">
        <v>29</v>
      </c>
      <c r="G236" s="10" t="s">
        <v>29</v>
      </c>
      <c r="H236" s="56"/>
    </row>
    <row r="237" spans="1:8" x14ac:dyDescent="0.25">
      <c r="A237" s="21">
        <v>37013</v>
      </c>
      <c r="B237" s="22">
        <v>44.57</v>
      </c>
      <c r="C237" s="34">
        <v>-2.6887759868956186E-3</v>
      </c>
      <c r="D237" s="55">
        <f t="shared" si="5"/>
        <v>5</v>
      </c>
      <c r="E237" s="55"/>
      <c r="F237" s="21" t="s">
        <v>29</v>
      </c>
      <c r="G237" s="10" t="s">
        <v>29</v>
      </c>
      <c r="H237" s="56"/>
    </row>
    <row r="238" spans="1:8" x14ac:dyDescent="0.25">
      <c r="A238" s="21">
        <v>37014</v>
      </c>
      <c r="B238" s="22">
        <v>44.02</v>
      </c>
      <c r="C238" s="34">
        <v>-1.2416910860148768E-2</v>
      </c>
      <c r="D238" s="55">
        <f t="shared" si="5"/>
        <v>5</v>
      </c>
      <c r="E238" s="55"/>
      <c r="F238" s="21" t="s">
        <v>29</v>
      </c>
      <c r="G238" s="10" t="s">
        <v>29</v>
      </c>
      <c r="H238" s="56"/>
    </row>
    <row r="239" spans="1:8" x14ac:dyDescent="0.25">
      <c r="A239" s="21">
        <v>37015</v>
      </c>
      <c r="B239" s="22">
        <v>44.64</v>
      </c>
      <c r="C239" s="34">
        <v>1.398624197473987E-2</v>
      </c>
      <c r="D239" s="55">
        <f t="shared" si="5"/>
        <v>5</v>
      </c>
      <c r="E239" s="55"/>
      <c r="F239" s="21" t="s">
        <v>29</v>
      </c>
      <c r="G239" s="10" t="s">
        <v>29</v>
      </c>
      <c r="H239" s="56"/>
    </row>
    <row r="240" spans="1:8" x14ac:dyDescent="0.25">
      <c r="A240" s="21">
        <v>37018</v>
      </c>
      <c r="B240" s="22">
        <v>44.37</v>
      </c>
      <c r="C240" s="34">
        <v>-6.0667526822374262E-3</v>
      </c>
      <c r="D240" s="55">
        <f t="shared" si="5"/>
        <v>5</v>
      </c>
      <c r="E240" s="55"/>
      <c r="F240" s="21" t="s">
        <v>29</v>
      </c>
      <c r="G240" s="10" t="s">
        <v>29</v>
      </c>
      <c r="H240" s="56"/>
    </row>
    <row r="241" spans="1:8" x14ac:dyDescent="0.25">
      <c r="A241" s="21">
        <v>37019</v>
      </c>
      <c r="B241" s="22">
        <v>44.59</v>
      </c>
      <c r="C241" s="34">
        <v>4.9460532485672811E-3</v>
      </c>
      <c r="D241" s="55">
        <f t="shared" si="5"/>
        <v>5</v>
      </c>
      <c r="E241" s="55"/>
      <c r="F241" s="21" t="s">
        <v>29</v>
      </c>
      <c r="G241" s="10" t="s">
        <v>29</v>
      </c>
      <c r="H241" s="56"/>
    </row>
    <row r="242" spans="1:8" x14ac:dyDescent="0.25">
      <c r="A242" s="21">
        <v>37020</v>
      </c>
      <c r="B242" s="22">
        <v>44.32</v>
      </c>
      <c r="C242" s="34">
        <v>-6.0735762003570337E-3</v>
      </c>
      <c r="D242" s="55">
        <f t="shared" si="5"/>
        <v>5</v>
      </c>
      <c r="E242" s="55"/>
      <c r="F242" s="21" t="s">
        <v>29</v>
      </c>
      <c r="G242" s="10" t="s">
        <v>29</v>
      </c>
      <c r="H242" s="56"/>
    </row>
    <row r="243" spans="1:8" x14ac:dyDescent="0.25">
      <c r="A243" s="21">
        <v>37021</v>
      </c>
      <c r="B243" s="22">
        <v>44.37</v>
      </c>
      <c r="C243" s="34">
        <v>1.1275229517897687E-3</v>
      </c>
      <c r="D243" s="55">
        <f t="shared" si="5"/>
        <v>5</v>
      </c>
      <c r="E243" s="55"/>
      <c r="F243" s="21" t="s">
        <v>29</v>
      </c>
      <c r="G243" s="10" t="s">
        <v>29</v>
      </c>
      <c r="H243" s="56"/>
    </row>
    <row r="244" spans="1:8" x14ac:dyDescent="0.25">
      <c r="A244" s="21">
        <v>37022</v>
      </c>
      <c r="B244" s="22">
        <v>44.1</v>
      </c>
      <c r="C244" s="34">
        <v>-6.1037829380176873E-3</v>
      </c>
      <c r="D244" s="55">
        <f t="shared" si="5"/>
        <v>5</v>
      </c>
      <c r="E244" s="55"/>
      <c r="F244" s="21" t="s">
        <v>29</v>
      </c>
      <c r="G244" s="10" t="s">
        <v>29</v>
      </c>
      <c r="H244" s="56"/>
    </row>
    <row r="245" spans="1:8" x14ac:dyDescent="0.25">
      <c r="A245" s="21">
        <v>37025</v>
      </c>
      <c r="B245" s="22">
        <v>44.09</v>
      </c>
      <c r="C245" s="34">
        <v>-2.2678308295395334E-4</v>
      </c>
      <c r="D245" s="55">
        <f t="shared" si="5"/>
        <v>5</v>
      </c>
      <c r="E245" s="55"/>
      <c r="F245" s="21" t="s">
        <v>29</v>
      </c>
      <c r="G245" s="10" t="s">
        <v>29</v>
      </c>
      <c r="H245" s="56"/>
    </row>
    <row r="246" spans="1:8" x14ac:dyDescent="0.25">
      <c r="A246" s="21">
        <v>37026</v>
      </c>
      <c r="B246" s="22">
        <v>44.53</v>
      </c>
      <c r="C246" s="34">
        <v>9.9301199637646127E-3</v>
      </c>
      <c r="D246" s="55">
        <f t="shared" si="5"/>
        <v>5</v>
      </c>
      <c r="E246" s="55"/>
      <c r="F246" s="21" t="s">
        <v>29</v>
      </c>
      <c r="G246" s="10" t="s">
        <v>29</v>
      </c>
      <c r="H246" s="56"/>
    </row>
    <row r="247" spans="1:8" x14ac:dyDescent="0.25">
      <c r="A247" s="21">
        <v>37027</v>
      </c>
      <c r="B247" s="22">
        <v>45.38</v>
      </c>
      <c r="C247" s="34">
        <v>1.890836001808464E-2</v>
      </c>
      <c r="D247" s="55">
        <f t="shared" si="5"/>
        <v>5</v>
      </c>
      <c r="E247" s="55"/>
      <c r="F247" s="21" t="s">
        <v>29</v>
      </c>
      <c r="G247" s="10" t="s">
        <v>29</v>
      </c>
      <c r="H247" s="56"/>
    </row>
    <row r="248" spans="1:8" x14ac:dyDescent="0.25">
      <c r="A248" s="21">
        <v>37028</v>
      </c>
      <c r="B248" s="22">
        <v>45.85</v>
      </c>
      <c r="C248" s="34">
        <v>1.0303719350778154E-2</v>
      </c>
      <c r="D248" s="55">
        <f t="shared" si="5"/>
        <v>5</v>
      </c>
      <c r="E248" s="55"/>
      <c r="F248" s="21" t="s">
        <v>29</v>
      </c>
      <c r="G248" s="10" t="s">
        <v>29</v>
      </c>
      <c r="H248" s="56"/>
    </row>
    <row r="249" spans="1:8" x14ac:dyDescent="0.25">
      <c r="A249" s="21">
        <v>37029</v>
      </c>
      <c r="B249" s="22">
        <v>46.03</v>
      </c>
      <c r="C249" s="34">
        <v>3.9181591266762954E-3</v>
      </c>
      <c r="D249" s="55">
        <f t="shared" si="5"/>
        <v>5</v>
      </c>
      <c r="E249" s="55"/>
      <c r="F249" s="21" t="s">
        <v>29</v>
      </c>
      <c r="G249" s="10" t="s">
        <v>29</v>
      </c>
      <c r="H249" s="56"/>
    </row>
    <row r="250" spans="1:8" x14ac:dyDescent="0.25">
      <c r="A250" s="21">
        <v>37032</v>
      </c>
      <c r="B250" s="22">
        <v>46.82</v>
      </c>
      <c r="C250" s="34">
        <v>1.701710423361457E-2</v>
      </c>
      <c r="D250" s="55">
        <f t="shared" si="5"/>
        <v>5</v>
      </c>
      <c r="E250" s="55"/>
      <c r="F250" s="21" t="s">
        <v>29</v>
      </c>
      <c r="G250" s="10" t="s">
        <v>29</v>
      </c>
      <c r="H250" s="56"/>
    </row>
    <row r="251" spans="1:8" x14ac:dyDescent="0.25">
      <c r="A251" s="21">
        <v>37033</v>
      </c>
      <c r="B251" s="22">
        <v>47.05</v>
      </c>
      <c r="C251" s="34">
        <v>4.900403968623894E-3</v>
      </c>
      <c r="D251" s="55">
        <f t="shared" si="5"/>
        <v>5</v>
      </c>
      <c r="E251" s="55"/>
      <c r="F251" s="21" t="s">
        <v>29</v>
      </c>
      <c r="G251" s="10" t="s">
        <v>29</v>
      </c>
      <c r="H251" s="56"/>
    </row>
    <row r="252" spans="1:8" x14ac:dyDescent="0.25">
      <c r="A252" s="21">
        <v>37034</v>
      </c>
      <c r="B252" s="22">
        <v>45.96</v>
      </c>
      <c r="C252" s="34">
        <v>-2.343941305083368E-2</v>
      </c>
      <c r="D252" s="55">
        <f t="shared" si="5"/>
        <v>5</v>
      </c>
      <c r="E252" s="55"/>
      <c r="F252" s="21" t="s">
        <v>29</v>
      </c>
      <c r="G252" s="10" t="s">
        <v>29</v>
      </c>
      <c r="H252" s="56"/>
    </row>
    <row r="253" spans="1:8" x14ac:dyDescent="0.25">
      <c r="A253" s="21">
        <v>37035</v>
      </c>
      <c r="B253" s="22">
        <v>46.44</v>
      </c>
      <c r="C253" s="34">
        <v>1.0389703849135647E-2</v>
      </c>
      <c r="D253" s="55">
        <f t="shared" si="5"/>
        <v>5</v>
      </c>
      <c r="E253" s="55"/>
      <c r="F253" s="21" t="s">
        <v>29</v>
      </c>
      <c r="G253" s="10" t="s">
        <v>29</v>
      </c>
      <c r="H253" s="56"/>
    </row>
    <row r="254" spans="1:8" x14ac:dyDescent="0.25">
      <c r="A254" s="21">
        <v>37036</v>
      </c>
      <c r="B254" s="22">
        <v>46.1</v>
      </c>
      <c r="C254" s="34">
        <v>-7.3482068270878404E-3</v>
      </c>
      <c r="D254" s="55">
        <f t="shared" si="5"/>
        <v>5</v>
      </c>
      <c r="E254" s="55"/>
      <c r="F254" s="21" t="s">
        <v>29</v>
      </c>
      <c r="G254" s="10" t="s">
        <v>29</v>
      </c>
      <c r="H254" s="56"/>
    </row>
    <row r="255" spans="1:8" x14ac:dyDescent="0.25">
      <c r="A255" s="21">
        <v>37040</v>
      </c>
      <c r="B255" s="22">
        <v>45.5</v>
      </c>
      <c r="C255" s="34">
        <v>-1.3100624045698093E-2</v>
      </c>
      <c r="D255" s="55">
        <f t="shared" si="5"/>
        <v>5</v>
      </c>
      <c r="E255" s="55"/>
      <c r="F255" s="21" t="s">
        <v>29</v>
      </c>
      <c r="G255" s="10" t="s">
        <v>29</v>
      </c>
      <c r="H255" s="56"/>
    </row>
    <row r="256" spans="1:8" x14ac:dyDescent="0.25">
      <c r="A256" s="21">
        <v>37041</v>
      </c>
      <c r="B256" s="22">
        <v>44.91</v>
      </c>
      <c r="C256" s="34">
        <v>-1.3051838857258141E-2</v>
      </c>
      <c r="D256" s="55">
        <f t="shared" si="5"/>
        <v>5</v>
      </c>
      <c r="E256" s="55"/>
      <c r="F256" s="21" t="s">
        <v>29</v>
      </c>
      <c r="G256" s="10" t="s">
        <v>29</v>
      </c>
      <c r="H256" s="56"/>
    </row>
    <row r="257" spans="1:8" x14ac:dyDescent="0.25">
      <c r="A257" s="21">
        <v>37042</v>
      </c>
      <c r="B257" s="22">
        <v>45.09</v>
      </c>
      <c r="C257" s="34">
        <v>4.0000053333463584E-3</v>
      </c>
      <c r="D257" s="55">
        <f t="shared" si="5"/>
        <v>5</v>
      </c>
      <c r="E257" s="55"/>
      <c r="F257" s="21" t="s">
        <v>29</v>
      </c>
      <c r="G257" s="10" t="s">
        <v>29</v>
      </c>
      <c r="H257" s="56"/>
    </row>
    <row r="258" spans="1:8" x14ac:dyDescent="0.25">
      <c r="A258" s="21">
        <v>37043</v>
      </c>
      <c r="B258" s="22">
        <v>45.63</v>
      </c>
      <c r="C258" s="34">
        <v>1.1904902506318239E-2</v>
      </c>
      <c r="D258" s="55">
        <f t="shared" si="5"/>
        <v>6</v>
      </c>
      <c r="E258" s="55"/>
      <c r="F258" s="21" t="s">
        <v>29</v>
      </c>
      <c r="G258" s="10" t="s">
        <v>29</v>
      </c>
      <c r="H258" s="56"/>
    </row>
    <row r="259" spans="1:8" x14ac:dyDescent="0.25">
      <c r="A259" s="21">
        <v>37046</v>
      </c>
      <c r="B259" s="22">
        <v>46.22</v>
      </c>
      <c r="C259" s="34">
        <v>1.2847209906923507E-2</v>
      </c>
      <c r="D259" s="55">
        <f t="shared" si="5"/>
        <v>6</v>
      </c>
      <c r="E259" s="55"/>
      <c r="F259" s="21" t="s">
        <v>29</v>
      </c>
      <c r="G259" s="10" t="s">
        <v>29</v>
      </c>
      <c r="H259" s="56"/>
    </row>
    <row r="260" spans="1:8" x14ac:dyDescent="0.25">
      <c r="A260" s="21">
        <v>37047</v>
      </c>
      <c r="B260" s="22">
        <v>46.87</v>
      </c>
      <c r="C260" s="34">
        <v>1.3965207088380069E-2</v>
      </c>
      <c r="D260" s="55">
        <f t="shared" si="5"/>
        <v>6</v>
      </c>
      <c r="E260" s="55"/>
      <c r="F260" s="21" t="s">
        <v>29</v>
      </c>
      <c r="G260" s="10" t="s">
        <v>29</v>
      </c>
      <c r="H260" s="56"/>
    </row>
    <row r="261" spans="1:8" x14ac:dyDescent="0.25">
      <c r="A261" s="21">
        <v>37048</v>
      </c>
      <c r="B261" s="22">
        <v>46.57</v>
      </c>
      <c r="C261" s="34">
        <v>-6.4212549403288256E-3</v>
      </c>
      <c r="D261" s="55">
        <f t="shared" ref="D261:D324" si="6">MONTH(A261)</f>
        <v>6</v>
      </c>
      <c r="E261" s="55"/>
      <c r="F261" s="21" t="s">
        <v>29</v>
      </c>
      <c r="G261" s="10" t="s">
        <v>29</v>
      </c>
      <c r="H261" s="56"/>
    </row>
    <row r="262" spans="1:8" x14ac:dyDescent="0.25">
      <c r="A262" s="21">
        <v>37049</v>
      </c>
      <c r="B262" s="22">
        <v>46.77</v>
      </c>
      <c r="C262" s="34">
        <v>4.2854147435090612E-3</v>
      </c>
      <c r="D262" s="55">
        <f t="shared" si="6"/>
        <v>6</v>
      </c>
      <c r="E262" s="55"/>
      <c r="F262" s="21" t="s">
        <v>29</v>
      </c>
      <c r="G262" s="10" t="s">
        <v>29</v>
      </c>
      <c r="H262" s="56"/>
    </row>
    <row r="263" spans="1:8" x14ac:dyDescent="0.25">
      <c r="A263" s="21">
        <v>37050</v>
      </c>
      <c r="B263" s="22">
        <v>46.5</v>
      </c>
      <c r="C263" s="34">
        <v>-5.7896591444842396E-3</v>
      </c>
      <c r="D263" s="55">
        <f t="shared" si="6"/>
        <v>6</v>
      </c>
      <c r="E263" s="55"/>
      <c r="F263" s="21" t="s">
        <v>29</v>
      </c>
      <c r="G263" s="10" t="s">
        <v>29</v>
      </c>
      <c r="H263" s="56"/>
    </row>
    <row r="264" spans="1:8" x14ac:dyDescent="0.25">
      <c r="A264" s="21">
        <v>37053</v>
      </c>
      <c r="B264" s="22">
        <v>45.88</v>
      </c>
      <c r="C264" s="34">
        <v>-1.3423020332140661E-2</v>
      </c>
      <c r="D264" s="55">
        <f t="shared" si="6"/>
        <v>6</v>
      </c>
      <c r="E264" s="55"/>
      <c r="F264" s="21" t="s">
        <v>29</v>
      </c>
      <c r="G264" s="10" t="s">
        <v>29</v>
      </c>
      <c r="H264" s="56"/>
    </row>
    <row r="265" spans="1:8" x14ac:dyDescent="0.25">
      <c r="A265" s="21">
        <v>37054</v>
      </c>
      <c r="B265" s="22">
        <v>46</v>
      </c>
      <c r="C265" s="34">
        <v>2.6121042279249611E-3</v>
      </c>
      <c r="D265" s="55">
        <f t="shared" si="6"/>
        <v>6</v>
      </c>
      <c r="E265" s="55"/>
      <c r="F265" s="21" t="s">
        <v>29</v>
      </c>
      <c r="G265" s="10" t="s">
        <v>29</v>
      </c>
      <c r="H265" s="56"/>
    </row>
    <row r="266" spans="1:8" x14ac:dyDescent="0.25">
      <c r="A266" s="21">
        <v>37055</v>
      </c>
      <c r="B266" s="22">
        <v>45.93</v>
      </c>
      <c r="C266" s="34">
        <v>-1.5228981513928806E-3</v>
      </c>
      <c r="D266" s="55">
        <f t="shared" si="6"/>
        <v>6</v>
      </c>
      <c r="E266" s="55"/>
      <c r="F266" s="21" t="s">
        <v>29</v>
      </c>
      <c r="G266" s="10" t="s">
        <v>29</v>
      </c>
      <c r="H266" s="56"/>
    </row>
    <row r="267" spans="1:8" x14ac:dyDescent="0.25">
      <c r="A267" s="21">
        <v>37056</v>
      </c>
      <c r="B267" s="22">
        <v>44.79</v>
      </c>
      <c r="C267" s="34">
        <v>-2.5133598118493378E-2</v>
      </c>
      <c r="D267" s="55">
        <f t="shared" si="6"/>
        <v>6</v>
      </c>
      <c r="E267" s="55"/>
      <c r="F267" s="21" t="s">
        <v>29</v>
      </c>
      <c r="G267" s="10" t="s">
        <v>29</v>
      </c>
      <c r="H267" s="56"/>
    </row>
    <row r="268" spans="1:8" x14ac:dyDescent="0.25">
      <c r="A268" s="21">
        <v>37057</v>
      </c>
      <c r="B268" s="22">
        <v>45.06</v>
      </c>
      <c r="C268" s="34">
        <v>6.0100347848898233E-3</v>
      </c>
      <c r="D268" s="55">
        <f t="shared" si="6"/>
        <v>6</v>
      </c>
      <c r="E268" s="55"/>
      <c r="F268" s="21" t="s">
        <v>29</v>
      </c>
      <c r="G268" s="10" t="s">
        <v>29</v>
      </c>
      <c r="H268" s="56"/>
    </row>
    <row r="269" spans="1:8" x14ac:dyDescent="0.25">
      <c r="A269" s="21">
        <v>37060</v>
      </c>
      <c r="B269" s="22">
        <v>44.72</v>
      </c>
      <c r="C269" s="34">
        <v>-7.5741061572546994E-3</v>
      </c>
      <c r="D269" s="55">
        <f t="shared" si="6"/>
        <v>6</v>
      </c>
      <c r="E269" s="55"/>
      <c r="F269" s="21" t="s">
        <v>29</v>
      </c>
      <c r="G269" s="10" t="s">
        <v>29</v>
      </c>
      <c r="H269" s="56"/>
    </row>
    <row r="270" spans="1:8" x14ac:dyDescent="0.25">
      <c r="A270" s="21">
        <v>37061</v>
      </c>
      <c r="B270" s="22">
        <v>44.58</v>
      </c>
      <c r="C270" s="34">
        <v>-3.1355008891209707E-3</v>
      </c>
      <c r="D270" s="55">
        <f t="shared" si="6"/>
        <v>6</v>
      </c>
      <c r="E270" s="55"/>
      <c r="F270" s="21" t="s">
        <v>29</v>
      </c>
      <c r="G270" s="10" t="s">
        <v>29</v>
      </c>
      <c r="H270" s="56"/>
    </row>
    <row r="271" spans="1:8" x14ac:dyDescent="0.25">
      <c r="A271" s="21">
        <v>37062</v>
      </c>
      <c r="B271" s="22">
        <v>45.11</v>
      </c>
      <c r="C271" s="34">
        <v>1.1818623462581794E-2</v>
      </c>
      <c r="D271" s="55">
        <f t="shared" si="6"/>
        <v>6</v>
      </c>
      <c r="E271" s="55"/>
      <c r="F271" s="21" t="s">
        <v>29</v>
      </c>
      <c r="G271" s="10" t="s">
        <v>29</v>
      </c>
      <c r="H271" s="56"/>
    </row>
    <row r="272" spans="1:8" x14ac:dyDescent="0.25">
      <c r="A272" s="21">
        <v>37063</v>
      </c>
      <c r="B272" s="22">
        <v>45.17</v>
      </c>
      <c r="C272" s="34">
        <v>1.3291982462083584E-3</v>
      </c>
      <c r="D272" s="55">
        <f t="shared" si="6"/>
        <v>6</v>
      </c>
      <c r="E272" s="55"/>
      <c r="F272" s="21" t="s">
        <v>29</v>
      </c>
      <c r="G272" s="10" t="s">
        <v>29</v>
      </c>
      <c r="H272" s="56"/>
    </row>
    <row r="273" spans="1:8" x14ac:dyDescent="0.25">
      <c r="A273" s="21">
        <v>37064</v>
      </c>
      <c r="B273" s="22">
        <v>44.35</v>
      </c>
      <c r="C273" s="34">
        <v>-1.8320440910924319E-2</v>
      </c>
      <c r="D273" s="55">
        <f t="shared" si="6"/>
        <v>6</v>
      </c>
      <c r="E273" s="55"/>
      <c r="F273" s="21" t="s">
        <v>29</v>
      </c>
      <c r="G273" s="10" t="s">
        <v>29</v>
      </c>
      <c r="H273" s="56"/>
    </row>
    <row r="274" spans="1:8" x14ac:dyDescent="0.25">
      <c r="A274" s="21">
        <v>37067</v>
      </c>
      <c r="B274" s="22">
        <v>44.04</v>
      </c>
      <c r="C274" s="34">
        <v>-7.0143969011093087E-3</v>
      </c>
      <c r="D274" s="55">
        <f t="shared" si="6"/>
        <v>6</v>
      </c>
      <c r="E274" s="55"/>
      <c r="F274" s="21" t="s">
        <v>29</v>
      </c>
      <c r="G274" s="10" t="s">
        <v>29</v>
      </c>
      <c r="H274" s="56"/>
    </row>
    <row r="275" spans="1:8" x14ac:dyDescent="0.25">
      <c r="A275" s="21">
        <v>37068</v>
      </c>
      <c r="B275" s="22">
        <v>44.72</v>
      </c>
      <c r="C275" s="34">
        <v>1.5322516992364402E-2</v>
      </c>
      <c r="D275" s="55">
        <f t="shared" si="6"/>
        <v>6</v>
      </c>
      <c r="E275" s="55"/>
      <c r="F275" s="21" t="s">
        <v>29</v>
      </c>
      <c r="G275" s="10" t="s">
        <v>29</v>
      </c>
      <c r="H275" s="56"/>
    </row>
    <row r="276" spans="1:8" x14ac:dyDescent="0.25">
      <c r="A276" s="21">
        <v>37069</v>
      </c>
      <c r="B276" s="22">
        <v>45.15</v>
      </c>
      <c r="C276" s="34">
        <v>9.5694510161506725E-3</v>
      </c>
      <c r="D276" s="55">
        <f t="shared" si="6"/>
        <v>6</v>
      </c>
      <c r="E276" s="55"/>
      <c r="F276" s="21" t="s">
        <v>29</v>
      </c>
      <c r="G276" s="10" t="s">
        <v>29</v>
      </c>
      <c r="H276" s="56"/>
    </row>
    <row r="277" spans="1:8" x14ac:dyDescent="0.25">
      <c r="A277" s="21">
        <v>37070</v>
      </c>
      <c r="B277" s="22">
        <v>45.72</v>
      </c>
      <c r="C277" s="34">
        <v>1.2545559063615585E-2</v>
      </c>
      <c r="D277" s="55">
        <f t="shared" si="6"/>
        <v>6</v>
      </c>
      <c r="E277" s="55"/>
      <c r="F277" s="21" t="s">
        <v>29</v>
      </c>
      <c r="G277" s="10" t="s">
        <v>29</v>
      </c>
      <c r="H277" s="56"/>
    </row>
    <row r="278" spans="1:8" x14ac:dyDescent="0.25">
      <c r="A278" s="21">
        <v>37071</v>
      </c>
      <c r="B278" s="22">
        <v>46.5</v>
      </c>
      <c r="C278" s="34">
        <v>1.6916473666700838E-2</v>
      </c>
      <c r="D278" s="55">
        <f t="shared" si="6"/>
        <v>6</v>
      </c>
      <c r="E278" s="55"/>
      <c r="F278" s="21" t="s">
        <v>29</v>
      </c>
      <c r="G278" s="10" t="s">
        <v>29</v>
      </c>
      <c r="H278" s="56"/>
    </row>
    <row r="279" spans="1:8" x14ac:dyDescent="0.25">
      <c r="A279" s="21">
        <v>37074</v>
      </c>
      <c r="B279" s="22">
        <v>45.45</v>
      </c>
      <c r="C279" s="34">
        <v>-2.2839491969822677E-2</v>
      </c>
      <c r="D279" s="55">
        <f t="shared" si="6"/>
        <v>7</v>
      </c>
      <c r="E279" s="55"/>
      <c r="F279" s="21" t="s">
        <v>29</v>
      </c>
      <c r="G279" s="10" t="s">
        <v>29</v>
      </c>
      <c r="H279" s="56"/>
    </row>
    <row r="280" spans="1:8" x14ac:dyDescent="0.25">
      <c r="A280" s="21">
        <v>37075</v>
      </c>
      <c r="B280" s="22">
        <v>45.17</v>
      </c>
      <c r="C280" s="34">
        <v>-6.1796709569751146E-3</v>
      </c>
      <c r="D280" s="55">
        <f t="shared" si="6"/>
        <v>7</v>
      </c>
      <c r="E280" s="55"/>
      <c r="F280" s="21" t="s">
        <v>29</v>
      </c>
      <c r="G280" s="10" t="s">
        <v>29</v>
      </c>
      <c r="H280" s="56"/>
    </row>
    <row r="281" spans="1:8" x14ac:dyDescent="0.25">
      <c r="A281" s="21">
        <v>37077</v>
      </c>
      <c r="B281" s="22">
        <v>44.58</v>
      </c>
      <c r="C281" s="34">
        <v>-1.3147821708790126E-2</v>
      </c>
      <c r="D281" s="55">
        <f t="shared" si="6"/>
        <v>7</v>
      </c>
      <c r="E281" s="55"/>
      <c r="F281" s="21" t="s">
        <v>29</v>
      </c>
      <c r="G281" s="10" t="s">
        <v>29</v>
      </c>
      <c r="H281" s="56"/>
    </row>
    <row r="282" spans="1:8" x14ac:dyDescent="0.25">
      <c r="A282" s="21">
        <v>37078</v>
      </c>
      <c r="B282" s="22">
        <v>43.76</v>
      </c>
      <c r="C282" s="34">
        <v>-1.8565169843997007E-2</v>
      </c>
      <c r="D282" s="55">
        <f t="shared" si="6"/>
        <v>7</v>
      </c>
      <c r="E282" s="55"/>
      <c r="F282" s="21" t="s">
        <v>29</v>
      </c>
      <c r="G282" s="10" t="s">
        <v>29</v>
      </c>
      <c r="H282" s="56"/>
    </row>
    <row r="283" spans="1:8" x14ac:dyDescent="0.25">
      <c r="A283" s="21">
        <v>37081</v>
      </c>
      <c r="B283" s="22">
        <v>44.17</v>
      </c>
      <c r="C283" s="34">
        <v>9.3256674947095001E-3</v>
      </c>
      <c r="D283" s="55">
        <f t="shared" si="6"/>
        <v>7</v>
      </c>
      <c r="E283" s="55"/>
      <c r="F283" s="21" t="s">
        <v>29</v>
      </c>
      <c r="G283" s="10" t="s">
        <v>29</v>
      </c>
      <c r="H283" s="56"/>
    </row>
    <row r="284" spans="1:8" x14ac:dyDescent="0.25">
      <c r="A284" s="21">
        <v>37082</v>
      </c>
      <c r="B284" s="22">
        <v>43.35</v>
      </c>
      <c r="C284" s="34">
        <v>-1.8739122381884264E-2</v>
      </c>
      <c r="D284" s="55">
        <f t="shared" si="6"/>
        <v>7</v>
      </c>
      <c r="E284" s="55"/>
      <c r="F284" s="21" t="s">
        <v>29</v>
      </c>
      <c r="G284" s="10" t="s">
        <v>29</v>
      </c>
      <c r="H284" s="56"/>
    </row>
    <row r="285" spans="1:8" x14ac:dyDescent="0.25">
      <c r="A285" s="21">
        <v>37083</v>
      </c>
      <c r="B285" s="22">
        <v>43.35</v>
      </c>
      <c r="C285" s="34">
        <v>0</v>
      </c>
      <c r="D285" s="55">
        <f t="shared" si="6"/>
        <v>7</v>
      </c>
      <c r="E285" s="55"/>
      <c r="F285" s="21" t="s">
        <v>29</v>
      </c>
      <c r="G285" s="10" t="s">
        <v>29</v>
      </c>
      <c r="H285" s="56"/>
    </row>
    <row r="286" spans="1:8" x14ac:dyDescent="0.25">
      <c r="A286" s="21">
        <v>37084</v>
      </c>
      <c r="B286" s="22">
        <v>44.41</v>
      </c>
      <c r="C286" s="34">
        <v>2.4157966077459833E-2</v>
      </c>
      <c r="D286" s="55">
        <f t="shared" si="6"/>
        <v>7</v>
      </c>
      <c r="E286" s="55"/>
      <c r="F286" s="21" t="s">
        <v>29</v>
      </c>
      <c r="G286" s="10" t="s">
        <v>29</v>
      </c>
      <c r="H286" s="56"/>
    </row>
    <row r="287" spans="1:8" x14ac:dyDescent="0.25">
      <c r="A287" s="21">
        <v>37085</v>
      </c>
      <c r="B287" s="22">
        <v>44.63</v>
      </c>
      <c r="C287" s="34">
        <v>4.9416093371677777E-3</v>
      </c>
      <c r="D287" s="55">
        <f t="shared" si="6"/>
        <v>7</v>
      </c>
      <c r="E287" s="55"/>
      <c r="F287" s="21" t="s">
        <v>29</v>
      </c>
      <c r="G287" s="10" t="s">
        <v>29</v>
      </c>
      <c r="H287" s="56"/>
    </row>
    <row r="288" spans="1:8" x14ac:dyDescent="0.25">
      <c r="A288" s="21">
        <v>37088</v>
      </c>
      <c r="B288" s="22">
        <v>43.87</v>
      </c>
      <c r="C288" s="34">
        <v>-1.7175563463056084E-2</v>
      </c>
      <c r="D288" s="55">
        <f t="shared" si="6"/>
        <v>7</v>
      </c>
      <c r="E288" s="55"/>
      <c r="F288" s="21" t="s">
        <v>29</v>
      </c>
      <c r="G288" s="10" t="s">
        <v>29</v>
      </c>
      <c r="H288" s="56"/>
    </row>
    <row r="289" spans="1:8" x14ac:dyDescent="0.25">
      <c r="A289" s="21">
        <v>37089</v>
      </c>
      <c r="B289" s="22">
        <v>44.74</v>
      </c>
      <c r="C289" s="34">
        <v>1.963724088386112E-2</v>
      </c>
      <c r="D289" s="55">
        <f t="shared" si="6"/>
        <v>7</v>
      </c>
      <c r="E289" s="55"/>
      <c r="F289" s="21" t="s">
        <v>29</v>
      </c>
      <c r="G289" s="10" t="s">
        <v>29</v>
      </c>
      <c r="H289" s="56"/>
    </row>
    <row r="290" spans="1:8" x14ac:dyDescent="0.25">
      <c r="A290" s="21">
        <v>37090</v>
      </c>
      <c r="B290" s="22">
        <v>43.9</v>
      </c>
      <c r="C290" s="34">
        <v>-1.895363598085794E-2</v>
      </c>
      <c r="D290" s="55">
        <f t="shared" si="6"/>
        <v>7</v>
      </c>
      <c r="E290" s="55"/>
      <c r="F290" s="21" t="s">
        <v>29</v>
      </c>
      <c r="G290" s="10" t="s">
        <v>29</v>
      </c>
      <c r="H290" s="56"/>
    </row>
    <row r="291" spans="1:8" x14ac:dyDescent="0.25">
      <c r="A291" s="21">
        <v>37091</v>
      </c>
      <c r="B291" s="22">
        <v>44.26</v>
      </c>
      <c r="C291" s="34">
        <v>8.1670145417780133E-3</v>
      </c>
      <c r="D291" s="55">
        <f t="shared" si="6"/>
        <v>7</v>
      </c>
      <c r="E291" s="55"/>
      <c r="F291" s="21" t="s">
        <v>29</v>
      </c>
      <c r="G291" s="10" t="s">
        <v>29</v>
      </c>
      <c r="H291" s="56"/>
    </row>
    <row r="292" spans="1:8" x14ac:dyDescent="0.25">
      <c r="A292" s="21">
        <v>37092</v>
      </c>
      <c r="B292" s="22">
        <v>44.26</v>
      </c>
      <c r="C292" s="34">
        <v>0</v>
      </c>
      <c r="D292" s="55">
        <f t="shared" si="6"/>
        <v>7</v>
      </c>
      <c r="E292" s="55"/>
      <c r="F292" s="21" t="s">
        <v>29</v>
      </c>
      <c r="G292" s="10" t="s">
        <v>29</v>
      </c>
      <c r="H292" s="56"/>
    </row>
    <row r="293" spans="1:8" x14ac:dyDescent="0.25">
      <c r="A293" s="21">
        <v>37095</v>
      </c>
      <c r="B293" s="22">
        <v>43.94</v>
      </c>
      <c r="C293" s="34">
        <v>-7.2562676664395124E-3</v>
      </c>
      <c r="D293" s="55">
        <f t="shared" si="6"/>
        <v>7</v>
      </c>
      <c r="E293" s="55"/>
      <c r="F293" s="21" t="s">
        <v>29</v>
      </c>
      <c r="G293" s="10" t="s">
        <v>29</v>
      </c>
      <c r="H293" s="56"/>
    </row>
    <row r="294" spans="1:8" x14ac:dyDescent="0.25">
      <c r="A294" s="21">
        <v>37096</v>
      </c>
      <c r="B294" s="22">
        <v>43.21</v>
      </c>
      <c r="C294" s="34">
        <v>-1.6753117012622304E-2</v>
      </c>
      <c r="D294" s="55">
        <f t="shared" si="6"/>
        <v>7</v>
      </c>
      <c r="E294" s="55"/>
      <c r="F294" s="21" t="s">
        <v>29</v>
      </c>
      <c r="G294" s="10" t="s">
        <v>29</v>
      </c>
      <c r="H294" s="56"/>
    </row>
    <row r="295" spans="1:8" x14ac:dyDescent="0.25">
      <c r="A295" s="21">
        <v>37097</v>
      </c>
      <c r="B295" s="22">
        <v>43.46</v>
      </c>
      <c r="C295" s="34">
        <v>5.7690248844418741E-3</v>
      </c>
      <c r="D295" s="55">
        <f t="shared" si="6"/>
        <v>7</v>
      </c>
      <c r="E295" s="55"/>
      <c r="F295" s="21" t="s">
        <v>29</v>
      </c>
      <c r="G295" s="10" t="s">
        <v>29</v>
      </c>
      <c r="H295" s="56"/>
    </row>
    <row r="296" spans="1:8" x14ac:dyDescent="0.25">
      <c r="A296" s="21">
        <v>37098</v>
      </c>
      <c r="B296" s="22">
        <v>44.1</v>
      </c>
      <c r="C296" s="34">
        <v>1.4618807624516651E-2</v>
      </c>
      <c r="D296" s="55">
        <f t="shared" si="6"/>
        <v>7</v>
      </c>
      <c r="E296" s="55"/>
      <c r="F296" s="21" t="s">
        <v>29</v>
      </c>
      <c r="G296" s="10" t="s">
        <v>29</v>
      </c>
      <c r="H296" s="56"/>
    </row>
    <row r="297" spans="1:8" x14ac:dyDescent="0.25">
      <c r="A297" s="21">
        <v>37099</v>
      </c>
      <c r="B297" s="22">
        <v>44.03</v>
      </c>
      <c r="C297" s="34">
        <v>-1.5885626851378416E-3</v>
      </c>
      <c r="D297" s="55">
        <f t="shared" si="6"/>
        <v>7</v>
      </c>
      <c r="E297" s="55"/>
      <c r="F297" s="21" t="s">
        <v>29</v>
      </c>
      <c r="G297" s="10" t="s">
        <v>29</v>
      </c>
      <c r="H297" s="56"/>
    </row>
    <row r="298" spans="1:8" x14ac:dyDescent="0.25">
      <c r="A298" s="21">
        <v>37102</v>
      </c>
      <c r="B298" s="22">
        <v>43.97</v>
      </c>
      <c r="C298" s="34">
        <v>-1.3636365749437925E-3</v>
      </c>
      <c r="D298" s="55">
        <f t="shared" si="6"/>
        <v>7</v>
      </c>
      <c r="E298" s="55"/>
      <c r="F298" s="21" t="s">
        <v>29</v>
      </c>
      <c r="G298" s="10" t="s">
        <v>29</v>
      </c>
      <c r="H298" s="56"/>
    </row>
    <row r="299" spans="1:8" x14ac:dyDescent="0.25">
      <c r="A299" s="21">
        <v>37103</v>
      </c>
      <c r="B299" s="22">
        <v>43.91</v>
      </c>
      <c r="C299" s="34">
        <v>-1.3654986190927343E-3</v>
      </c>
      <c r="D299" s="55">
        <f t="shared" si="6"/>
        <v>7</v>
      </c>
      <c r="E299" s="55"/>
      <c r="F299" s="21" t="s">
        <v>29</v>
      </c>
      <c r="G299" s="10" t="s">
        <v>29</v>
      </c>
      <c r="H299" s="56"/>
    </row>
    <row r="300" spans="1:8" x14ac:dyDescent="0.25">
      <c r="A300" s="21">
        <v>37104</v>
      </c>
      <c r="B300" s="22">
        <v>44.58</v>
      </c>
      <c r="C300" s="34">
        <v>1.5143243384096745E-2</v>
      </c>
      <c r="D300" s="55">
        <f t="shared" si="6"/>
        <v>8</v>
      </c>
      <c r="E300" s="55"/>
      <c r="F300" s="21" t="s">
        <v>29</v>
      </c>
      <c r="G300" s="10" t="s">
        <v>29</v>
      </c>
      <c r="H300" s="56"/>
    </row>
    <row r="301" spans="1:8" x14ac:dyDescent="0.25">
      <c r="A301" s="21">
        <v>37105</v>
      </c>
      <c r="B301" s="22">
        <v>44.44</v>
      </c>
      <c r="C301" s="34">
        <v>-3.1453631862936047E-3</v>
      </c>
      <c r="D301" s="55">
        <f t="shared" si="6"/>
        <v>8</v>
      </c>
      <c r="E301" s="55"/>
      <c r="F301" s="21" t="s">
        <v>29</v>
      </c>
      <c r="G301" s="10" t="s">
        <v>29</v>
      </c>
      <c r="H301" s="56"/>
    </row>
    <row r="302" spans="1:8" x14ac:dyDescent="0.25">
      <c r="A302" s="21">
        <v>37106</v>
      </c>
      <c r="B302" s="22">
        <v>44.33</v>
      </c>
      <c r="C302" s="34">
        <v>-2.4783160144670898E-3</v>
      </c>
      <c r="D302" s="55">
        <f t="shared" si="6"/>
        <v>8</v>
      </c>
      <c r="E302" s="55"/>
      <c r="F302" s="21" t="s">
        <v>29</v>
      </c>
      <c r="G302" s="10" t="s">
        <v>29</v>
      </c>
      <c r="H302" s="56"/>
    </row>
    <row r="303" spans="1:8" x14ac:dyDescent="0.25">
      <c r="A303" s="21">
        <v>37109</v>
      </c>
      <c r="B303" s="22">
        <v>43.71</v>
      </c>
      <c r="C303" s="34">
        <v>-1.4084739881738972E-2</v>
      </c>
      <c r="D303" s="55">
        <f t="shared" si="6"/>
        <v>8</v>
      </c>
      <c r="E303" s="55"/>
      <c r="F303" s="21" t="s">
        <v>29</v>
      </c>
      <c r="G303" s="10" t="s">
        <v>29</v>
      </c>
      <c r="H303" s="56"/>
    </row>
    <row r="304" spans="1:8" x14ac:dyDescent="0.25">
      <c r="A304" s="21">
        <v>37110</v>
      </c>
      <c r="B304" s="22">
        <v>43.76</v>
      </c>
      <c r="C304" s="34">
        <v>1.1432492385024719E-3</v>
      </c>
      <c r="D304" s="55">
        <f t="shared" si="6"/>
        <v>8</v>
      </c>
      <c r="E304" s="55"/>
      <c r="F304" s="21" t="s">
        <v>29</v>
      </c>
      <c r="G304" s="10" t="s">
        <v>29</v>
      </c>
      <c r="H304" s="56"/>
    </row>
    <row r="305" spans="1:8" x14ac:dyDescent="0.25">
      <c r="A305" s="21">
        <v>37111</v>
      </c>
      <c r="B305" s="22">
        <v>42.78</v>
      </c>
      <c r="C305" s="34">
        <v>-2.2649454459466114E-2</v>
      </c>
      <c r="D305" s="55">
        <f t="shared" si="6"/>
        <v>8</v>
      </c>
      <c r="E305" s="55"/>
      <c r="F305" s="21" t="s">
        <v>29</v>
      </c>
      <c r="G305" s="10" t="s">
        <v>29</v>
      </c>
      <c r="H305" s="56"/>
    </row>
    <row r="306" spans="1:8" x14ac:dyDescent="0.25">
      <c r="A306" s="21">
        <v>37112</v>
      </c>
      <c r="B306" s="22">
        <v>43.21</v>
      </c>
      <c r="C306" s="34">
        <v>1.0001246289582317E-2</v>
      </c>
      <c r="D306" s="55">
        <f t="shared" si="6"/>
        <v>8</v>
      </c>
      <c r="E306" s="55"/>
      <c r="F306" s="21" t="s">
        <v>29</v>
      </c>
      <c r="G306" s="10" t="s">
        <v>29</v>
      </c>
      <c r="H306" s="56"/>
    </row>
    <row r="307" spans="1:8" x14ac:dyDescent="0.25">
      <c r="A307" s="21">
        <v>37113</v>
      </c>
      <c r="B307" s="22">
        <v>43.17</v>
      </c>
      <c r="C307" s="34">
        <v>-9.2614037645566622E-4</v>
      </c>
      <c r="D307" s="55">
        <f t="shared" si="6"/>
        <v>8</v>
      </c>
      <c r="E307" s="55"/>
      <c r="F307" s="21" t="s">
        <v>29</v>
      </c>
      <c r="G307" s="10" t="s">
        <v>29</v>
      </c>
      <c r="H307" s="56"/>
    </row>
    <row r="308" spans="1:8" x14ac:dyDescent="0.25">
      <c r="A308" s="21">
        <v>37116</v>
      </c>
      <c r="B308" s="22">
        <v>43.53</v>
      </c>
      <c r="C308" s="34">
        <v>8.3045459968200293E-3</v>
      </c>
      <c r="D308" s="55">
        <f t="shared" si="6"/>
        <v>8</v>
      </c>
      <c r="E308" s="55"/>
      <c r="F308" s="21" t="s">
        <v>29</v>
      </c>
      <c r="G308" s="10" t="s">
        <v>29</v>
      </c>
      <c r="H308" s="56"/>
    </row>
    <row r="309" spans="1:8" x14ac:dyDescent="0.25">
      <c r="A309" s="21">
        <v>37117</v>
      </c>
      <c r="B309" s="22">
        <v>43.67</v>
      </c>
      <c r="C309" s="34">
        <v>3.2110119332633903E-3</v>
      </c>
      <c r="D309" s="55">
        <f t="shared" si="6"/>
        <v>8</v>
      </c>
      <c r="E309" s="55"/>
      <c r="F309" s="21" t="s">
        <v>29</v>
      </c>
      <c r="G309" s="10" t="s">
        <v>29</v>
      </c>
      <c r="H309" s="56"/>
    </row>
    <row r="310" spans="1:8" x14ac:dyDescent="0.25">
      <c r="A310" s="21">
        <v>37118</v>
      </c>
      <c r="B310" s="22">
        <v>43.61</v>
      </c>
      <c r="C310" s="34">
        <v>-1.3748856427945315E-3</v>
      </c>
      <c r="D310" s="55">
        <f t="shared" si="6"/>
        <v>8</v>
      </c>
      <c r="E310" s="55"/>
      <c r="F310" s="21" t="s">
        <v>29</v>
      </c>
      <c r="G310" s="10" t="s">
        <v>29</v>
      </c>
      <c r="H310" s="56"/>
    </row>
    <row r="311" spans="1:8" x14ac:dyDescent="0.25">
      <c r="A311" s="21">
        <v>37119</v>
      </c>
      <c r="B311" s="22">
        <v>43.9</v>
      </c>
      <c r="C311" s="34">
        <v>6.6278382264506148E-3</v>
      </c>
      <c r="D311" s="55">
        <f t="shared" si="6"/>
        <v>8</v>
      </c>
      <c r="E311" s="55"/>
      <c r="F311" s="21" t="s">
        <v>29</v>
      </c>
      <c r="G311" s="10" t="s">
        <v>29</v>
      </c>
      <c r="H311" s="56"/>
    </row>
    <row r="312" spans="1:8" x14ac:dyDescent="0.25">
      <c r="A312" s="21">
        <v>37120</v>
      </c>
      <c r="B312" s="22">
        <v>43.21</v>
      </c>
      <c r="C312" s="34">
        <v>-1.5842370137283818E-2</v>
      </c>
      <c r="D312" s="55">
        <f t="shared" si="6"/>
        <v>8</v>
      </c>
      <c r="E312" s="55"/>
      <c r="F312" s="21" t="s">
        <v>29</v>
      </c>
      <c r="G312" s="10" t="s">
        <v>29</v>
      </c>
      <c r="H312" s="56"/>
    </row>
    <row r="313" spans="1:8" x14ac:dyDescent="0.25">
      <c r="A313" s="21">
        <v>37123</v>
      </c>
      <c r="B313" s="22">
        <v>43.69</v>
      </c>
      <c r="C313" s="34">
        <v>1.1047293019502566E-2</v>
      </c>
      <c r="D313" s="55">
        <f t="shared" si="6"/>
        <v>8</v>
      </c>
      <c r="E313" s="55"/>
      <c r="F313" s="21" t="s">
        <v>29</v>
      </c>
      <c r="G313" s="10" t="s">
        <v>29</v>
      </c>
      <c r="H313" s="56"/>
    </row>
    <row r="314" spans="1:8" x14ac:dyDescent="0.25">
      <c r="A314" s="21">
        <v>37124</v>
      </c>
      <c r="B314" s="22">
        <v>42.94</v>
      </c>
      <c r="C314" s="34">
        <v>-1.7315450512709593E-2</v>
      </c>
      <c r="D314" s="55">
        <f t="shared" si="6"/>
        <v>8</v>
      </c>
      <c r="E314" s="55"/>
      <c r="F314" s="21" t="s">
        <v>29</v>
      </c>
      <c r="G314" s="10" t="s">
        <v>29</v>
      </c>
      <c r="H314" s="56"/>
    </row>
    <row r="315" spans="1:8" x14ac:dyDescent="0.25">
      <c r="A315" s="21">
        <v>37125</v>
      </c>
      <c r="B315" s="22">
        <v>43.51</v>
      </c>
      <c r="C315" s="34">
        <v>1.3187004281953681E-2</v>
      </c>
      <c r="D315" s="55">
        <f t="shared" si="6"/>
        <v>8</v>
      </c>
      <c r="E315" s="55"/>
      <c r="F315" s="21" t="s">
        <v>29</v>
      </c>
      <c r="G315" s="10" t="s">
        <v>29</v>
      </c>
      <c r="H315" s="56"/>
    </row>
    <row r="316" spans="1:8" x14ac:dyDescent="0.25">
      <c r="A316" s="21">
        <v>37126</v>
      </c>
      <c r="B316" s="22">
        <v>42.94</v>
      </c>
      <c r="C316" s="34">
        <v>-1.3187004281953801E-2</v>
      </c>
      <c r="D316" s="55">
        <f t="shared" si="6"/>
        <v>8</v>
      </c>
      <c r="E316" s="55"/>
      <c r="F316" s="21" t="s">
        <v>29</v>
      </c>
      <c r="G316" s="10" t="s">
        <v>29</v>
      </c>
      <c r="H316" s="56"/>
    </row>
    <row r="317" spans="1:8" x14ac:dyDescent="0.25">
      <c r="A317" s="21">
        <v>37127</v>
      </c>
      <c r="B317" s="22">
        <v>43.85</v>
      </c>
      <c r="C317" s="34">
        <v>2.0970926367557159E-2</v>
      </c>
      <c r="D317" s="55">
        <f t="shared" si="6"/>
        <v>8</v>
      </c>
      <c r="E317" s="55"/>
      <c r="F317" s="21" t="s">
        <v>29</v>
      </c>
      <c r="G317" s="10" t="s">
        <v>29</v>
      </c>
      <c r="H317" s="56"/>
    </row>
    <row r="318" spans="1:8" x14ac:dyDescent="0.25">
      <c r="A318" s="21">
        <v>37130</v>
      </c>
      <c r="B318" s="22">
        <v>43.69</v>
      </c>
      <c r="C318" s="34">
        <v>-3.6554758548476588E-3</v>
      </c>
      <c r="D318" s="55">
        <f t="shared" si="6"/>
        <v>8</v>
      </c>
      <c r="E318" s="55"/>
      <c r="F318" s="21" t="s">
        <v>29</v>
      </c>
      <c r="G318" s="10" t="s">
        <v>29</v>
      </c>
      <c r="H318" s="56"/>
    </row>
    <row r="319" spans="1:8" x14ac:dyDescent="0.25">
      <c r="A319" s="21">
        <v>37131</v>
      </c>
      <c r="B319" s="22">
        <v>43.21</v>
      </c>
      <c r="C319" s="34">
        <v>-1.1047293019502672E-2</v>
      </c>
      <c r="D319" s="55">
        <f t="shared" si="6"/>
        <v>8</v>
      </c>
      <c r="E319" s="55"/>
      <c r="F319" s="21" t="s">
        <v>29</v>
      </c>
      <c r="G319" s="10" t="s">
        <v>29</v>
      </c>
      <c r="H319" s="56"/>
    </row>
    <row r="320" spans="1:8" x14ac:dyDescent="0.25">
      <c r="A320" s="21">
        <v>37132</v>
      </c>
      <c r="B320" s="22">
        <v>43.03</v>
      </c>
      <c r="C320" s="34">
        <v>-4.1744030933335598E-3</v>
      </c>
      <c r="D320" s="55">
        <f t="shared" si="6"/>
        <v>8</v>
      </c>
      <c r="E320" s="55"/>
      <c r="F320" s="21" t="s">
        <v>29</v>
      </c>
      <c r="G320" s="10" t="s">
        <v>29</v>
      </c>
      <c r="H320" s="56"/>
    </row>
    <row r="321" spans="1:8" x14ac:dyDescent="0.25">
      <c r="A321" s="21">
        <v>37133</v>
      </c>
      <c r="B321" s="22">
        <v>42.49</v>
      </c>
      <c r="C321" s="34">
        <v>-1.262879272378805E-2</v>
      </c>
      <c r="D321" s="55">
        <f t="shared" si="6"/>
        <v>8</v>
      </c>
      <c r="E321" s="55"/>
      <c r="F321" s="21" t="s">
        <v>29</v>
      </c>
      <c r="G321" s="10" t="s">
        <v>29</v>
      </c>
      <c r="H321" s="56"/>
    </row>
    <row r="322" spans="1:8" x14ac:dyDescent="0.25">
      <c r="A322" s="21">
        <v>37134</v>
      </c>
      <c r="B322" s="22">
        <v>42.84</v>
      </c>
      <c r="C322" s="34">
        <v>8.2034914528279004E-3</v>
      </c>
      <c r="D322" s="55">
        <f t="shared" si="6"/>
        <v>8</v>
      </c>
      <c r="E322" s="55"/>
      <c r="F322" s="21" t="s">
        <v>29</v>
      </c>
      <c r="G322" s="10" t="s">
        <v>29</v>
      </c>
      <c r="H322" s="56"/>
    </row>
    <row r="323" spans="1:8" x14ac:dyDescent="0.25">
      <c r="A323" s="21">
        <v>37138</v>
      </c>
      <c r="B323" s="22">
        <v>42.44</v>
      </c>
      <c r="C323" s="34">
        <v>-9.3809318337657113E-3</v>
      </c>
      <c r="D323" s="55">
        <f t="shared" si="6"/>
        <v>9</v>
      </c>
      <c r="E323" s="55"/>
      <c r="F323" s="21" t="s">
        <v>29</v>
      </c>
      <c r="G323" s="10" t="s">
        <v>29</v>
      </c>
      <c r="H323" s="56"/>
    </row>
    <row r="324" spans="1:8" x14ac:dyDescent="0.25">
      <c r="A324" s="21">
        <v>37139</v>
      </c>
      <c r="B324" s="22">
        <v>42.14</v>
      </c>
      <c r="C324" s="34">
        <v>-7.0939053697393192E-3</v>
      </c>
      <c r="D324" s="55">
        <f t="shared" si="6"/>
        <v>9</v>
      </c>
      <c r="E324" s="55"/>
      <c r="F324" s="21" t="s">
        <v>29</v>
      </c>
      <c r="G324" s="10" t="s">
        <v>29</v>
      </c>
      <c r="H324" s="56"/>
    </row>
    <row r="325" spans="1:8" x14ac:dyDescent="0.25">
      <c r="A325" s="21">
        <v>37140</v>
      </c>
      <c r="B325" s="22">
        <v>41.16</v>
      </c>
      <c r="C325" s="34">
        <v>-2.3530497410194161E-2</v>
      </c>
      <c r="D325" s="55">
        <f t="shared" ref="D325:D388" si="7">MONTH(A325)</f>
        <v>9</v>
      </c>
      <c r="E325" s="55"/>
      <c r="F325" s="21" t="s">
        <v>29</v>
      </c>
      <c r="G325" s="10" t="s">
        <v>29</v>
      </c>
      <c r="H325" s="56"/>
    </row>
    <row r="326" spans="1:8" x14ac:dyDescent="0.25">
      <c r="A326" s="21">
        <v>37141</v>
      </c>
      <c r="B326" s="22">
        <v>40.4</v>
      </c>
      <c r="C326" s="34">
        <v>-1.8637125998744428E-2</v>
      </c>
      <c r="D326" s="55">
        <f t="shared" si="7"/>
        <v>9</v>
      </c>
      <c r="E326" s="55"/>
      <c r="F326" s="21" t="s">
        <v>29</v>
      </c>
      <c r="G326" s="10" t="s">
        <v>29</v>
      </c>
      <c r="H326" s="56"/>
    </row>
    <row r="327" spans="1:8" x14ac:dyDescent="0.25">
      <c r="A327" s="21">
        <v>37144</v>
      </c>
      <c r="B327" s="22">
        <v>40.090000000000003</v>
      </c>
      <c r="C327" s="34">
        <v>-7.7028583126886926E-3</v>
      </c>
      <c r="D327" s="55">
        <f t="shared" si="7"/>
        <v>9</v>
      </c>
      <c r="E327" s="55"/>
      <c r="F327" s="21" t="s">
        <v>29</v>
      </c>
      <c r="G327" s="10" t="s">
        <v>29</v>
      </c>
      <c r="H327" s="56"/>
    </row>
    <row r="328" spans="1:8" x14ac:dyDescent="0.25">
      <c r="A328" s="21">
        <v>37151</v>
      </c>
      <c r="B328" s="22">
        <v>38.1</v>
      </c>
      <c r="C328" s="34">
        <v>-5.0912644521760392E-2</v>
      </c>
      <c r="D328" s="55">
        <f t="shared" si="7"/>
        <v>9</v>
      </c>
      <c r="E328" s="55"/>
      <c r="F328" s="21" t="s">
        <v>29</v>
      </c>
      <c r="G328" s="10" t="s">
        <v>29</v>
      </c>
      <c r="H328" s="56"/>
    </row>
    <row r="329" spans="1:8" x14ac:dyDescent="0.25">
      <c r="A329" s="21">
        <v>37152</v>
      </c>
      <c r="B329" s="22">
        <v>37.49</v>
      </c>
      <c r="C329" s="34">
        <v>-1.6140051384834601E-2</v>
      </c>
      <c r="D329" s="55">
        <f t="shared" si="7"/>
        <v>9</v>
      </c>
      <c r="E329" s="55"/>
      <c r="F329" s="21" t="s">
        <v>29</v>
      </c>
      <c r="G329" s="10" t="s">
        <v>29</v>
      </c>
      <c r="H329" s="56"/>
    </row>
    <row r="330" spans="1:8" x14ac:dyDescent="0.25">
      <c r="A330" s="21">
        <v>37153</v>
      </c>
      <c r="B330" s="22">
        <v>36.58</v>
      </c>
      <c r="C330" s="34">
        <v>-2.4572587785101102E-2</v>
      </c>
      <c r="D330" s="55">
        <f t="shared" si="7"/>
        <v>9</v>
      </c>
      <c r="E330" s="55"/>
      <c r="F330" s="21" t="s">
        <v>29</v>
      </c>
      <c r="G330" s="10" t="s">
        <v>29</v>
      </c>
      <c r="H330" s="56"/>
    </row>
    <row r="331" spans="1:8" x14ac:dyDescent="0.25">
      <c r="A331" s="21">
        <v>37154</v>
      </c>
      <c r="B331" s="22">
        <v>35.19</v>
      </c>
      <c r="C331" s="34">
        <v>-3.8739691629225831E-2</v>
      </c>
      <c r="D331" s="55">
        <f t="shared" si="7"/>
        <v>9</v>
      </c>
      <c r="E331" s="55"/>
      <c r="F331" s="21" t="s">
        <v>29</v>
      </c>
      <c r="G331" s="10" t="s">
        <v>29</v>
      </c>
      <c r="H331" s="56"/>
    </row>
    <row r="332" spans="1:8" x14ac:dyDescent="0.25">
      <c r="A332" s="21">
        <v>37155</v>
      </c>
      <c r="B332" s="22">
        <v>34.520000000000003</v>
      </c>
      <c r="C332" s="34">
        <v>-1.9223085118266384E-2</v>
      </c>
      <c r="D332" s="55">
        <f t="shared" si="7"/>
        <v>9</v>
      </c>
      <c r="E332" s="55"/>
      <c r="F332" s="21" t="s">
        <v>29</v>
      </c>
      <c r="G332" s="10" t="s">
        <v>29</v>
      </c>
      <c r="H332" s="56"/>
    </row>
    <row r="333" spans="1:8" x14ac:dyDescent="0.25">
      <c r="A333" s="21">
        <v>37158</v>
      </c>
      <c r="B333" s="22">
        <v>35.590000000000003</v>
      </c>
      <c r="C333" s="34">
        <v>3.0525833306874056E-2</v>
      </c>
      <c r="D333" s="55">
        <f t="shared" si="7"/>
        <v>9</v>
      </c>
      <c r="E333" s="55"/>
      <c r="F333" s="21" t="s">
        <v>29</v>
      </c>
      <c r="G333" s="10" t="s">
        <v>29</v>
      </c>
      <c r="H333" s="56"/>
    </row>
    <row r="334" spans="1:8" x14ac:dyDescent="0.25">
      <c r="A334" s="21">
        <v>37159</v>
      </c>
      <c r="B334" s="22">
        <v>36.03</v>
      </c>
      <c r="C334" s="34">
        <v>1.2287225237900502E-2</v>
      </c>
      <c r="D334" s="55">
        <f t="shared" si="7"/>
        <v>9</v>
      </c>
      <c r="E334" s="55"/>
      <c r="F334" s="21" t="s">
        <v>29</v>
      </c>
      <c r="G334" s="10" t="s">
        <v>29</v>
      </c>
      <c r="H334" s="56"/>
    </row>
    <row r="335" spans="1:8" x14ac:dyDescent="0.25">
      <c r="A335" s="21">
        <v>37160</v>
      </c>
      <c r="B335" s="22">
        <v>35.49</v>
      </c>
      <c r="C335" s="34">
        <v>-1.5100958101596711E-2</v>
      </c>
      <c r="D335" s="55">
        <f t="shared" si="7"/>
        <v>9</v>
      </c>
      <c r="E335" s="55"/>
      <c r="F335" s="21" t="s">
        <v>29</v>
      </c>
      <c r="G335" s="10" t="s">
        <v>29</v>
      </c>
      <c r="H335" s="56"/>
    </row>
    <row r="336" spans="1:8" x14ac:dyDescent="0.25">
      <c r="A336" s="21">
        <v>37161</v>
      </c>
      <c r="B336" s="22">
        <v>36.06</v>
      </c>
      <c r="C336" s="34">
        <v>1.5933251116766224E-2</v>
      </c>
      <c r="D336" s="55">
        <f t="shared" si="7"/>
        <v>9</v>
      </c>
      <c r="E336" s="55"/>
      <c r="F336" s="21" t="s">
        <v>29</v>
      </c>
      <c r="G336" s="10" t="s">
        <v>29</v>
      </c>
      <c r="H336" s="56"/>
    </row>
    <row r="337" spans="1:8" x14ac:dyDescent="0.25">
      <c r="A337" s="21">
        <v>37162</v>
      </c>
      <c r="B337" s="22">
        <v>36.6</v>
      </c>
      <c r="C337" s="34">
        <v>1.4864022632149341E-2</v>
      </c>
      <c r="D337" s="55">
        <f t="shared" si="7"/>
        <v>9</v>
      </c>
      <c r="E337" s="55"/>
      <c r="F337" s="21" t="s">
        <v>29</v>
      </c>
      <c r="G337" s="10" t="s">
        <v>29</v>
      </c>
      <c r="H337" s="56"/>
    </row>
    <row r="338" spans="1:8" x14ac:dyDescent="0.25">
      <c r="A338" s="21">
        <v>37165</v>
      </c>
      <c r="B338" s="22">
        <v>36.409999999999997</v>
      </c>
      <c r="C338" s="34">
        <v>-5.2047782199785729E-3</v>
      </c>
      <c r="D338" s="55">
        <f t="shared" si="7"/>
        <v>10</v>
      </c>
      <c r="E338" s="55"/>
      <c r="F338" s="21" t="s">
        <v>29</v>
      </c>
      <c r="G338" s="10" t="s">
        <v>29</v>
      </c>
      <c r="H338" s="56"/>
    </row>
    <row r="339" spans="1:8" x14ac:dyDescent="0.25">
      <c r="A339" s="21">
        <v>37166</v>
      </c>
      <c r="B339" s="22">
        <v>36.81</v>
      </c>
      <c r="C339" s="34">
        <v>1.0926085203587774E-2</v>
      </c>
      <c r="D339" s="55">
        <f t="shared" si="7"/>
        <v>10</v>
      </c>
      <c r="E339" s="55"/>
      <c r="F339" s="21" t="s">
        <v>29</v>
      </c>
      <c r="G339" s="10" t="s">
        <v>29</v>
      </c>
      <c r="H339" s="56"/>
    </row>
    <row r="340" spans="1:8" x14ac:dyDescent="0.25">
      <c r="A340" s="21">
        <v>37167</v>
      </c>
      <c r="B340" s="22">
        <v>37.65</v>
      </c>
      <c r="C340" s="34">
        <v>2.2563406854972708E-2</v>
      </c>
      <c r="D340" s="55">
        <f t="shared" si="7"/>
        <v>10</v>
      </c>
      <c r="E340" s="55"/>
      <c r="F340" s="21" t="s">
        <v>29</v>
      </c>
      <c r="G340" s="10" t="s">
        <v>29</v>
      </c>
      <c r="H340" s="56"/>
    </row>
    <row r="341" spans="1:8" x14ac:dyDescent="0.25">
      <c r="A341" s="21">
        <v>37168</v>
      </c>
      <c r="B341" s="22">
        <v>38.020000000000003</v>
      </c>
      <c r="C341" s="34">
        <v>9.7793828143805973E-3</v>
      </c>
      <c r="D341" s="55">
        <f t="shared" si="7"/>
        <v>10</v>
      </c>
      <c r="E341" s="55"/>
      <c r="F341" s="21" t="s">
        <v>29</v>
      </c>
      <c r="G341" s="10" t="s">
        <v>29</v>
      </c>
      <c r="H341" s="56"/>
    </row>
    <row r="342" spans="1:8" x14ac:dyDescent="0.25">
      <c r="A342" s="21">
        <v>37169</v>
      </c>
      <c r="B342" s="22">
        <v>37.83</v>
      </c>
      <c r="C342" s="34">
        <v>-5.0098984153453168E-3</v>
      </c>
      <c r="D342" s="55">
        <f t="shared" si="7"/>
        <v>10</v>
      </c>
      <c r="E342" s="55"/>
      <c r="F342" s="21" t="s">
        <v>29</v>
      </c>
      <c r="G342" s="10" t="s">
        <v>29</v>
      </c>
      <c r="H342" s="56"/>
    </row>
    <row r="343" spans="1:8" x14ac:dyDescent="0.25">
      <c r="A343" s="21">
        <v>37172</v>
      </c>
      <c r="B343" s="22">
        <v>37.49</v>
      </c>
      <c r="C343" s="34">
        <v>-9.0282078971170802E-3</v>
      </c>
      <c r="D343" s="55">
        <f t="shared" si="7"/>
        <v>10</v>
      </c>
      <c r="E343" s="55"/>
      <c r="F343" s="21" t="s">
        <v>29</v>
      </c>
      <c r="G343" s="10" t="s">
        <v>29</v>
      </c>
      <c r="H343" s="56"/>
    </row>
    <row r="344" spans="1:8" x14ac:dyDescent="0.25">
      <c r="A344" s="21">
        <v>37173</v>
      </c>
      <c r="B344" s="22">
        <v>37.17</v>
      </c>
      <c r="C344" s="34">
        <v>-8.572246438659949E-3</v>
      </c>
      <c r="D344" s="55">
        <f t="shared" si="7"/>
        <v>10</v>
      </c>
      <c r="E344" s="55"/>
      <c r="F344" s="21" t="s">
        <v>29</v>
      </c>
      <c r="G344" s="10" t="s">
        <v>29</v>
      </c>
      <c r="H344" s="56"/>
    </row>
    <row r="345" spans="1:8" x14ac:dyDescent="0.25">
      <c r="A345" s="21">
        <v>37174</v>
      </c>
      <c r="B345" s="22">
        <v>38.47</v>
      </c>
      <c r="C345" s="34">
        <v>3.4376732455042906E-2</v>
      </c>
      <c r="D345" s="55">
        <f t="shared" si="7"/>
        <v>10</v>
      </c>
      <c r="E345" s="55"/>
      <c r="F345" s="21" t="s">
        <v>29</v>
      </c>
      <c r="G345" s="10" t="s">
        <v>29</v>
      </c>
      <c r="H345" s="56"/>
    </row>
    <row r="346" spans="1:8" x14ac:dyDescent="0.25">
      <c r="A346" s="21">
        <v>37175</v>
      </c>
      <c r="B346" s="22">
        <v>39.090000000000003</v>
      </c>
      <c r="C346" s="34">
        <v>1.5987963040659796E-2</v>
      </c>
      <c r="D346" s="55">
        <f t="shared" si="7"/>
        <v>10</v>
      </c>
      <c r="E346" s="55"/>
      <c r="F346" s="21" t="s">
        <v>29</v>
      </c>
      <c r="G346" s="10" t="s">
        <v>29</v>
      </c>
      <c r="H346" s="56"/>
    </row>
    <row r="347" spans="1:8" x14ac:dyDescent="0.25">
      <c r="A347" s="21">
        <v>37176</v>
      </c>
      <c r="B347" s="22">
        <v>38.97</v>
      </c>
      <c r="C347" s="34">
        <v>-3.0745604542456837E-3</v>
      </c>
      <c r="D347" s="55">
        <f t="shared" si="7"/>
        <v>10</v>
      </c>
      <c r="E347" s="55"/>
      <c r="F347" s="21" t="s">
        <v>29</v>
      </c>
      <c r="G347" s="10" t="s">
        <v>29</v>
      </c>
      <c r="H347" s="56"/>
    </row>
    <row r="348" spans="1:8" x14ac:dyDescent="0.25">
      <c r="A348" s="21">
        <v>37179</v>
      </c>
      <c r="B348" s="22">
        <v>39.11</v>
      </c>
      <c r="C348" s="34">
        <v>3.5860694168048149E-3</v>
      </c>
      <c r="D348" s="55">
        <f t="shared" si="7"/>
        <v>10</v>
      </c>
      <c r="E348" s="55"/>
      <c r="F348" s="21" t="s">
        <v>29</v>
      </c>
      <c r="G348" s="10" t="s">
        <v>29</v>
      </c>
      <c r="H348" s="56"/>
    </row>
    <row r="349" spans="1:8" x14ac:dyDescent="0.25">
      <c r="A349" s="21">
        <v>37180</v>
      </c>
      <c r="B349" s="22">
        <v>39.64</v>
      </c>
      <c r="C349" s="34">
        <v>1.3460520694364479E-2</v>
      </c>
      <c r="D349" s="55">
        <f t="shared" si="7"/>
        <v>10</v>
      </c>
      <c r="E349" s="55"/>
      <c r="F349" s="21" t="s">
        <v>29</v>
      </c>
      <c r="G349" s="10" t="s">
        <v>29</v>
      </c>
      <c r="H349" s="56"/>
    </row>
    <row r="350" spans="1:8" x14ac:dyDescent="0.25">
      <c r="A350" s="21">
        <v>37181</v>
      </c>
      <c r="B350" s="22">
        <v>38.520000000000003</v>
      </c>
      <c r="C350" s="34">
        <v>-2.8661122531862374E-2</v>
      </c>
      <c r="D350" s="55">
        <f t="shared" si="7"/>
        <v>10</v>
      </c>
      <c r="E350" s="55"/>
      <c r="F350" s="21" t="s">
        <v>29</v>
      </c>
      <c r="G350" s="10" t="s">
        <v>29</v>
      </c>
      <c r="H350" s="56"/>
    </row>
    <row r="351" spans="1:8" x14ac:dyDescent="0.25">
      <c r="A351" s="21">
        <v>37182</v>
      </c>
      <c r="B351" s="22">
        <v>38.270000000000003</v>
      </c>
      <c r="C351" s="34">
        <v>-6.5112874923139042E-3</v>
      </c>
      <c r="D351" s="55">
        <f t="shared" si="7"/>
        <v>10</v>
      </c>
      <c r="E351" s="55"/>
      <c r="F351" s="21" t="s">
        <v>29</v>
      </c>
      <c r="G351" s="10" t="s">
        <v>29</v>
      </c>
      <c r="H351" s="56"/>
    </row>
    <row r="352" spans="1:8" x14ac:dyDescent="0.25">
      <c r="A352" s="21">
        <v>37183</v>
      </c>
      <c r="B352" s="22">
        <v>38.75</v>
      </c>
      <c r="C352" s="34">
        <v>1.2464456361745114E-2</v>
      </c>
      <c r="D352" s="55">
        <f t="shared" si="7"/>
        <v>10</v>
      </c>
      <c r="E352" s="55"/>
      <c r="F352" s="21" t="s">
        <v>29</v>
      </c>
      <c r="G352" s="10" t="s">
        <v>29</v>
      </c>
      <c r="H352" s="56"/>
    </row>
    <row r="353" spans="1:8" x14ac:dyDescent="0.25">
      <c r="A353" s="21">
        <v>37186</v>
      </c>
      <c r="B353" s="22">
        <v>39.090000000000003</v>
      </c>
      <c r="C353" s="34">
        <v>8.7359240055074963E-3</v>
      </c>
      <c r="D353" s="55">
        <f t="shared" si="7"/>
        <v>10</v>
      </c>
      <c r="E353" s="55"/>
      <c r="F353" s="21" t="s">
        <v>29</v>
      </c>
      <c r="G353" s="10" t="s">
        <v>29</v>
      </c>
      <c r="H353" s="56"/>
    </row>
    <row r="354" spans="1:8" x14ac:dyDescent="0.25">
      <c r="A354" s="21">
        <v>37187</v>
      </c>
      <c r="B354" s="22">
        <v>38.840000000000003</v>
      </c>
      <c r="C354" s="34">
        <v>-6.416036381739273E-3</v>
      </c>
      <c r="D354" s="55">
        <f t="shared" si="7"/>
        <v>10</v>
      </c>
      <c r="E354" s="55"/>
      <c r="F354" s="21" t="s">
        <v>29</v>
      </c>
      <c r="G354" s="10" t="s">
        <v>29</v>
      </c>
      <c r="H354" s="56"/>
    </row>
    <row r="355" spans="1:8" x14ac:dyDescent="0.25">
      <c r="A355" s="21">
        <v>37188</v>
      </c>
      <c r="B355" s="22">
        <v>39.090000000000003</v>
      </c>
      <c r="C355" s="34">
        <v>6.4160363817392313E-3</v>
      </c>
      <c r="D355" s="55">
        <f t="shared" si="7"/>
        <v>10</v>
      </c>
      <c r="E355" s="55"/>
      <c r="F355" s="21" t="s">
        <v>29</v>
      </c>
      <c r="G355" s="10" t="s">
        <v>29</v>
      </c>
      <c r="H355" s="56"/>
    </row>
    <row r="356" spans="1:8" x14ac:dyDescent="0.25">
      <c r="A356" s="21">
        <v>37189</v>
      </c>
      <c r="B356" s="22">
        <v>39.96</v>
      </c>
      <c r="C356" s="34">
        <v>2.2012273975489195E-2</v>
      </c>
      <c r="D356" s="55">
        <f t="shared" si="7"/>
        <v>10</v>
      </c>
      <c r="E356" s="55"/>
      <c r="F356" s="21" t="s">
        <v>29</v>
      </c>
      <c r="G356" s="10" t="s">
        <v>29</v>
      </c>
      <c r="H356" s="56"/>
    </row>
    <row r="357" spans="1:8" x14ac:dyDescent="0.25">
      <c r="A357" s="21">
        <v>37190</v>
      </c>
      <c r="B357" s="22">
        <v>39.96</v>
      </c>
      <c r="C357" s="34">
        <v>0</v>
      </c>
      <c r="D357" s="55">
        <f t="shared" si="7"/>
        <v>10</v>
      </c>
      <c r="E357" s="55"/>
      <c r="F357" s="21" t="s">
        <v>29</v>
      </c>
      <c r="G357" s="10" t="s">
        <v>29</v>
      </c>
      <c r="H357" s="56"/>
    </row>
    <row r="358" spans="1:8" x14ac:dyDescent="0.25">
      <c r="A358" s="21">
        <v>37193</v>
      </c>
      <c r="B358" s="22">
        <v>39.159999999999997</v>
      </c>
      <c r="C358" s="34">
        <v>-2.0223136118043241E-2</v>
      </c>
      <c r="D358" s="55">
        <f t="shared" si="7"/>
        <v>10</v>
      </c>
      <c r="E358" s="55"/>
      <c r="F358" s="21" t="s">
        <v>29</v>
      </c>
      <c r="G358" s="10" t="s">
        <v>29</v>
      </c>
      <c r="H358" s="56"/>
    </row>
    <row r="359" spans="1:8" x14ac:dyDescent="0.25">
      <c r="A359" s="21">
        <v>37194</v>
      </c>
      <c r="B359" s="22">
        <v>38.33</v>
      </c>
      <c r="C359" s="34">
        <v>-2.1422938269845898E-2</v>
      </c>
      <c r="D359" s="55">
        <f t="shared" si="7"/>
        <v>10</v>
      </c>
      <c r="E359" s="55"/>
      <c r="F359" s="21" t="s">
        <v>29</v>
      </c>
      <c r="G359" s="10" t="s">
        <v>29</v>
      </c>
      <c r="H359" s="56"/>
    </row>
    <row r="360" spans="1:8" x14ac:dyDescent="0.25">
      <c r="A360" s="21">
        <v>37195</v>
      </c>
      <c r="B360" s="22">
        <v>38.97</v>
      </c>
      <c r="C360" s="34">
        <v>1.6559239958154233E-2</v>
      </c>
      <c r="D360" s="55">
        <f t="shared" si="7"/>
        <v>10</v>
      </c>
      <c r="E360" s="55"/>
      <c r="F360" s="21" t="s">
        <v>29</v>
      </c>
      <c r="G360" s="10" t="s">
        <v>29</v>
      </c>
      <c r="H360" s="56"/>
    </row>
    <row r="361" spans="1:8" x14ac:dyDescent="0.25">
      <c r="A361" s="21">
        <v>37196</v>
      </c>
      <c r="B361" s="22">
        <v>39.659999999999997</v>
      </c>
      <c r="C361" s="34">
        <v>1.7551003741032068E-2</v>
      </c>
      <c r="D361" s="55">
        <f t="shared" si="7"/>
        <v>11</v>
      </c>
      <c r="E361" s="55"/>
      <c r="F361" s="21" t="s">
        <v>29</v>
      </c>
      <c r="G361" s="10" t="s">
        <v>29</v>
      </c>
      <c r="H361" s="56"/>
    </row>
    <row r="362" spans="1:8" x14ac:dyDescent="0.25">
      <c r="A362" s="21">
        <v>37197</v>
      </c>
      <c r="B362" s="22">
        <v>39.39</v>
      </c>
      <c r="C362" s="34">
        <v>-6.8311461088353632E-3</v>
      </c>
      <c r="D362" s="55">
        <f t="shared" si="7"/>
        <v>11</v>
      </c>
      <c r="E362" s="55"/>
      <c r="F362" s="21" t="s">
        <v>29</v>
      </c>
      <c r="G362" s="10" t="s">
        <v>29</v>
      </c>
      <c r="H362" s="56"/>
    </row>
    <row r="363" spans="1:8" x14ac:dyDescent="0.25">
      <c r="A363" s="21">
        <v>37200</v>
      </c>
      <c r="B363" s="22">
        <v>39.96</v>
      </c>
      <c r="C363" s="34">
        <v>1.4366976797538289E-2</v>
      </c>
      <c r="D363" s="55">
        <f t="shared" si="7"/>
        <v>11</v>
      </c>
      <c r="E363" s="55"/>
      <c r="F363" s="21" t="s">
        <v>29</v>
      </c>
      <c r="G363" s="10" t="s">
        <v>29</v>
      </c>
      <c r="H363" s="56"/>
    </row>
    <row r="364" spans="1:8" x14ac:dyDescent="0.25">
      <c r="A364" s="21">
        <v>37201</v>
      </c>
      <c r="B364" s="22">
        <v>40.53</v>
      </c>
      <c r="C364" s="34">
        <v>1.416348685986445E-2</v>
      </c>
      <c r="D364" s="55">
        <f t="shared" si="7"/>
        <v>11</v>
      </c>
      <c r="E364" s="55"/>
      <c r="F364" s="21" t="s">
        <v>29</v>
      </c>
      <c r="G364" s="10" t="s">
        <v>29</v>
      </c>
      <c r="H364" s="56"/>
    </row>
    <row r="365" spans="1:8" x14ac:dyDescent="0.25">
      <c r="A365" s="21">
        <v>37202</v>
      </c>
      <c r="B365" s="22">
        <v>40.26</v>
      </c>
      <c r="C365" s="34">
        <v>-6.6840204285718262E-3</v>
      </c>
      <c r="D365" s="55">
        <f t="shared" si="7"/>
        <v>11</v>
      </c>
      <c r="E365" s="55"/>
      <c r="F365" s="21" t="s">
        <v>29</v>
      </c>
      <c r="G365" s="10" t="s">
        <v>29</v>
      </c>
      <c r="H365" s="56"/>
    </row>
    <row r="366" spans="1:8" x14ac:dyDescent="0.25">
      <c r="A366" s="21">
        <v>37203</v>
      </c>
      <c r="B366" s="22">
        <v>40.17</v>
      </c>
      <c r="C366" s="34">
        <v>-2.2379718404544969E-3</v>
      </c>
      <c r="D366" s="55">
        <f t="shared" si="7"/>
        <v>11</v>
      </c>
      <c r="E366" s="55"/>
      <c r="F366" s="21" t="s">
        <v>29</v>
      </c>
      <c r="G366" s="10" t="s">
        <v>29</v>
      </c>
      <c r="H366" s="56"/>
    </row>
    <row r="367" spans="1:8" x14ac:dyDescent="0.25">
      <c r="A367" s="21">
        <v>37204</v>
      </c>
      <c r="B367" s="22">
        <v>40.03</v>
      </c>
      <c r="C367" s="34">
        <v>-3.4912753667085484E-3</v>
      </c>
      <c r="D367" s="55">
        <f t="shared" si="7"/>
        <v>11</v>
      </c>
      <c r="E367" s="55"/>
      <c r="F367" s="21" t="s">
        <v>29</v>
      </c>
      <c r="G367" s="10" t="s">
        <v>29</v>
      </c>
      <c r="H367" s="56"/>
    </row>
    <row r="368" spans="1:8" x14ac:dyDescent="0.25">
      <c r="A368" s="21">
        <v>37207</v>
      </c>
      <c r="B368" s="22">
        <v>40.19</v>
      </c>
      <c r="C368" s="34">
        <v>3.9890354566275137E-3</v>
      </c>
      <c r="D368" s="55">
        <f t="shared" si="7"/>
        <v>11</v>
      </c>
      <c r="E368" s="55"/>
      <c r="F368" s="21" t="s">
        <v>29</v>
      </c>
      <c r="G368" s="10" t="s">
        <v>29</v>
      </c>
      <c r="H368" s="56"/>
    </row>
    <row r="369" spans="1:8" x14ac:dyDescent="0.25">
      <c r="A369" s="21">
        <v>37208</v>
      </c>
      <c r="B369" s="22">
        <v>40.92</v>
      </c>
      <c r="C369" s="34">
        <v>1.8000732622316166E-2</v>
      </c>
      <c r="D369" s="55">
        <f t="shared" si="7"/>
        <v>11</v>
      </c>
      <c r="E369" s="55"/>
      <c r="F369" s="21" t="s">
        <v>29</v>
      </c>
      <c r="G369" s="10" t="s">
        <v>29</v>
      </c>
      <c r="H369" s="56"/>
    </row>
    <row r="370" spans="1:8" x14ac:dyDescent="0.25">
      <c r="A370" s="21">
        <v>37209</v>
      </c>
      <c r="B370" s="22">
        <v>41.33</v>
      </c>
      <c r="C370" s="34">
        <v>9.9696874402152511E-3</v>
      </c>
      <c r="D370" s="55">
        <f t="shared" si="7"/>
        <v>11</v>
      </c>
      <c r="E370" s="55"/>
      <c r="F370" s="21" t="s">
        <v>29</v>
      </c>
      <c r="G370" s="10" t="s">
        <v>29</v>
      </c>
      <c r="H370" s="56"/>
    </row>
    <row r="371" spans="1:8" x14ac:dyDescent="0.25">
      <c r="A371" s="21">
        <v>37210</v>
      </c>
      <c r="B371" s="22">
        <v>41.17</v>
      </c>
      <c r="C371" s="34">
        <v>-3.8787927418275766E-3</v>
      </c>
      <c r="D371" s="55">
        <f t="shared" si="7"/>
        <v>11</v>
      </c>
      <c r="E371" s="55"/>
      <c r="F371" s="21" t="s">
        <v>29</v>
      </c>
      <c r="G371" s="10" t="s">
        <v>29</v>
      </c>
      <c r="H371" s="56"/>
    </row>
    <row r="372" spans="1:8" x14ac:dyDescent="0.25">
      <c r="A372" s="21">
        <v>37211</v>
      </c>
      <c r="B372" s="22">
        <v>41.21</v>
      </c>
      <c r="C372" s="34">
        <v>9.7110956891260437E-4</v>
      </c>
      <c r="D372" s="55">
        <f t="shared" si="7"/>
        <v>11</v>
      </c>
      <c r="E372" s="55"/>
      <c r="F372" s="21" t="s">
        <v>29</v>
      </c>
      <c r="G372" s="10" t="s">
        <v>29</v>
      </c>
      <c r="H372" s="56"/>
    </row>
    <row r="373" spans="1:8" x14ac:dyDescent="0.25">
      <c r="A373" s="21">
        <v>37214</v>
      </c>
      <c r="B373" s="22">
        <v>41.68</v>
      </c>
      <c r="C373" s="34">
        <v>1.1340452094385443E-2</v>
      </c>
      <c r="D373" s="55">
        <f t="shared" si="7"/>
        <v>11</v>
      </c>
      <c r="E373" s="55"/>
      <c r="F373" s="21" t="s">
        <v>29</v>
      </c>
      <c r="G373" s="10" t="s">
        <v>29</v>
      </c>
      <c r="H373" s="56"/>
    </row>
    <row r="374" spans="1:8" x14ac:dyDescent="0.25">
      <c r="A374" s="21">
        <v>37215</v>
      </c>
      <c r="B374" s="22">
        <v>41.44</v>
      </c>
      <c r="C374" s="34">
        <v>-5.7747994938839083E-3</v>
      </c>
      <c r="D374" s="55">
        <f t="shared" si="7"/>
        <v>11</v>
      </c>
      <c r="E374" s="55"/>
      <c r="F374" s="21" t="s">
        <v>29</v>
      </c>
      <c r="G374" s="10" t="s">
        <v>29</v>
      </c>
      <c r="H374" s="56"/>
    </row>
    <row r="375" spans="1:8" x14ac:dyDescent="0.25">
      <c r="A375" s="21">
        <v>37216</v>
      </c>
      <c r="B375" s="22">
        <v>41.3</v>
      </c>
      <c r="C375" s="34">
        <v>-3.3840979842405684E-3</v>
      </c>
      <c r="D375" s="55">
        <f t="shared" si="7"/>
        <v>11</v>
      </c>
      <c r="E375" s="55"/>
      <c r="F375" s="21" t="s">
        <v>29</v>
      </c>
      <c r="G375" s="10" t="s">
        <v>29</v>
      </c>
      <c r="H375" s="56"/>
    </row>
    <row r="376" spans="1:8" x14ac:dyDescent="0.25">
      <c r="A376" s="21">
        <v>37218</v>
      </c>
      <c r="B376" s="22">
        <v>41.9</v>
      </c>
      <c r="C376" s="34">
        <v>1.4423326961104906E-2</v>
      </c>
      <c r="D376" s="55">
        <f t="shared" si="7"/>
        <v>11</v>
      </c>
      <c r="E376" s="55"/>
      <c r="F376" s="21" t="s">
        <v>29</v>
      </c>
      <c r="G376" s="10" t="s">
        <v>29</v>
      </c>
      <c r="H376" s="56"/>
    </row>
    <row r="377" spans="1:8" x14ac:dyDescent="0.25">
      <c r="A377" s="21">
        <v>37221</v>
      </c>
      <c r="B377" s="22">
        <v>42.11</v>
      </c>
      <c r="C377" s="34">
        <v>4.9994152457444509E-3</v>
      </c>
      <c r="D377" s="55">
        <f t="shared" si="7"/>
        <v>11</v>
      </c>
      <c r="E377" s="55"/>
      <c r="F377" s="21" t="s">
        <v>29</v>
      </c>
      <c r="G377" s="10" t="s">
        <v>29</v>
      </c>
      <c r="H377" s="56"/>
    </row>
    <row r="378" spans="1:8" x14ac:dyDescent="0.25">
      <c r="A378" s="21">
        <v>37222</v>
      </c>
      <c r="B378" s="22">
        <v>41.97</v>
      </c>
      <c r="C378" s="34">
        <v>-3.3301648283368874E-3</v>
      </c>
      <c r="D378" s="55">
        <f t="shared" si="7"/>
        <v>11</v>
      </c>
      <c r="E378" s="55"/>
      <c r="F378" s="21" t="s">
        <v>29</v>
      </c>
      <c r="G378" s="10" t="s">
        <v>29</v>
      </c>
      <c r="H378" s="56"/>
    </row>
    <row r="379" spans="1:8" x14ac:dyDescent="0.25">
      <c r="A379" s="21">
        <v>37223</v>
      </c>
      <c r="B379" s="22">
        <v>41.24</v>
      </c>
      <c r="C379" s="34">
        <v>-1.7546418196740261E-2</v>
      </c>
      <c r="D379" s="55">
        <f t="shared" si="7"/>
        <v>11</v>
      </c>
      <c r="E379" s="55"/>
      <c r="F379" s="21" t="s">
        <v>29</v>
      </c>
      <c r="G379" s="10" t="s">
        <v>29</v>
      </c>
      <c r="H379" s="56"/>
    </row>
    <row r="380" spans="1:8" x14ac:dyDescent="0.25">
      <c r="A380" s="21">
        <v>37224</v>
      </c>
      <c r="B380" s="22">
        <v>42.46</v>
      </c>
      <c r="C380" s="34">
        <v>2.9153797126350817E-2</v>
      </c>
      <c r="D380" s="55">
        <f t="shared" si="7"/>
        <v>11</v>
      </c>
      <c r="E380" s="55"/>
      <c r="F380" s="21" t="s">
        <v>29</v>
      </c>
      <c r="G380" s="10" t="s">
        <v>29</v>
      </c>
      <c r="H380" s="56"/>
    </row>
    <row r="381" spans="1:8" x14ac:dyDescent="0.25">
      <c r="A381" s="21">
        <v>37225</v>
      </c>
      <c r="B381" s="22">
        <v>41.95</v>
      </c>
      <c r="C381" s="34">
        <v>-1.2084023361894845E-2</v>
      </c>
      <c r="D381" s="55">
        <f t="shared" si="7"/>
        <v>11</v>
      </c>
      <c r="E381" s="55"/>
      <c r="F381" s="21" t="s">
        <v>29</v>
      </c>
      <c r="G381" s="10" t="s">
        <v>29</v>
      </c>
      <c r="H381" s="56"/>
    </row>
    <row r="382" spans="1:8" x14ac:dyDescent="0.25">
      <c r="A382" s="21">
        <v>37228</v>
      </c>
      <c r="B382" s="22">
        <v>41.68</v>
      </c>
      <c r="C382" s="34">
        <v>-6.4570354681038125E-3</v>
      </c>
      <c r="D382" s="55">
        <f t="shared" si="7"/>
        <v>12</v>
      </c>
      <c r="E382" s="55"/>
      <c r="F382" s="21" t="s">
        <v>29</v>
      </c>
      <c r="G382" s="10" t="s">
        <v>29</v>
      </c>
      <c r="H382" s="56"/>
    </row>
    <row r="383" spans="1:8" x14ac:dyDescent="0.25">
      <c r="A383" s="21">
        <v>37229</v>
      </c>
      <c r="B383" s="22">
        <v>42.64</v>
      </c>
      <c r="C383" s="34">
        <v>2.2771382412477597E-2</v>
      </c>
      <c r="D383" s="55">
        <f t="shared" si="7"/>
        <v>12</v>
      </c>
      <c r="E383" s="55"/>
      <c r="F383" s="21" t="s">
        <v>29</v>
      </c>
      <c r="G383" s="10" t="s">
        <v>29</v>
      </c>
      <c r="H383" s="56"/>
    </row>
    <row r="384" spans="1:8" x14ac:dyDescent="0.25">
      <c r="A384" s="21">
        <v>37230</v>
      </c>
      <c r="B384" s="22">
        <v>43.58</v>
      </c>
      <c r="C384" s="34">
        <v>2.1805549658884617E-2</v>
      </c>
      <c r="D384" s="55">
        <f t="shared" si="7"/>
        <v>12</v>
      </c>
      <c r="E384" s="55"/>
      <c r="F384" s="21" t="s">
        <v>29</v>
      </c>
      <c r="G384" s="10" t="s">
        <v>29</v>
      </c>
      <c r="H384" s="56"/>
    </row>
    <row r="385" spans="1:8" x14ac:dyDescent="0.25">
      <c r="A385" s="21">
        <v>37231</v>
      </c>
      <c r="B385" s="22">
        <v>44.2</v>
      </c>
      <c r="C385" s="34">
        <v>1.412645956717865E-2</v>
      </c>
      <c r="D385" s="55">
        <f t="shared" si="7"/>
        <v>12</v>
      </c>
      <c r="E385" s="55"/>
      <c r="F385" s="21" t="s">
        <v>29</v>
      </c>
      <c r="G385" s="10" t="s">
        <v>29</v>
      </c>
      <c r="H385" s="56"/>
    </row>
    <row r="386" spans="1:8" x14ac:dyDescent="0.25">
      <c r="A386" s="21">
        <v>37232</v>
      </c>
      <c r="B386" s="22">
        <v>43.86</v>
      </c>
      <c r="C386" s="34">
        <v>-7.7220460939103897E-3</v>
      </c>
      <c r="D386" s="55">
        <f t="shared" si="7"/>
        <v>12</v>
      </c>
      <c r="E386" s="55"/>
      <c r="F386" s="21" t="s">
        <v>29</v>
      </c>
      <c r="G386" s="10" t="s">
        <v>29</v>
      </c>
      <c r="H386" s="56"/>
    </row>
    <row r="387" spans="1:8" x14ac:dyDescent="0.25">
      <c r="A387" s="21">
        <v>37235</v>
      </c>
      <c r="B387" s="22">
        <v>43.1</v>
      </c>
      <c r="C387" s="34">
        <v>-1.7479745880040004E-2</v>
      </c>
      <c r="D387" s="55">
        <f t="shared" si="7"/>
        <v>12</v>
      </c>
      <c r="E387" s="55"/>
      <c r="F387" s="21" t="s">
        <v>29</v>
      </c>
      <c r="G387" s="10" t="s">
        <v>29</v>
      </c>
      <c r="H387" s="56"/>
    </row>
    <row r="388" spans="1:8" x14ac:dyDescent="0.25">
      <c r="A388" s="21">
        <v>37236</v>
      </c>
      <c r="B388" s="22">
        <v>43.35</v>
      </c>
      <c r="C388" s="34">
        <v>5.7837061168487611E-3</v>
      </c>
      <c r="D388" s="55">
        <f t="shared" si="7"/>
        <v>12</v>
      </c>
      <c r="E388" s="55"/>
      <c r="F388" s="21" t="s">
        <v>29</v>
      </c>
      <c r="G388" s="10" t="s">
        <v>29</v>
      </c>
      <c r="H388" s="56"/>
    </row>
    <row r="389" spans="1:8" x14ac:dyDescent="0.25">
      <c r="A389" s="21">
        <v>37237</v>
      </c>
      <c r="B389" s="22">
        <v>43.42</v>
      </c>
      <c r="C389" s="34">
        <v>1.6134612235950249E-3</v>
      </c>
      <c r="D389" s="55">
        <f t="shared" ref="D389:D452" si="8">MONTH(A389)</f>
        <v>12</v>
      </c>
      <c r="E389" s="55"/>
      <c r="F389" s="21" t="s">
        <v>29</v>
      </c>
      <c r="G389" s="10" t="s">
        <v>29</v>
      </c>
      <c r="H389" s="56"/>
    </row>
    <row r="390" spans="1:8" x14ac:dyDescent="0.25">
      <c r="A390" s="21">
        <v>37238</v>
      </c>
      <c r="B390" s="22">
        <v>42.64</v>
      </c>
      <c r="C390" s="34">
        <v>-1.8127384592556715E-2</v>
      </c>
      <c r="D390" s="55">
        <f t="shared" si="8"/>
        <v>12</v>
      </c>
      <c r="E390" s="55"/>
      <c r="F390" s="21" t="s">
        <v>29</v>
      </c>
      <c r="G390" s="10" t="s">
        <v>29</v>
      </c>
      <c r="H390" s="56"/>
    </row>
    <row r="391" spans="1:8" x14ac:dyDescent="0.25">
      <c r="A391" s="21">
        <v>37239</v>
      </c>
      <c r="B391" s="22">
        <v>43.13</v>
      </c>
      <c r="C391" s="34">
        <v>1.1426030802162685E-2</v>
      </c>
      <c r="D391" s="55">
        <f t="shared" si="8"/>
        <v>12</v>
      </c>
      <c r="E391" s="55"/>
      <c r="F391" s="21" t="s">
        <v>29</v>
      </c>
      <c r="G391" s="10" t="s">
        <v>29</v>
      </c>
      <c r="H391" s="56"/>
    </row>
    <row r="392" spans="1:8" x14ac:dyDescent="0.25">
      <c r="A392" s="21">
        <v>37242</v>
      </c>
      <c r="B392" s="22">
        <v>43.96</v>
      </c>
      <c r="C392" s="34">
        <v>1.9061318875668719E-2</v>
      </c>
      <c r="D392" s="55">
        <f t="shared" si="8"/>
        <v>12</v>
      </c>
      <c r="E392" s="55"/>
      <c r="F392" s="21" t="s">
        <v>29</v>
      </c>
      <c r="G392" s="10" t="s">
        <v>29</v>
      </c>
      <c r="H392" s="56"/>
    </row>
    <row r="393" spans="1:8" x14ac:dyDescent="0.25">
      <c r="A393" s="21">
        <v>37243</v>
      </c>
      <c r="B393" s="22">
        <v>44.35</v>
      </c>
      <c r="C393" s="34">
        <v>8.8325792201680003E-3</v>
      </c>
      <c r="D393" s="55">
        <f t="shared" si="8"/>
        <v>12</v>
      </c>
      <c r="E393" s="55"/>
      <c r="F393" s="21" t="s">
        <v>29</v>
      </c>
      <c r="G393" s="10" t="s">
        <v>29</v>
      </c>
      <c r="H393" s="56"/>
    </row>
    <row r="394" spans="1:8" x14ac:dyDescent="0.25">
      <c r="A394" s="21">
        <v>37244</v>
      </c>
      <c r="B394" s="22">
        <v>44</v>
      </c>
      <c r="C394" s="34">
        <v>-7.9230748373273225E-3</v>
      </c>
      <c r="D394" s="55">
        <f t="shared" si="8"/>
        <v>12</v>
      </c>
      <c r="E394" s="55"/>
      <c r="F394" s="21" t="s">
        <v>29</v>
      </c>
      <c r="G394" s="10" t="s">
        <v>29</v>
      </c>
      <c r="H394" s="56"/>
    </row>
    <row r="395" spans="1:8" x14ac:dyDescent="0.25">
      <c r="A395" s="21">
        <v>37245</v>
      </c>
      <c r="B395" s="22">
        <v>43.31</v>
      </c>
      <c r="C395" s="34">
        <v>-1.580607869172581E-2</v>
      </c>
      <c r="D395" s="55">
        <f t="shared" si="8"/>
        <v>12</v>
      </c>
      <c r="E395" s="55"/>
      <c r="F395" s="21" t="s">
        <v>29</v>
      </c>
      <c r="G395" s="10" t="s">
        <v>29</v>
      </c>
      <c r="H395" s="56"/>
    </row>
    <row r="396" spans="1:8" x14ac:dyDescent="0.25">
      <c r="A396" s="21">
        <v>37246</v>
      </c>
      <c r="B396" s="22">
        <v>44.19</v>
      </c>
      <c r="C396" s="34">
        <v>2.011496391611322E-2</v>
      </c>
      <c r="D396" s="55">
        <f t="shared" si="8"/>
        <v>12</v>
      </c>
      <c r="E396" s="55"/>
      <c r="F396" s="21" t="s">
        <v>29</v>
      </c>
      <c r="G396" s="10" t="s">
        <v>29</v>
      </c>
      <c r="H396" s="56"/>
    </row>
    <row r="397" spans="1:8" x14ac:dyDescent="0.25">
      <c r="A397" s="21">
        <v>37249</v>
      </c>
      <c r="B397" s="22">
        <v>44.39</v>
      </c>
      <c r="C397" s="34">
        <v>4.5156997032953774E-3</v>
      </c>
      <c r="D397" s="55">
        <f t="shared" si="8"/>
        <v>12</v>
      </c>
      <c r="E397" s="55"/>
      <c r="F397" s="21" t="s">
        <v>29</v>
      </c>
      <c r="G397" s="10" t="s">
        <v>29</v>
      </c>
      <c r="H397" s="56"/>
    </row>
    <row r="398" spans="1:8" x14ac:dyDescent="0.25">
      <c r="A398" s="21">
        <v>37251</v>
      </c>
      <c r="B398" s="22">
        <v>44.78</v>
      </c>
      <c r="C398" s="34">
        <v>8.7473923246649439E-3</v>
      </c>
      <c r="D398" s="55">
        <f t="shared" si="8"/>
        <v>12</v>
      </c>
      <c r="E398" s="55"/>
      <c r="F398" s="21" t="s">
        <v>29</v>
      </c>
      <c r="G398" s="10" t="s">
        <v>29</v>
      </c>
      <c r="H398" s="56"/>
    </row>
    <row r="399" spans="1:8" x14ac:dyDescent="0.25">
      <c r="A399" s="21">
        <v>37252</v>
      </c>
      <c r="B399" s="22">
        <v>44.97</v>
      </c>
      <c r="C399" s="34">
        <v>4.2339896120073038E-3</v>
      </c>
      <c r="D399" s="55">
        <f t="shared" si="8"/>
        <v>12</v>
      </c>
      <c r="E399" s="55"/>
      <c r="F399" s="21" t="s">
        <v>29</v>
      </c>
      <c r="G399" s="10" t="s">
        <v>29</v>
      </c>
      <c r="H399" s="56"/>
    </row>
    <row r="400" spans="1:8" x14ac:dyDescent="0.25">
      <c r="A400" s="21">
        <v>37253</v>
      </c>
      <c r="B400" s="22">
        <v>45.01</v>
      </c>
      <c r="C400" s="34">
        <v>8.8908652222535604E-4</v>
      </c>
      <c r="D400" s="55">
        <f t="shared" si="8"/>
        <v>12</v>
      </c>
      <c r="E400" s="55"/>
      <c r="F400" s="21" t="s">
        <v>29</v>
      </c>
      <c r="G400" s="10" t="s">
        <v>29</v>
      </c>
      <c r="H400" s="56"/>
    </row>
    <row r="401" spans="1:8" x14ac:dyDescent="0.25">
      <c r="A401" s="21">
        <v>37256</v>
      </c>
      <c r="B401" s="22">
        <v>44.26</v>
      </c>
      <c r="C401" s="34">
        <v>-1.6803352681937677E-2</v>
      </c>
      <c r="D401" s="55">
        <f t="shared" si="8"/>
        <v>12</v>
      </c>
      <c r="E401" s="55"/>
      <c r="F401" s="21" t="s">
        <v>29</v>
      </c>
      <c r="G401" s="10" t="s">
        <v>29</v>
      </c>
      <c r="H401" s="56"/>
    </row>
    <row r="402" spans="1:8" x14ac:dyDescent="0.25">
      <c r="A402" s="21">
        <v>37258</v>
      </c>
      <c r="B402" s="22">
        <v>44.66</v>
      </c>
      <c r="C402" s="34">
        <v>8.9969117891082664E-3</v>
      </c>
      <c r="D402" s="55">
        <f t="shared" si="8"/>
        <v>1</v>
      </c>
      <c r="E402" s="55"/>
      <c r="F402" s="21" t="s">
        <v>29</v>
      </c>
      <c r="G402" s="10" t="s">
        <v>29</v>
      </c>
      <c r="H402" s="56"/>
    </row>
    <row r="403" spans="1:8" x14ac:dyDescent="0.25">
      <c r="A403" s="21">
        <v>37259</v>
      </c>
      <c r="B403" s="22">
        <v>45.28</v>
      </c>
      <c r="C403" s="34">
        <v>1.378718748291567E-2</v>
      </c>
      <c r="D403" s="55">
        <f t="shared" si="8"/>
        <v>1</v>
      </c>
      <c r="E403" s="55"/>
      <c r="F403" s="21" t="s">
        <v>29</v>
      </c>
      <c r="G403" s="10" t="s">
        <v>29</v>
      </c>
      <c r="H403" s="56"/>
    </row>
    <row r="404" spans="1:8" x14ac:dyDescent="0.25">
      <c r="A404" s="21">
        <v>37260</v>
      </c>
      <c r="B404" s="22">
        <v>45.68</v>
      </c>
      <c r="C404" s="34">
        <v>8.7951314528273445E-3</v>
      </c>
      <c r="D404" s="55">
        <f t="shared" si="8"/>
        <v>1</v>
      </c>
      <c r="E404" s="55"/>
      <c r="F404" s="21" t="s">
        <v>29</v>
      </c>
      <c r="G404" s="10" t="s">
        <v>29</v>
      </c>
      <c r="H404" s="56"/>
    </row>
    <row r="405" spans="1:8" x14ac:dyDescent="0.25">
      <c r="A405" s="21">
        <v>37263</v>
      </c>
      <c r="B405" s="22">
        <v>44.94</v>
      </c>
      <c r="C405" s="34">
        <v>-1.6332298590571726E-2</v>
      </c>
      <c r="D405" s="55">
        <f t="shared" si="8"/>
        <v>1</v>
      </c>
      <c r="E405" s="55"/>
      <c r="F405" s="21" t="s">
        <v>29</v>
      </c>
      <c r="G405" s="10" t="s">
        <v>29</v>
      </c>
      <c r="H405" s="56"/>
    </row>
    <row r="406" spans="1:8" x14ac:dyDescent="0.25">
      <c r="A406" s="21">
        <v>37264</v>
      </c>
      <c r="B406" s="22">
        <v>45.47</v>
      </c>
      <c r="C406" s="34">
        <v>1.1724501079736074E-2</v>
      </c>
      <c r="D406" s="55">
        <f t="shared" si="8"/>
        <v>1</v>
      </c>
      <c r="E406" s="55"/>
      <c r="F406" s="21" t="s">
        <v>29</v>
      </c>
      <c r="G406" s="10" t="s">
        <v>29</v>
      </c>
      <c r="H406" s="56"/>
    </row>
    <row r="407" spans="1:8" x14ac:dyDescent="0.25">
      <c r="A407" s="21">
        <v>37265</v>
      </c>
      <c r="B407" s="22">
        <v>45.01</v>
      </c>
      <c r="C407" s="34">
        <v>-1.0168080532077881E-2</v>
      </c>
      <c r="D407" s="55">
        <f t="shared" si="8"/>
        <v>1</v>
      </c>
      <c r="E407" s="55"/>
      <c r="F407" s="21" t="s">
        <v>29</v>
      </c>
      <c r="G407" s="10" t="s">
        <v>29</v>
      </c>
      <c r="H407" s="56"/>
    </row>
    <row r="408" spans="1:8" x14ac:dyDescent="0.25">
      <c r="A408" s="21">
        <v>37266</v>
      </c>
      <c r="B408" s="22">
        <v>45.29</v>
      </c>
      <c r="C408" s="34">
        <v>6.201570263281107E-3</v>
      </c>
      <c r="D408" s="55">
        <f t="shared" si="8"/>
        <v>1</v>
      </c>
      <c r="E408" s="55"/>
      <c r="F408" s="21" t="s">
        <v>29</v>
      </c>
      <c r="G408" s="10" t="s">
        <v>29</v>
      </c>
      <c r="H408" s="56"/>
    </row>
    <row r="409" spans="1:8" x14ac:dyDescent="0.25">
      <c r="A409" s="21">
        <v>37267</v>
      </c>
      <c r="B409" s="22">
        <v>44.74</v>
      </c>
      <c r="C409" s="34">
        <v>-1.2218301506138852E-2</v>
      </c>
      <c r="D409" s="55">
        <f t="shared" si="8"/>
        <v>1</v>
      </c>
      <c r="E409" s="55"/>
      <c r="F409" s="21" t="s">
        <v>29</v>
      </c>
      <c r="G409" s="10" t="s">
        <v>29</v>
      </c>
      <c r="H409" s="56"/>
    </row>
    <row r="410" spans="1:8" x14ac:dyDescent="0.25">
      <c r="A410" s="21">
        <v>37270</v>
      </c>
      <c r="B410" s="22">
        <v>44.07</v>
      </c>
      <c r="C410" s="34">
        <v>-1.5088677208087986E-2</v>
      </c>
      <c r="D410" s="55">
        <f t="shared" si="8"/>
        <v>1</v>
      </c>
      <c r="E410" s="55"/>
      <c r="F410" s="21" t="s">
        <v>29</v>
      </c>
      <c r="G410" s="10" t="s">
        <v>29</v>
      </c>
      <c r="H410" s="56"/>
    </row>
    <row r="411" spans="1:8" x14ac:dyDescent="0.25">
      <c r="A411" s="21">
        <v>37271</v>
      </c>
      <c r="B411" s="22">
        <v>44.37</v>
      </c>
      <c r="C411" s="34">
        <v>6.7842865369224879E-3</v>
      </c>
      <c r="D411" s="55">
        <f t="shared" si="8"/>
        <v>1</v>
      </c>
      <c r="E411" s="55"/>
      <c r="F411" s="21" t="s">
        <v>29</v>
      </c>
      <c r="G411" s="10" t="s">
        <v>29</v>
      </c>
      <c r="H411" s="56"/>
    </row>
    <row r="412" spans="1:8" x14ac:dyDescent="0.25">
      <c r="A412" s="21">
        <v>37272</v>
      </c>
      <c r="B412" s="22">
        <v>43.47</v>
      </c>
      <c r="C412" s="34">
        <v>-2.0492520390117334E-2</v>
      </c>
      <c r="D412" s="55">
        <f t="shared" si="8"/>
        <v>1</v>
      </c>
      <c r="E412" s="55"/>
      <c r="F412" s="21" t="s">
        <v>29</v>
      </c>
      <c r="G412" s="10" t="s">
        <v>29</v>
      </c>
      <c r="H412" s="56"/>
    </row>
    <row r="413" spans="1:8" x14ac:dyDescent="0.25">
      <c r="A413" s="21">
        <v>37273</v>
      </c>
      <c r="B413" s="22">
        <v>43.68</v>
      </c>
      <c r="C413" s="34">
        <v>4.8192864359489218E-3</v>
      </c>
      <c r="D413" s="55">
        <f t="shared" si="8"/>
        <v>1</v>
      </c>
      <c r="E413" s="55"/>
      <c r="F413" s="21" t="s">
        <v>29</v>
      </c>
      <c r="G413" s="10" t="s">
        <v>29</v>
      </c>
      <c r="H413" s="56"/>
    </row>
    <row r="414" spans="1:8" x14ac:dyDescent="0.25">
      <c r="A414" s="21">
        <v>37274</v>
      </c>
      <c r="B414" s="22">
        <v>43.13</v>
      </c>
      <c r="C414" s="34">
        <v>-1.267152077689779E-2</v>
      </c>
      <c r="D414" s="55">
        <f t="shared" si="8"/>
        <v>1</v>
      </c>
      <c r="E414" s="55"/>
      <c r="F414" s="21" t="s">
        <v>29</v>
      </c>
      <c r="G414" s="10" t="s">
        <v>29</v>
      </c>
      <c r="H414" s="56"/>
    </row>
    <row r="415" spans="1:8" x14ac:dyDescent="0.25">
      <c r="A415" s="21">
        <v>37278</v>
      </c>
      <c r="B415" s="22">
        <v>42.85</v>
      </c>
      <c r="C415" s="34">
        <v>-6.5131656159630102E-3</v>
      </c>
      <c r="D415" s="55">
        <f t="shared" si="8"/>
        <v>1</v>
      </c>
      <c r="E415" s="55"/>
      <c r="F415" s="21" t="s">
        <v>29</v>
      </c>
      <c r="G415" s="10" t="s">
        <v>29</v>
      </c>
      <c r="H415" s="56"/>
    </row>
    <row r="416" spans="1:8" x14ac:dyDescent="0.25">
      <c r="A416" s="21">
        <v>37279</v>
      </c>
      <c r="B416" s="22">
        <v>43.45</v>
      </c>
      <c r="C416" s="34">
        <v>1.3905206667612188E-2</v>
      </c>
      <c r="D416" s="55">
        <f t="shared" si="8"/>
        <v>1</v>
      </c>
      <c r="E416" s="55"/>
      <c r="F416" s="21" t="s">
        <v>29</v>
      </c>
      <c r="G416" s="10" t="s">
        <v>29</v>
      </c>
      <c r="H416" s="56"/>
    </row>
    <row r="417" spans="1:8" x14ac:dyDescent="0.25">
      <c r="A417" s="21">
        <v>37280</v>
      </c>
      <c r="B417" s="22">
        <v>43.8</v>
      </c>
      <c r="C417" s="34">
        <v>8.022965670999244E-3</v>
      </c>
      <c r="D417" s="55">
        <f t="shared" si="8"/>
        <v>1</v>
      </c>
      <c r="E417" s="55"/>
      <c r="F417" s="21" t="s">
        <v>29</v>
      </c>
      <c r="G417" s="10" t="s">
        <v>29</v>
      </c>
      <c r="H417" s="56"/>
    </row>
    <row r="418" spans="1:8" x14ac:dyDescent="0.25">
      <c r="A418" s="21">
        <v>37281</v>
      </c>
      <c r="B418" s="22">
        <v>43.76</v>
      </c>
      <c r="C418" s="34">
        <v>-9.1365926867471327E-4</v>
      </c>
      <c r="D418" s="55">
        <f t="shared" si="8"/>
        <v>1</v>
      </c>
      <c r="E418" s="55"/>
      <c r="F418" s="21" t="s">
        <v>29</v>
      </c>
      <c r="G418" s="10" t="s">
        <v>29</v>
      </c>
      <c r="H418" s="56"/>
    </row>
    <row r="419" spans="1:8" x14ac:dyDescent="0.25">
      <c r="A419" s="21">
        <v>37284</v>
      </c>
      <c r="B419" s="22">
        <v>44.05</v>
      </c>
      <c r="C419" s="34">
        <v>6.605194268462661E-3</v>
      </c>
      <c r="D419" s="55">
        <f t="shared" si="8"/>
        <v>1</v>
      </c>
      <c r="E419" s="55"/>
      <c r="F419" s="21" t="s">
        <v>29</v>
      </c>
      <c r="G419" s="10" t="s">
        <v>29</v>
      </c>
      <c r="H419" s="56"/>
    </row>
    <row r="420" spans="1:8" x14ac:dyDescent="0.25">
      <c r="A420" s="21">
        <v>37285</v>
      </c>
      <c r="B420" s="22">
        <v>43.27</v>
      </c>
      <c r="C420" s="34">
        <v>-1.7865798145394948E-2</v>
      </c>
      <c r="D420" s="55">
        <f t="shared" si="8"/>
        <v>1</v>
      </c>
      <c r="E420" s="55"/>
      <c r="F420" s="21" t="s">
        <v>29</v>
      </c>
      <c r="G420" s="10" t="s">
        <v>29</v>
      </c>
      <c r="H420" s="56"/>
    </row>
    <row r="421" spans="1:8" x14ac:dyDescent="0.25">
      <c r="A421" s="21">
        <v>37286</v>
      </c>
      <c r="B421" s="22">
        <v>43.81</v>
      </c>
      <c r="C421" s="34">
        <v>1.2402547589013742E-2</v>
      </c>
      <c r="D421" s="55">
        <f t="shared" si="8"/>
        <v>1</v>
      </c>
      <c r="E421" s="55"/>
      <c r="F421" s="21" t="s">
        <v>29</v>
      </c>
      <c r="G421" s="10" t="s">
        <v>29</v>
      </c>
      <c r="H421" s="56"/>
    </row>
    <row r="422" spans="1:8" x14ac:dyDescent="0.25">
      <c r="A422" s="21">
        <v>37287</v>
      </c>
      <c r="B422" s="22">
        <v>44.19</v>
      </c>
      <c r="C422" s="34">
        <v>8.636417316841425E-3</v>
      </c>
      <c r="D422" s="55">
        <f t="shared" si="8"/>
        <v>1</v>
      </c>
      <c r="E422" s="55"/>
      <c r="F422" s="21" t="s">
        <v>29</v>
      </c>
      <c r="G422" s="10" t="s">
        <v>29</v>
      </c>
      <c r="H422" s="56"/>
    </row>
    <row r="423" spans="1:8" x14ac:dyDescent="0.25">
      <c r="A423" s="21">
        <v>37288</v>
      </c>
      <c r="B423" s="22">
        <v>43.93</v>
      </c>
      <c r="C423" s="34">
        <v>-5.9010611549603674E-3</v>
      </c>
      <c r="D423" s="55">
        <f t="shared" si="8"/>
        <v>2</v>
      </c>
      <c r="E423" s="55"/>
      <c r="F423" s="21" t="s">
        <v>29</v>
      </c>
      <c r="G423" s="10" t="s">
        <v>29</v>
      </c>
      <c r="H423" s="56"/>
    </row>
    <row r="424" spans="1:8" x14ac:dyDescent="0.25">
      <c r="A424" s="21">
        <v>37291</v>
      </c>
      <c r="B424" s="22">
        <v>42.9</v>
      </c>
      <c r="C424" s="34">
        <v>-2.3725632053716975E-2</v>
      </c>
      <c r="D424" s="55">
        <f t="shared" si="8"/>
        <v>2</v>
      </c>
      <c r="E424" s="55"/>
      <c r="F424" s="21" t="s">
        <v>29</v>
      </c>
      <c r="G424" s="10" t="s">
        <v>29</v>
      </c>
      <c r="H424" s="56"/>
    </row>
    <row r="425" spans="1:8" x14ac:dyDescent="0.25">
      <c r="A425" s="21">
        <v>37292</v>
      </c>
      <c r="B425" s="22">
        <v>42.73</v>
      </c>
      <c r="C425" s="34">
        <v>-3.9705762780377829E-3</v>
      </c>
      <c r="D425" s="55">
        <f t="shared" si="8"/>
        <v>2</v>
      </c>
      <c r="E425" s="55"/>
      <c r="F425" s="21" t="s">
        <v>29</v>
      </c>
      <c r="G425" s="10" t="s">
        <v>29</v>
      </c>
      <c r="H425" s="56"/>
    </row>
    <row r="426" spans="1:8" x14ac:dyDescent="0.25">
      <c r="A426" s="21">
        <v>37293</v>
      </c>
      <c r="B426" s="22">
        <v>42.26</v>
      </c>
      <c r="C426" s="34">
        <v>-1.1060237468022866E-2</v>
      </c>
      <c r="D426" s="55">
        <f t="shared" si="8"/>
        <v>2</v>
      </c>
      <c r="E426" s="55"/>
      <c r="F426" s="21" t="s">
        <v>29</v>
      </c>
      <c r="G426" s="10" t="s">
        <v>29</v>
      </c>
      <c r="H426" s="56"/>
    </row>
    <row r="427" spans="1:8" x14ac:dyDescent="0.25">
      <c r="A427" s="21">
        <v>37294</v>
      </c>
      <c r="B427" s="22">
        <v>41.71</v>
      </c>
      <c r="C427" s="34">
        <v>-1.3100103979056688E-2</v>
      </c>
      <c r="D427" s="55">
        <f t="shared" si="8"/>
        <v>2</v>
      </c>
      <c r="E427" s="55"/>
      <c r="F427" s="21" t="s">
        <v>29</v>
      </c>
      <c r="G427" s="10" t="s">
        <v>29</v>
      </c>
      <c r="H427" s="56"/>
    </row>
    <row r="428" spans="1:8" x14ac:dyDescent="0.25">
      <c r="A428" s="21">
        <v>37295</v>
      </c>
      <c r="B428" s="22">
        <v>42.81</v>
      </c>
      <c r="C428" s="34">
        <v>2.6030811948000897E-2</v>
      </c>
      <c r="D428" s="55">
        <f t="shared" si="8"/>
        <v>2</v>
      </c>
      <c r="E428" s="55"/>
      <c r="F428" s="21" t="s">
        <v>29</v>
      </c>
      <c r="G428" s="10" t="s">
        <v>29</v>
      </c>
      <c r="H428" s="56"/>
    </row>
    <row r="429" spans="1:8" x14ac:dyDescent="0.25">
      <c r="A429" s="21">
        <v>37298</v>
      </c>
      <c r="B429" s="22">
        <v>43</v>
      </c>
      <c r="C429" s="34">
        <v>4.4283955367075585E-3</v>
      </c>
      <c r="D429" s="55">
        <f t="shared" si="8"/>
        <v>2</v>
      </c>
      <c r="E429" s="55"/>
      <c r="F429" s="21" t="s">
        <v>29</v>
      </c>
      <c r="G429" s="10" t="s">
        <v>29</v>
      </c>
      <c r="H429" s="56"/>
    </row>
    <row r="430" spans="1:8" x14ac:dyDescent="0.25">
      <c r="A430" s="21">
        <v>37299</v>
      </c>
      <c r="B430" s="22">
        <v>43.09</v>
      </c>
      <c r="C430" s="34">
        <v>2.0908359341843216E-3</v>
      </c>
      <c r="D430" s="55">
        <f t="shared" si="8"/>
        <v>2</v>
      </c>
      <c r="E430" s="55"/>
      <c r="F430" s="21" t="s">
        <v>29</v>
      </c>
      <c r="G430" s="10" t="s">
        <v>29</v>
      </c>
      <c r="H430" s="56"/>
    </row>
    <row r="431" spans="1:8" x14ac:dyDescent="0.25">
      <c r="A431" s="21">
        <v>37300</v>
      </c>
      <c r="B431" s="22">
        <v>43.5</v>
      </c>
      <c r="C431" s="34">
        <v>9.4699864668916084E-3</v>
      </c>
      <c r="D431" s="55">
        <f t="shared" si="8"/>
        <v>2</v>
      </c>
      <c r="E431" s="55"/>
      <c r="F431" s="21" t="s">
        <v>29</v>
      </c>
      <c r="G431" s="10" t="s">
        <v>29</v>
      </c>
      <c r="H431" s="56"/>
    </row>
    <row r="432" spans="1:8" x14ac:dyDescent="0.25">
      <c r="A432" s="21">
        <v>37301</v>
      </c>
      <c r="B432" s="22">
        <v>42.95</v>
      </c>
      <c r="C432" s="34">
        <v>-1.2724289664373983E-2</v>
      </c>
      <c r="D432" s="55">
        <f t="shared" si="8"/>
        <v>2</v>
      </c>
      <c r="E432" s="55"/>
      <c r="F432" s="21" t="s">
        <v>29</v>
      </c>
      <c r="G432" s="10" t="s">
        <v>29</v>
      </c>
      <c r="H432" s="56"/>
    </row>
    <row r="433" spans="1:8" x14ac:dyDescent="0.25">
      <c r="A433" s="21">
        <v>37302</v>
      </c>
      <c r="B433" s="22">
        <v>42.88</v>
      </c>
      <c r="C433" s="34">
        <v>-1.631131667717813E-3</v>
      </c>
      <c r="D433" s="55">
        <f t="shared" si="8"/>
        <v>2</v>
      </c>
      <c r="E433" s="55"/>
      <c r="F433" s="21" t="s">
        <v>29</v>
      </c>
      <c r="G433" s="10" t="s">
        <v>29</v>
      </c>
      <c r="H433" s="56"/>
    </row>
    <row r="434" spans="1:8" x14ac:dyDescent="0.25">
      <c r="A434" s="21">
        <v>37306</v>
      </c>
      <c r="B434" s="22">
        <v>42.05</v>
      </c>
      <c r="C434" s="34">
        <v>-1.9546130343589669E-2</v>
      </c>
      <c r="D434" s="55">
        <f t="shared" si="8"/>
        <v>2</v>
      </c>
      <c r="E434" s="55"/>
      <c r="F434" s="21" t="s">
        <v>29</v>
      </c>
      <c r="G434" s="10" t="s">
        <v>29</v>
      </c>
      <c r="H434" s="56"/>
    </row>
    <row r="435" spans="1:8" x14ac:dyDescent="0.25">
      <c r="A435" s="21">
        <v>37307</v>
      </c>
      <c r="B435" s="22">
        <v>42.76</v>
      </c>
      <c r="C435" s="34">
        <v>1.6743699737887328E-2</v>
      </c>
      <c r="D435" s="55">
        <f t="shared" si="8"/>
        <v>2</v>
      </c>
      <c r="E435" s="55"/>
      <c r="F435" s="21" t="s">
        <v>29</v>
      </c>
      <c r="G435" s="10" t="s">
        <v>29</v>
      </c>
      <c r="H435" s="56"/>
    </row>
    <row r="436" spans="1:8" x14ac:dyDescent="0.25">
      <c r="A436" s="21">
        <v>37308</v>
      </c>
      <c r="B436" s="22">
        <v>41.85</v>
      </c>
      <c r="C436" s="34">
        <v>-2.1511289221360034E-2</v>
      </c>
      <c r="D436" s="55">
        <f t="shared" si="8"/>
        <v>2</v>
      </c>
      <c r="E436" s="55"/>
      <c r="F436" s="21" t="s">
        <v>29</v>
      </c>
      <c r="G436" s="10" t="s">
        <v>29</v>
      </c>
      <c r="H436" s="56"/>
    </row>
    <row r="437" spans="1:8" x14ac:dyDescent="0.25">
      <c r="A437" s="21">
        <v>37309</v>
      </c>
      <c r="B437" s="22">
        <v>42.6</v>
      </c>
      <c r="C437" s="34">
        <v>1.7762456339840468E-2</v>
      </c>
      <c r="D437" s="55">
        <f t="shared" si="8"/>
        <v>2</v>
      </c>
      <c r="E437" s="55"/>
      <c r="F437" s="21" t="s">
        <v>29</v>
      </c>
      <c r="G437" s="10" t="s">
        <v>29</v>
      </c>
      <c r="H437" s="56"/>
    </row>
    <row r="438" spans="1:8" x14ac:dyDescent="0.25">
      <c r="A438" s="21">
        <v>37312</v>
      </c>
      <c r="B438" s="22">
        <v>42.87</v>
      </c>
      <c r="C438" s="34">
        <v>6.3180273345608733E-3</v>
      </c>
      <c r="D438" s="55">
        <f t="shared" si="8"/>
        <v>2</v>
      </c>
      <c r="E438" s="55"/>
      <c r="F438" s="21" t="s">
        <v>29</v>
      </c>
      <c r="G438" s="10" t="s">
        <v>29</v>
      </c>
      <c r="H438" s="56"/>
    </row>
    <row r="439" spans="1:8" x14ac:dyDescent="0.25">
      <c r="A439" s="21">
        <v>37313</v>
      </c>
      <c r="B439" s="22">
        <v>43.07</v>
      </c>
      <c r="C439" s="34">
        <v>4.6544184561335801E-3</v>
      </c>
      <c r="D439" s="55">
        <f t="shared" si="8"/>
        <v>2</v>
      </c>
      <c r="E439" s="55"/>
      <c r="F439" s="21" t="s">
        <v>29</v>
      </c>
      <c r="G439" s="10" t="s">
        <v>29</v>
      </c>
      <c r="H439" s="56"/>
    </row>
    <row r="440" spans="1:8" x14ac:dyDescent="0.25">
      <c r="A440" s="21">
        <v>37314</v>
      </c>
      <c r="B440" s="22">
        <v>43.27</v>
      </c>
      <c r="C440" s="34">
        <v>4.6328551707743512E-3</v>
      </c>
      <c r="D440" s="55">
        <f t="shared" si="8"/>
        <v>2</v>
      </c>
      <c r="E440" s="55"/>
      <c r="F440" s="21" t="s">
        <v>29</v>
      </c>
      <c r="G440" s="10" t="s">
        <v>29</v>
      </c>
      <c r="H440" s="56"/>
    </row>
    <row r="441" spans="1:8" x14ac:dyDescent="0.25">
      <c r="A441" s="21">
        <v>37315</v>
      </c>
      <c r="B441" s="22">
        <v>42.81</v>
      </c>
      <c r="C441" s="34">
        <v>-1.0687834079938703E-2</v>
      </c>
      <c r="D441" s="55">
        <f t="shared" si="8"/>
        <v>2</v>
      </c>
      <c r="E441" s="55"/>
      <c r="F441" s="21" t="s">
        <v>29</v>
      </c>
      <c r="G441" s="10" t="s">
        <v>29</v>
      </c>
      <c r="H441" s="56"/>
    </row>
    <row r="442" spans="1:8" x14ac:dyDescent="0.25">
      <c r="A442" s="21">
        <v>37316</v>
      </c>
      <c r="B442" s="22">
        <v>43.86</v>
      </c>
      <c r="C442" s="34">
        <v>2.4231022832887267E-2</v>
      </c>
      <c r="D442" s="55">
        <f t="shared" si="8"/>
        <v>3</v>
      </c>
      <c r="E442" s="55"/>
      <c r="F442" s="21" t="s">
        <v>29</v>
      </c>
      <c r="G442" s="10" t="s">
        <v>29</v>
      </c>
      <c r="H442" s="56"/>
    </row>
    <row r="443" spans="1:8" x14ac:dyDescent="0.25">
      <c r="A443" s="21">
        <v>37319</v>
      </c>
      <c r="B443" s="22">
        <v>44.55</v>
      </c>
      <c r="C443" s="34">
        <v>1.5609410927076104E-2</v>
      </c>
      <c r="D443" s="55">
        <f t="shared" si="8"/>
        <v>3</v>
      </c>
      <c r="E443" s="55"/>
      <c r="F443" s="21" t="s">
        <v>29</v>
      </c>
      <c r="G443" s="10" t="s">
        <v>29</v>
      </c>
      <c r="H443" s="56"/>
    </row>
    <row r="444" spans="1:8" x14ac:dyDescent="0.25">
      <c r="A444" s="21">
        <v>37320</v>
      </c>
      <c r="B444" s="22">
        <v>44.65</v>
      </c>
      <c r="C444" s="34">
        <v>2.2421534056897268E-3</v>
      </c>
      <c r="D444" s="55">
        <f t="shared" si="8"/>
        <v>3</v>
      </c>
      <c r="E444" s="55"/>
      <c r="F444" s="21" t="s">
        <v>29</v>
      </c>
      <c r="G444" s="10" t="s">
        <v>29</v>
      </c>
      <c r="H444" s="56"/>
    </row>
    <row r="445" spans="1:8" x14ac:dyDescent="0.25">
      <c r="A445" s="21">
        <v>37321</v>
      </c>
      <c r="B445" s="22">
        <v>45.2</v>
      </c>
      <c r="C445" s="34">
        <v>1.2242779515677647E-2</v>
      </c>
      <c r="D445" s="55">
        <f t="shared" si="8"/>
        <v>3</v>
      </c>
      <c r="E445" s="55"/>
      <c r="F445" s="21" t="s">
        <v>29</v>
      </c>
      <c r="G445" s="10" t="s">
        <v>29</v>
      </c>
      <c r="H445" s="56"/>
    </row>
    <row r="446" spans="1:8" x14ac:dyDescent="0.25">
      <c r="A446" s="21">
        <v>37322</v>
      </c>
      <c r="B446" s="22">
        <v>45.24</v>
      </c>
      <c r="C446" s="34">
        <v>8.8456440973418127E-4</v>
      </c>
      <c r="D446" s="55">
        <f t="shared" si="8"/>
        <v>3</v>
      </c>
      <c r="E446" s="55"/>
      <c r="F446" s="21" t="s">
        <v>29</v>
      </c>
      <c r="G446" s="10" t="s">
        <v>29</v>
      </c>
      <c r="H446" s="56"/>
    </row>
    <row r="447" spans="1:8" x14ac:dyDescent="0.25">
      <c r="A447" s="21">
        <v>37323</v>
      </c>
      <c r="B447" s="22">
        <v>45.7</v>
      </c>
      <c r="C447" s="34">
        <v>1.0116646652239327E-2</v>
      </c>
      <c r="D447" s="55">
        <f t="shared" si="8"/>
        <v>3</v>
      </c>
      <c r="E447" s="55"/>
      <c r="F447" s="21" t="s">
        <v>29</v>
      </c>
      <c r="G447" s="10" t="s">
        <v>29</v>
      </c>
      <c r="H447" s="56"/>
    </row>
    <row r="448" spans="1:8" x14ac:dyDescent="0.25">
      <c r="A448" s="21">
        <v>37326</v>
      </c>
      <c r="B448" s="22">
        <v>45.71</v>
      </c>
      <c r="C448" s="34">
        <v>2.1879444349389121E-4</v>
      </c>
      <c r="D448" s="55">
        <f t="shared" si="8"/>
        <v>3</v>
      </c>
      <c r="E448" s="55"/>
      <c r="F448" s="21" t="s">
        <v>29</v>
      </c>
      <c r="G448" s="10" t="s">
        <v>29</v>
      </c>
      <c r="H448" s="56"/>
    </row>
    <row r="449" spans="1:8" x14ac:dyDescent="0.25">
      <c r="A449" s="21">
        <v>37327</v>
      </c>
      <c r="B449" s="22">
        <v>45.64</v>
      </c>
      <c r="C449" s="34">
        <v>-1.5325673497781163E-3</v>
      </c>
      <c r="D449" s="55">
        <f t="shared" si="8"/>
        <v>3</v>
      </c>
      <c r="E449" s="55"/>
      <c r="F449" s="21" t="s">
        <v>29</v>
      </c>
      <c r="G449" s="10" t="s">
        <v>29</v>
      </c>
      <c r="H449" s="56"/>
    </row>
    <row r="450" spans="1:8" x14ac:dyDescent="0.25">
      <c r="A450" s="21">
        <v>37328</v>
      </c>
      <c r="B450" s="22">
        <v>45.25</v>
      </c>
      <c r="C450" s="34">
        <v>-8.5818548479397599E-3</v>
      </c>
      <c r="D450" s="55">
        <f t="shared" si="8"/>
        <v>3</v>
      </c>
      <c r="E450" s="55"/>
      <c r="F450" s="21" t="s">
        <v>29</v>
      </c>
      <c r="G450" s="10" t="s">
        <v>29</v>
      </c>
      <c r="H450" s="56"/>
    </row>
    <row r="451" spans="1:8" x14ac:dyDescent="0.25">
      <c r="A451" s="21">
        <v>37329</v>
      </c>
      <c r="B451" s="22">
        <v>45.46</v>
      </c>
      <c r="C451" s="34">
        <v>4.6301482784620995E-3</v>
      </c>
      <c r="D451" s="55">
        <f t="shared" si="8"/>
        <v>3</v>
      </c>
      <c r="E451" s="55"/>
      <c r="F451" s="21" t="s">
        <v>29</v>
      </c>
      <c r="G451" s="10" t="s">
        <v>29</v>
      </c>
      <c r="H451" s="56"/>
    </row>
    <row r="452" spans="1:8" x14ac:dyDescent="0.25">
      <c r="A452" s="21">
        <v>37330</v>
      </c>
      <c r="B452" s="22">
        <v>45.64</v>
      </c>
      <c r="C452" s="34">
        <v>3.9517065694778123E-3</v>
      </c>
      <c r="D452" s="55">
        <f t="shared" si="8"/>
        <v>3</v>
      </c>
      <c r="E452" s="55"/>
      <c r="F452" s="21" t="s">
        <v>29</v>
      </c>
      <c r="G452" s="10" t="s">
        <v>29</v>
      </c>
      <c r="H452" s="56"/>
    </row>
    <row r="453" spans="1:8" x14ac:dyDescent="0.25">
      <c r="A453" s="21">
        <v>37333</v>
      </c>
      <c r="B453" s="22">
        <v>45.9</v>
      </c>
      <c r="C453" s="34">
        <v>5.680592072624579E-3</v>
      </c>
      <c r="D453" s="55">
        <f t="shared" ref="D453:D516" si="9">MONTH(A453)</f>
        <v>3</v>
      </c>
      <c r="E453" s="55"/>
      <c r="F453" s="21" t="s">
        <v>29</v>
      </c>
      <c r="G453" s="10" t="s">
        <v>29</v>
      </c>
      <c r="H453" s="56"/>
    </row>
    <row r="454" spans="1:8" x14ac:dyDescent="0.25">
      <c r="A454" s="21">
        <v>37334</v>
      </c>
      <c r="B454" s="22">
        <v>46.19</v>
      </c>
      <c r="C454" s="34">
        <v>6.2982073760145998E-3</v>
      </c>
      <c r="D454" s="55">
        <f t="shared" si="9"/>
        <v>3</v>
      </c>
      <c r="E454" s="55"/>
      <c r="F454" s="21" t="s">
        <v>29</v>
      </c>
      <c r="G454" s="10" t="s">
        <v>29</v>
      </c>
      <c r="H454" s="56"/>
    </row>
    <row r="455" spans="1:8" x14ac:dyDescent="0.25">
      <c r="A455" s="21">
        <v>37335</v>
      </c>
      <c r="B455" s="22">
        <v>45.47</v>
      </c>
      <c r="C455" s="34">
        <v>-1.5710556605594811E-2</v>
      </c>
      <c r="D455" s="55">
        <f t="shared" si="9"/>
        <v>3</v>
      </c>
      <c r="E455" s="55"/>
      <c r="F455" s="21" t="s">
        <v>29</v>
      </c>
      <c r="G455" s="10" t="s">
        <v>29</v>
      </c>
      <c r="H455" s="56"/>
    </row>
    <row r="456" spans="1:8" x14ac:dyDescent="0.25">
      <c r="A456" s="21">
        <v>37336</v>
      </c>
      <c r="B456" s="22">
        <v>46.23</v>
      </c>
      <c r="C456" s="34">
        <v>1.6576170163214905E-2</v>
      </c>
      <c r="D456" s="55">
        <f t="shared" si="9"/>
        <v>3</v>
      </c>
      <c r="E456" s="55"/>
      <c r="F456" s="21" t="s">
        <v>29</v>
      </c>
      <c r="G456" s="10" t="s">
        <v>29</v>
      </c>
      <c r="H456" s="56"/>
    </row>
    <row r="457" spans="1:8" x14ac:dyDescent="0.25">
      <c r="A457" s="21">
        <v>37337</v>
      </c>
      <c r="B457" s="22">
        <v>45.89</v>
      </c>
      <c r="C457" s="34">
        <v>-7.3817095933919096E-3</v>
      </c>
      <c r="D457" s="55">
        <f t="shared" si="9"/>
        <v>3</v>
      </c>
      <c r="E457" s="55"/>
      <c r="F457" s="21" t="s">
        <v>29</v>
      </c>
      <c r="G457" s="10" t="s">
        <v>29</v>
      </c>
      <c r="H457" s="56"/>
    </row>
    <row r="458" spans="1:8" x14ac:dyDescent="0.25">
      <c r="A458" s="21">
        <v>37340</v>
      </c>
      <c r="B458" s="22">
        <v>45.34</v>
      </c>
      <c r="C458" s="34">
        <v>-1.2057583327359128E-2</v>
      </c>
      <c r="D458" s="55">
        <f t="shared" si="9"/>
        <v>3</v>
      </c>
      <c r="E458" s="55"/>
      <c r="F458" s="21" t="s">
        <v>29</v>
      </c>
      <c r="G458" s="10" t="s">
        <v>29</v>
      </c>
      <c r="H458" s="56"/>
    </row>
    <row r="459" spans="1:8" x14ac:dyDescent="0.25">
      <c r="A459" s="21">
        <v>37341</v>
      </c>
      <c r="B459" s="22">
        <v>45.85</v>
      </c>
      <c r="C459" s="34">
        <v>1.1185553623090917E-2</v>
      </c>
      <c r="D459" s="55">
        <f t="shared" si="9"/>
        <v>3</v>
      </c>
      <c r="E459" s="55"/>
      <c r="F459" s="21" t="s">
        <v>29</v>
      </c>
      <c r="G459" s="10" t="s">
        <v>29</v>
      </c>
      <c r="H459" s="56"/>
    </row>
    <row r="460" spans="1:8" x14ac:dyDescent="0.25">
      <c r="A460" s="21">
        <v>37342</v>
      </c>
      <c r="B460" s="22">
        <v>46.28</v>
      </c>
      <c r="C460" s="34">
        <v>9.3347036230019814E-3</v>
      </c>
      <c r="D460" s="55">
        <f t="shared" si="9"/>
        <v>3</v>
      </c>
      <c r="E460" s="55"/>
      <c r="F460" s="21" t="s">
        <v>29</v>
      </c>
      <c r="G460" s="10" t="s">
        <v>29</v>
      </c>
      <c r="H460" s="56"/>
    </row>
    <row r="461" spans="1:8" x14ac:dyDescent="0.25">
      <c r="A461" s="21">
        <v>37343</v>
      </c>
      <c r="B461" s="22">
        <v>46.03</v>
      </c>
      <c r="C461" s="34">
        <v>-5.4165444963257398E-3</v>
      </c>
      <c r="D461" s="55">
        <f t="shared" si="9"/>
        <v>3</v>
      </c>
      <c r="E461" s="55"/>
      <c r="F461" s="21" t="s">
        <v>29</v>
      </c>
      <c r="G461" s="10" t="s">
        <v>29</v>
      </c>
      <c r="H461" s="56"/>
    </row>
    <row r="462" spans="1:8" x14ac:dyDescent="0.25">
      <c r="A462" s="21">
        <v>37347</v>
      </c>
      <c r="B462" s="22">
        <v>46.08</v>
      </c>
      <c r="C462" s="34">
        <v>1.0856585584855609E-3</v>
      </c>
      <c r="D462" s="55">
        <f t="shared" si="9"/>
        <v>4</v>
      </c>
      <c r="E462" s="55"/>
      <c r="F462" s="21" t="s">
        <v>29</v>
      </c>
      <c r="G462" s="10" t="s">
        <v>29</v>
      </c>
      <c r="H462" s="56"/>
    </row>
    <row r="463" spans="1:8" x14ac:dyDescent="0.25">
      <c r="A463" s="21">
        <v>37348</v>
      </c>
      <c r="B463" s="22">
        <v>45.78</v>
      </c>
      <c r="C463" s="34">
        <v>-6.5317018632151244E-3</v>
      </c>
      <c r="D463" s="55">
        <f t="shared" si="9"/>
        <v>4</v>
      </c>
      <c r="E463" s="55"/>
      <c r="F463" s="21" t="s">
        <v>29</v>
      </c>
      <c r="G463" s="10" t="s">
        <v>29</v>
      </c>
      <c r="H463" s="56"/>
    </row>
    <row r="464" spans="1:8" x14ac:dyDescent="0.25">
      <c r="A464" s="21">
        <v>37349</v>
      </c>
      <c r="B464" s="22">
        <v>45.46</v>
      </c>
      <c r="C464" s="34">
        <v>-7.0144961000234707E-3</v>
      </c>
      <c r="D464" s="55">
        <f t="shared" si="9"/>
        <v>4</v>
      </c>
      <c r="E464" s="55"/>
      <c r="F464" s="21" t="s">
        <v>29</v>
      </c>
      <c r="G464" s="10" t="s">
        <v>29</v>
      </c>
      <c r="H464" s="56"/>
    </row>
    <row r="465" spans="1:8" x14ac:dyDescent="0.25">
      <c r="A465" s="21">
        <v>37350</v>
      </c>
      <c r="B465" s="22">
        <v>45.64</v>
      </c>
      <c r="C465" s="34">
        <v>3.9517065694778123E-3</v>
      </c>
      <c r="D465" s="55">
        <f t="shared" si="9"/>
        <v>4</v>
      </c>
      <c r="E465" s="55"/>
      <c r="F465" s="21" t="s">
        <v>29</v>
      </c>
      <c r="G465" s="10" t="s">
        <v>29</v>
      </c>
      <c r="H465" s="56"/>
    </row>
    <row r="466" spans="1:8" x14ac:dyDescent="0.25">
      <c r="A466" s="21">
        <v>37351</v>
      </c>
      <c r="B466" s="22">
        <v>45.57</v>
      </c>
      <c r="C466" s="34">
        <v>-1.5349197180837017E-3</v>
      </c>
      <c r="D466" s="55">
        <f t="shared" si="9"/>
        <v>4</v>
      </c>
      <c r="E466" s="55"/>
      <c r="F466" s="21" t="s">
        <v>29</v>
      </c>
      <c r="G466" s="10" t="s">
        <v>29</v>
      </c>
      <c r="H466" s="56"/>
    </row>
    <row r="467" spans="1:8" x14ac:dyDescent="0.25">
      <c r="A467" s="21">
        <v>37354</v>
      </c>
      <c r="B467" s="22">
        <v>46.14</v>
      </c>
      <c r="C467" s="34">
        <v>1.2430647469816484E-2</v>
      </c>
      <c r="D467" s="55">
        <f t="shared" si="9"/>
        <v>4</v>
      </c>
      <c r="E467" s="55"/>
      <c r="F467" s="21" t="s">
        <v>29</v>
      </c>
      <c r="G467" s="10" t="s">
        <v>29</v>
      </c>
      <c r="H467" s="56"/>
    </row>
    <row r="468" spans="1:8" x14ac:dyDescent="0.25">
      <c r="A468" s="21">
        <v>37355</v>
      </c>
      <c r="B468" s="22">
        <v>45.97</v>
      </c>
      <c r="C468" s="34">
        <v>-3.6912429274710131E-3</v>
      </c>
      <c r="D468" s="55">
        <f t="shared" si="9"/>
        <v>4</v>
      </c>
      <c r="E468" s="55"/>
      <c r="F468" s="21" t="s">
        <v>29</v>
      </c>
      <c r="G468" s="10" t="s">
        <v>29</v>
      </c>
      <c r="H468" s="56"/>
    </row>
    <row r="469" spans="1:8" x14ac:dyDescent="0.25">
      <c r="A469" s="21">
        <v>37356</v>
      </c>
      <c r="B469" s="22">
        <v>46.86</v>
      </c>
      <c r="C469" s="34">
        <v>1.9175423261513093E-2</v>
      </c>
      <c r="D469" s="55">
        <f t="shared" si="9"/>
        <v>4</v>
      </c>
      <c r="E469" s="55"/>
      <c r="F469" s="21" t="s">
        <v>29</v>
      </c>
      <c r="G469" s="10" t="s">
        <v>29</v>
      </c>
      <c r="H469" s="56"/>
    </row>
    <row r="470" spans="1:8" x14ac:dyDescent="0.25">
      <c r="A470" s="21">
        <v>37357</v>
      </c>
      <c r="B470" s="22">
        <v>46.11</v>
      </c>
      <c r="C470" s="34">
        <v>-1.6134586861035381E-2</v>
      </c>
      <c r="D470" s="55">
        <f t="shared" si="9"/>
        <v>4</v>
      </c>
      <c r="E470" s="55"/>
      <c r="F470" s="21" t="s">
        <v>29</v>
      </c>
      <c r="G470" s="10" t="s">
        <v>29</v>
      </c>
      <c r="H470" s="56"/>
    </row>
    <row r="471" spans="1:8" x14ac:dyDescent="0.25">
      <c r="A471" s="21">
        <v>37358</v>
      </c>
      <c r="B471" s="22">
        <v>47.13</v>
      </c>
      <c r="C471" s="34">
        <v>2.1879894717025433E-2</v>
      </c>
      <c r="D471" s="55">
        <f t="shared" si="9"/>
        <v>4</v>
      </c>
      <c r="E471" s="55"/>
      <c r="F471" s="21" t="s">
        <v>29</v>
      </c>
      <c r="G471" s="10" t="s">
        <v>29</v>
      </c>
      <c r="H471" s="56"/>
    </row>
    <row r="472" spans="1:8" x14ac:dyDescent="0.25">
      <c r="A472" s="21">
        <v>37361</v>
      </c>
      <c r="B472" s="22">
        <v>46.79</v>
      </c>
      <c r="C472" s="34">
        <v>-7.2402360575146386E-3</v>
      </c>
      <c r="D472" s="55">
        <f t="shared" si="9"/>
        <v>4</v>
      </c>
      <c r="E472" s="55"/>
      <c r="F472" s="21" t="s">
        <v>29</v>
      </c>
      <c r="G472" s="10" t="s">
        <v>29</v>
      </c>
      <c r="H472" s="56"/>
    </row>
    <row r="473" spans="1:8" x14ac:dyDescent="0.25">
      <c r="A473" s="21">
        <v>37362</v>
      </c>
      <c r="B473" s="22">
        <v>47.96</v>
      </c>
      <c r="C473" s="34">
        <v>2.469782528118851E-2</v>
      </c>
      <c r="D473" s="55">
        <f t="shared" si="9"/>
        <v>4</v>
      </c>
      <c r="E473" s="55"/>
      <c r="F473" s="21" t="s">
        <v>29</v>
      </c>
      <c r="G473" s="10" t="s">
        <v>29</v>
      </c>
      <c r="H473" s="56"/>
    </row>
    <row r="474" spans="1:8" x14ac:dyDescent="0.25">
      <c r="A474" s="21">
        <v>37363</v>
      </c>
      <c r="B474" s="22">
        <v>47.56</v>
      </c>
      <c r="C474" s="34">
        <v>-8.3752583367323833E-3</v>
      </c>
      <c r="D474" s="55">
        <f t="shared" si="9"/>
        <v>4</v>
      </c>
      <c r="E474" s="55"/>
      <c r="F474" s="21" t="s">
        <v>29</v>
      </c>
      <c r="G474" s="10" t="s">
        <v>29</v>
      </c>
      <c r="H474" s="56"/>
    </row>
    <row r="475" spans="1:8" x14ac:dyDescent="0.25">
      <c r="A475" s="21">
        <v>37364</v>
      </c>
      <c r="B475" s="22">
        <v>47.36</v>
      </c>
      <c r="C475" s="34">
        <v>-4.2140812468308775E-3</v>
      </c>
      <c r="D475" s="55">
        <f t="shared" si="9"/>
        <v>4</v>
      </c>
      <c r="E475" s="55"/>
      <c r="F475" s="21" t="s">
        <v>29</v>
      </c>
      <c r="G475" s="10" t="s">
        <v>29</v>
      </c>
      <c r="H475" s="56"/>
    </row>
    <row r="476" spans="1:8" x14ac:dyDescent="0.25">
      <c r="A476" s="21">
        <v>37365</v>
      </c>
      <c r="B476" s="22">
        <v>47.32</v>
      </c>
      <c r="C476" s="34">
        <v>-8.4495146556424724E-4</v>
      </c>
      <c r="D476" s="55">
        <f t="shared" si="9"/>
        <v>4</v>
      </c>
      <c r="E476" s="55"/>
      <c r="F476" s="21" t="s">
        <v>29</v>
      </c>
      <c r="G476" s="10" t="s">
        <v>29</v>
      </c>
      <c r="H476" s="56"/>
    </row>
    <row r="477" spans="1:8" x14ac:dyDescent="0.25">
      <c r="A477" s="21">
        <v>37368</v>
      </c>
      <c r="B477" s="22">
        <v>46.69</v>
      </c>
      <c r="C477" s="34">
        <v>-1.3403030127340386E-2</v>
      </c>
      <c r="D477" s="55">
        <f t="shared" si="9"/>
        <v>4</v>
      </c>
      <c r="E477" s="55"/>
      <c r="F477" s="21" t="s">
        <v>29</v>
      </c>
      <c r="G477" s="10" t="s">
        <v>29</v>
      </c>
      <c r="H477" s="56"/>
    </row>
    <row r="478" spans="1:8" x14ac:dyDescent="0.25">
      <c r="A478" s="21">
        <v>37369</v>
      </c>
      <c r="B478" s="22">
        <v>46.86</v>
      </c>
      <c r="C478" s="34">
        <v>3.6344240968040299E-3</v>
      </c>
      <c r="D478" s="55">
        <f t="shared" si="9"/>
        <v>4</v>
      </c>
      <c r="E478" s="55"/>
      <c r="F478" s="21" t="s">
        <v>29</v>
      </c>
      <c r="G478" s="10" t="s">
        <v>29</v>
      </c>
      <c r="H478" s="56"/>
    </row>
    <row r="479" spans="1:8" x14ac:dyDescent="0.25">
      <c r="A479" s="21">
        <v>37370</v>
      </c>
      <c r="B479" s="22">
        <v>46.46</v>
      </c>
      <c r="C479" s="34">
        <v>-8.5727057373864452E-3</v>
      </c>
      <c r="D479" s="55">
        <f t="shared" si="9"/>
        <v>4</v>
      </c>
      <c r="E479" s="55"/>
      <c r="F479" s="21" t="s">
        <v>29</v>
      </c>
      <c r="G479" s="10" t="s">
        <v>29</v>
      </c>
      <c r="H479" s="56"/>
    </row>
    <row r="480" spans="1:8" x14ac:dyDescent="0.25">
      <c r="A480" s="21">
        <v>37371</v>
      </c>
      <c r="B480" s="22">
        <v>46.59</v>
      </c>
      <c r="C480" s="34">
        <v>2.7941984864423989E-3</v>
      </c>
      <c r="D480" s="55">
        <f t="shared" si="9"/>
        <v>4</v>
      </c>
      <c r="E480" s="55"/>
      <c r="F480" s="21" t="s">
        <v>29</v>
      </c>
      <c r="G480" s="10" t="s">
        <v>29</v>
      </c>
      <c r="H480" s="56"/>
    </row>
    <row r="481" spans="1:8" x14ac:dyDescent="0.25">
      <c r="A481" s="21">
        <v>37372</v>
      </c>
      <c r="B481" s="22">
        <v>45.7</v>
      </c>
      <c r="C481" s="34">
        <v>-1.9287627928546412E-2</v>
      </c>
      <c r="D481" s="55">
        <f t="shared" si="9"/>
        <v>4</v>
      </c>
      <c r="E481" s="55"/>
      <c r="F481" s="21" t="s">
        <v>29</v>
      </c>
      <c r="G481" s="10" t="s">
        <v>29</v>
      </c>
      <c r="H481" s="56"/>
    </row>
    <row r="482" spans="1:8" x14ac:dyDescent="0.25">
      <c r="A482" s="21">
        <v>37375</v>
      </c>
      <c r="B482" s="22">
        <v>45.83</v>
      </c>
      <c r="C482" s="34">
        <v>2.8406006208735869E-3</v>
      </c>
      <c r="D482" s="55">
        <f t="shared" si="9"/>
        <v>4</v>
      </c>
      <c r="E482" s="55"/>
      <c r="F482" s="21" t="s">
        <v>29</v>
      </c>
      <c r="G482" s="10" t="s">
        <v>29</v>
      </c>
      <c r="H482" s="56"/>
    </row>
    <row r="483" spans="1:8" x14ac:dyDescent="0.25">
      <c r="A483" s="21">
        <v>37376</v>
      </c>
      <c r="B483" s="22">
        <v>46.58</v>
      </c>
      <c r="C483" s="34">
        <v>1.6232365935162158E-2</v>
      </c>
      <c r="D483" s="55">
        <f t="shared" si="9"/>
        <v>4</v>
      </c>
      <c r="E483" s="55"/>
      <c r="F483" s="21" t="s">
        <v>29</v>
      </c>
      <c r="G483" s="10" t="s">
        <v>29</v>
      </c>
      <c r="H483" s="56"/>
    </row>
    <row r="484" spans="1:8" x14ac:dyDescent="0.25">
      <c r="A484" s="21">
        <v>37377</v>
      </c>
      <c r="B484" s="22">
        <v>46.91</v>
      </c>
      <c r="C484" s="34">
        <v>7.0596078841716732E-3</v>
      </c>
      <c r="D484" s="55">
        <f t="shared" si="9"/>
        <v>5</v>
      </c>
      <c r="E484" s="55"/>
      <c r="F484" s="21" t="s">
        <v>29</v>
      </c>
      <c r="G484" s="10" t="s">
        <v>29</v>
      </c>
      <c r="H484" s="56"/>
    </row>
    <row r="485" spans="1:8" x14ac:dyDescent="0.25">
      <c r="A485" s="21">
        <v>37378</v>
      </c>
      <c r="B485" s="22">
        <v>47.07</v>
      </c>
      <c r="C485" s="34">
        <v>3.4049830726844061E-3</v>
      </c>
      <c r="D485" s="55">
        <f t="shared" si="9"/>
        <v>5</v>
      </c>
      <c r="E485" s="55"/>
      <c r="F485" s="21" t="s">
        <v>29</v>
      </c>
      <c r="G485" s="10" t="s">
        <v>29</v>
      </c>
      <c r="H485" s="56"/>
    </row>
    <row r="486" spans="1:8" x14ac:dyDescent="0.25">
      <c r="A486" s="21">
        <v>37379</v>
      </c>
      <c r="B486" s="22">
        <v>46.86</v>
      </c>
      <c r="C486" s="34">
        <v>-4.471422333401389E-3</v>
      </c>
      <c r="D486" s="55">
        <f t="shared" si="9"/>
        <v>5</v>
      </c>
      <c r="E486" s="55"/>
      <c r="F486" s="21" t="s">
        <v>29</v>
      </c>
      <c r="G486" s="10" t="s">
        <v>29</v>
      </c>
      <c r="H486" s="56"/>
    </row>
    <row r="487" spans="1:8" x14ac:dyDescent="0.25">
      <c r="A487" s="21">
        <v>37382</v>
      </c>
      <c r="B487" s="22">
        <v>45.96</v>
      </c>
      <c r="C487" s="34">
        <v>-1.939298009909465E-2</v>
      </c>
      <c r="D487" s="55">
        <f t="shared" si="9"/>
        <v>5</v>
      </c>
      <c r="E487" s="55"/>
      <c r="F487" s="21" t="s">
        <v>29</v>
      </c>
      <c r="G487" s="10" t="s">
        <v>29</v>
      </c>
      <c r="H487" s="56"/>
    </row>
    <row r="488" spans="1:8" x14ac:dyDescent="0.25">
      <c r="A488" s="21">
        <v>37383</v>
      </c>
      <c r="B488" s="22">
        <v>45.63</v>
      </c>
      <c r="C488" s="34">
        <v>-7.2060580412437623E-3</v>
      </c>
      <c r="D488" s="55">
        <f t="shared" si="9"/>
        <v>5</v>
      </c>
      <c r="E488" s="55"/>
      <c r="F488" s="21" t="s">
        <v>29</v>
      </c>
      <c r="G488" s="10" t="s">
        <v>29</v>
      </c>
      <c r="H488" s="56"/>
    </row>
    <row r="489" spans="1:8" x14ac:dyDescent="0.25">
      <c r="A489" s="21">
        <v>37384</v>
      </c>
      <c r="B489" s="22">
        <v>46.72</v>
      </c>
      <c r="C489" s="34">
        <v>2.3606943580660462E-2</v>
      </c>
      <c r="D489" s="55">
        <f t="shared" si="9"/>
        <v>5</v>
      </c>
      <c r="E489" s="55"/>
      <c r="F489" s="21" t="s">
        <v>29</v>
      </c>
      <c r="G489" s="10" t="s">
        <v>29</v>
      </c>
      <c r="H489" s="56"/>
    </row>
    <row r="490" spans="1:8" x14ac:dyDescent="0.25">
      <c r="A490" s="21">
        <v>37385</v>
      </c>
      <c r="B490" s="22">
        <v>45.87</v>
      </c>
      <c r="C490" s="34">
        <v>-1.836102991089103E-2</v>
      </c>
      <c r="D490" s="55">
        <f t="shared" si="9"/>
        <v>5</v>
      </c>
      <c r="E490" s="55"/>
      <c r="F490" s="21" t="s">
        <v>29</v>
      </c>
      <c r="G490" s="10" t="s">
        <v>29</v>
      </c>
      <c r="H490" s="56"/>
    </row>
    <row r="491" spans="1:8" x14ac:dyDescent="0.25">
      <c r="A491" s="21">
        <v>37386</v>
      </c>
      <c r="B491" s="22">
        <v>45.13</v>
      </c>
      <c r="C491" s="34">
        <v>-1.6264094770170715E-2</v>
      </c>
      <c r="D491" s="55">
        <f t="shared" si="9"/>
        <v>5</v>
      </c>
      <c r="E491" s="55"/>
      <c r="F491" s="21" t="s">
        <v>29</v>
      </c>
      <c r="G491" s="10" t="s">
        <v>29</v>
      </c>
      <c r="H491" s="56"/>
    </row>
    <row r="492" spans="1:8" x14ac:dyDescent="0.25">
      <c r="A492" s="21">
        <v>37389</v>
      </c>
      <c r="B492" s="22">
        <v>45.71</v>
      </c>
      <c r="C492" s="34">
        <v>1.2769878504743089E-2</v>
      </c>
      <c r="D492" s="55">
        <f t="shared" si="9"/>
        <v>5</v>
      </c>
      <c r="E492" s="55"/>
      <c r="F492" s="21" t="s">
        <v>29</v>
      </c>
      <c r="G492" s="10" t="s">
        <v>29</v>
      </c>
      <c r="H492" s="56"/>
    </row>
    <row r="493" spans="1:8" x14ac:dyDescent="0.25">
      <c r="A493" s="21">
        <v>37390</v>
      </c>
      <c r="B493" s="22">
        <v>47.09</v>
      </c>
      <c r="C493" s="34">
        <v>2.974357191181036E-2</v>
      </c>
      <c r="D493" s="55">
        <f t="shared" si="9"/>
        <v>5</v>
      </c>
      <c r="E493" s="55"/>
      <c r="F493" s="21" t="s">
        <v>29</v>
      </c>
      <c r="G493" s="10" t="s">
        <v>29</v>
      </c>
      <c r="H493" s="56"/>
    </row>
    <row r="494" spans="1:8" x14ac:dyDescent="0.25">
      <c r="A494" s="21">
        <v>37391</v>
      </c>
      <c r="B494" s="22">
        <v>47.04</v>
      </c>
      <c r="C494" s="34">
        <v>-1.062360665091812E-3</v>
      </c>
      <c r="D494" s="55">
        <f t="shared" si="9"/>
        <v>5</v>
      </c>
      <c r="E494" s="55"/>
      <c r="F494" s="21" t="s">
        <v>29</v>
      </c>
      <c r="G494" s="10" t="s">
        <v>29</v>
      </c>
      <c r="H494" s="56"/>
    </row>
    <row r="495" spans="1:8" x14ac:dyDescent="0.25">
      <c r="A495" s="21">
        <v>37392</v>
      </c>
      <c r="B495" s="22">
        <v>46.49</v>
      </c>
      <c r="C495" s="34">
        <v>-1.1761067887878004E-2</v>
      </c>
      <c r="D495" s="55">
        <f t="shared" si="9"/>
        <v>5</v>
      </c>
      <c r="E495" s="55"/>
      <c r="F495" s="21" t="s">
        <v>29</v>
      </c>
      <c r="G495" s="10" t="s">
        <v>29</v>
      </c>
      <c r="H495" s="56"/>
    </row>
    <row r="496" spans="1:8" x14ac:dyDescent="0.25">
      <c r="A496" s="21">
        <v>37393</v>
      </c>
      <c r="B496" s="22">
        <v>46.63</v>
      </c>
      <c r="C496" s="34">
        <v>3.006875117736201E-3</v>
      </c>
      <c r="D496" s="55">
        <f t="shared" si="9"/>
        <v>5</v>
      </c>
      <c r="E496" s="55"/>
      <c r="F496" s="21" t="s">
        <v>29</v>
      </c>
      <c r="G496" s="10" t="s">
        <v>29</v>
      </c>
      <c r="H496" s="56"/>
    </row>
    <row r="497" spans="1:8" x14ac:dyDescent="0.25">
      <c r="A497" s="21">
        <v>37396</v>
      </c>
      <c r="B497" s="22">
        <v>46.04</v>
      </c>
      <c r="C497" s="34">
        <v>-1.2733526966547701E-2</v>
      </c>
      <c r="D497" s="55">
        <f t="shared" si="9"/>
        <v>5</v>
      </c>
      <c r="E497" s="55"/>
      <c r="F497" s="21" t="s">
        <v>29</v>
      </c>
      <c r="G497" s="10" t="s">
        <v>29</v>
      </c>
      <c r="H497" s="56"/>
    </row>
    <row r="498" spans="1:8" x14ac:dyDescent="0.25">
      <c r="A498" s="21">
        <v>37397</v>
      </c>
      <c r="B498" s="22">
        <v>45.34</v>
      </c>
      <c r="C498" s="34">
        <v>-1.532093877429881E-2</v>
      </c>
      <c r="D498" s="55">
        <f t="shared" si="9"/>
        <v>5</v>
      </c>
      <c r="E498" s="55"/>
      <c r="F498" s="21" t="s">
        <v>29</v>
      </c>
      <c r="G498" s="10" t="s">
        <v>29</v>
      </c>
      <c r="H498" s="56"/>
    </row>
    <row r="499" spans="1:8" x14ac:dyDescent="0.25">
      <c r="A499" s="21">
        <v>37398</v>
      </c>
      <c r="B499" s="22">
        <v>45.07</v>
      </c>
      <c r="C499" s="34">
        <v>-5.9728083768261523E-3</v>
      </c>
      <c r="D499" s="55">
        <f t="shared" si="9"/>
        <v>5</v>
      </c>
      <c r="E499" s="55"/>
      <c r="F499" s="21" t="s">
        <v>29</v>
      </c>
      <c r="G499" s="10" t="s">
        <v>29</v>
      </c>
      <c r="H499" s="56"/>
    </row>
    <row r="500" spans="1:8" x14ac:dyDescent="0.25">
      <c r="A500" s="21">
        <v>37399</v>
      </c>
      <c r="B500" s="22">
        <v>45.96</v>
      </c>
      <c r="C500" s="34">
        <v>1.9554616277997972E-2</v>
      </c>
      <c r="D500" s="55">
        <f t="shared" si="9"/>
        <v>5</v>
      </c>
      <c r="E500" s="55"/>
      <c r="F500" s="21" t="s">
        <v>29</v>
      </c>
      <c r="G500" s="10" t="s">
        <v>29</v>
      </c>
      <c r="H500" s="56"/>
    </row>
    <row r="501" spans="1:8" x14ac:dyDescent="0.25">
      <c r="A501" s="21">
        <v>37400</v>
      </c>
      <c r="B501" s="22">
        <v>45.24</v>
      </c>
      <c r="C501" s="34">
        <v>-1.5789801732635195E-2</v>
      </c>
      <c r="D501" s="55">
        <f t="shared" si="9"/>
        <v>5</v>
      </c>
      <c r="E501" s="55"/>
      <c r="F501" s="21" t="s">
        <v>29</v>
      </c>
      <c r="G501" s="10" t="s">
        <v>29</v>
      </c>
      <c r="H501" s="56"/>
    </row>
    <row r="502" spans="1:8" x14ac:dyDescent="0.25">
      <c r="A502" s="21">
        <v>37404</v>
      </c>
      <c r="B502" s="22">
        <v>45.12</v>
      </c>
      <c r="C502" s="34">
        <v>-2.6560440581162963E-3</v>
      </c>
      <c r="D502" s="55">
        <f t="shared" si="9"/>
        <v>5</v>
      </c>
      <c r="E502" s="55"/>
      <c r="F502" s="21" t="s">
        <v>29</v>
      </c>
      <c r="G502" s="10" t="s">
        <v>29</v>
      </c>
      <c r="H502" s="56"/>
    </row>
    <row r="503" spans="1:8" x14ac:dyDescent="0.25">
      <c r="A503" s="21">
        <v>37405</v>
      </c>
      <c r="B503" s="22">
        <v>44.55</v>
      </c>
      <c r="C503" s="34">
        <v>-1.2713453272985184E-2</v>
      </c>
      <c r="D503" s="55">
        <f t="shared" si="9"/>
        <v>5</v>
      </c>
      <c r="E503" s="55"/>
      <c r="F503" s="21" t="s">
        <v>29</v>
      </c>
      <c r="G503" s="10" t="s">
        <v>29</v>
      </c>
      <c r="H503" s="56"/>
    </row>
    <row r="504" spans="1:8" x14ac:dyDescent="0.25">
      <c r="A504" s="21">
        <v>37406</v>
      </c>
      <c r="B504" s="22">
        <v>44.71</v>
      </c>
      <c r="C504" s="34">
        <v>3.5850363290710193E-3</v>
      </c>
      <c r="D504" s="55">
        <f t="shared" si="9"/>
        <v>5</v>
      </c>
      <c r="E504" s="55"/>
      <c r="F504" s="21" t="s">
        <v>29</v>
      </c>
      <c r="G504" s="10" t="s">
        <v>29</v>
      </c>
      <c r="H504" s="56"/>
    </row>
    <row r="505" spans="1:8" x14ac:dyDescent="0.25">
      <c r="A505" s="21">
        <v>37407</v>
      </c>
      <c r="B505" s="22">
        <v>44.38</v>
      </c>
      <c r="C505" s="34">
        <v>-7.408272741441374E-3</v>
      </c>
      <c r="D505" s="55">
        <f t="shared" si="9"/>
        <v>5</v>
      </c>
      <c r="E505" s="55"/>
      <c r="F505" s="21" t="s">
        <v>29</v>
      </c>
      <c r="G505" s="10" t="s">
        <v>29</v>
      </c>
      <c r="H505" s="56"/>
    </row>
    <row r="506" spans="1:8" x14ac:dyDescent="0.25">
      <c r="A506" s="21">
        <v>37410</v>
      </c>
      <c r="B506" s="22">
        <v>43.34</v>
      </c>
      <c r="C506" s="34">
        <v>-2.3712921396234848E-2</v>
      </c>
      <c r="D506" s="55">
        <f t="shared" si="9"/>
        <v>6</v>
      </c>
      <c r="E506" s="55"/>
      <c r="F506" s="21" t="s">
        <v>29</v>
      </c>
      <c r="G506" s="10" t="s">
        <v>29</v>
      </c>
      <c r="H506" s="56"/>
    </row>
    <row r="507" spans="1:8" x14ac:dyDescent="0.25">
      <c r="A507" s="21">
        <v>37411</v>
      </c>
      <c r="B507" s="22">
        <v>43.35</v>
      </c>
      <c r="C507" s="34">
        <v>2.3070711833771053E-4</v>
      </c>
      <c r="D507" s="55">
        <f t="shared" si="9"/>
        <v>6</v>
      </c>
      <c r="E507" s="55"/>
      <c r="F507" s="21" t="s">
        <v>29</v>
      </c>
      <c r="G507" s="10" t="s">
        <v>29</v>
      </c>
      <c r="H507" s="56"/>
    </row>
    <row r="508" spans="1:8" x14ac:dyDescent="0.25">
      <c r="A508" s="21">
        <v>37412</v>
      </c>
      <c r="B508" s="22">
        <v>43.5</v>
      </c>
      <c r="C508" s="34">
        <v>3.4542348680876036E-3</v>
      </c>
      <c r="D508" s="55">
        <f t="shared" si="9"/>
        <v>6</v>
      </c>
      <c r="E508" s="55"/>
      <c r="F508" s="21" t="s">
        <v>29</v>
      </c>
      <c r="G508" s="10" t="s">
        <v>29</v>
      </c>
      <c r="H508" s="56"/>
    </row>
    <row r="509" spans="1:8" x14ac:dyDescent="0.25">
      <c r="A509" s="21">
        <v>37413</v>
      </c>
      <c r="B509" s="22">
        <v>42.66</v>
      </c>
      <c r="C509" s="34">
        <v>-1.9499225051434008E-2</v>
      </c>
      <c r="D509" s="55">
        <f t="shared" si="9"/>
        <v>6</v>
      </c>
      <c r="E509" s="55"/>
      <c r="F509" s="21" t="s">
        <v>29</v>
      </c>
      <c r="G509" s="10" t="s">
        <v>29</v>
      </c>
      <c r="H509" s="56"/>
    </row>
    <row r="510" spans="1:8" x14ac:dyDescent="0.25">
      <c r="A510" s="21">
        <v>37414</v>
      </c>
      <c r="B510" s="22">
        <v>43.04</v>
      </c>
      <c r="C510" s="34">
        <v>8.8682028103246029E-3</v>
      </c>
      <c r="D510" s="55">
        <f t="shared" si="9"/>
        <v>6</v>
      </c>
      <c r="E510" s="55"/>
      <c r="F510" s="21" t="s">
        <v>29</v>
      </c>
      <c r="G510" s="10" t="s">
        <v>29</v>
      </c>
      <c r="H510" s="56"/>
    </row>
    <row r="511" spans="1:8" x14ac:dyDescent="0.25">
      <c r="A511" s="21">
        <v>37417</v>
      </c>
      <c r="B511" s="22">
        <v>43</v>
      </c>
      <c r="C511" s="34">
        <v>-9.298001599665276E-4</v>
      </c>
      <c r="D511" s="55">
        <f t="shared" si="9"/>
        <v>6</v>
      </c>
      <c r="E511" s="55"/>
      <c r="F511" s="21" t="s">
        <v>29</v>
      </c>
      <c r="G511" s="10" t="s">
        <v>29</v>
      </c>
      <c r="H511" s="56"/>
    </row>
    <row r="512" spans="1:8" x14ac:dyDescent="0.25">
      <c r="A512" s="21">
        <v>37418</v>
      </c>
      <c r="B512" s="22">
        <v>42.31</v>
      </c>
      <c r="C512" s="34">
        <v>-1.6176650961586273E-2</v>
      </c>
      <c r="D512" s="55">
        <f t="shared" si="9"/>
        <v>6</v>
      </c>
      <c r="E512" s="55"/>
      <c r="F512" s="21" t="s">
        <v>29</v>
      </c>
      <c r="G512" s="10" t="s">
        <v>29</v>
      </c>
      <c r="H512" s="56"/>
    </row>
    <row r="513" spans="1:8" x14ac:dyDescent="0.25">
      <c r="A513" s="21">
        <v>37419</v>
      </c>
      <c r="B513" s="22">
        <v>42.44</v>
      </c>
      <c r="C513" s="34">
        <v>3.0678490138060831E-3</v>
      </c>
      <c r="D513" s="55">
        <f t="shared" si="9"/>
        <v>6</v>
      </c>
      <c r="E513" s="55"/>
      <c r="F513" s="21" t="s">
        <v>29</v>
      </c>
      <c r="G513" s="10" t="s">
        <v>29</v>
      </c>
      <c r="H513" s="56"/>
    </row>
    <row r="514" spans="1:8" x14ac:dyDescent="0.25">
      <c r="A514" s="21">
        <v>37420</v>
      </c>
      <c r="B514" s="22">
        <v>41.85</v>
      </c>
      <c r="C514" s="34">
        <v>-1.3999516810297949E-2</v>
      </c>
      <c r="D514" s="55">
        <f t="shared" si="9"/>
        <v>6</v>
      </c>
      <c r="E514" s="55"/>
      <c r="F514" s="21" t="s">
        <v>29</v>
      </c>
      <c r="G514" s="10" t="s">
        <v>29</v>
      </c>
      <c r="H514" s="56"/>
    </row>
    <row r="515" spans="1:8" x14ac:dyDescent="0.25">
      <c r="A515" s="21">
        <v>37421</v>
      </c>
      <c r="B515" s="22">
        <v>42.19</v>
      </c>
      <c r="C515" s="34">
        <v>8.0914292007628185E-3</v>
      </c>
      <c r="D515" s="55">
        <f t="shared" si="9"/>
        <v>6</v>
      </c>
      <c r="E515" s="55"/>
      <c r="F515" s="21" t="s">
        <v>29</v>
      </c>
      <c r="G515" s="10" t="s">
        <v>29</v>
      </c>
      <c r="H515" s="56"/>
    </row>
    <row r="516" spans="1:8" x14ac:dyDescent="0.25">
      <c r="A516" s="21">
        <v>37424</v>
      </c>
      <c r="B516" s="22">
        <v>43.17</v>
      </c>
      <c r="C516" s="34">
        <v>2.2962583431138966E-2</v>
      </c>
      <c r="D516" s="55">
        <f t="shared" si="9"/>
        <v>6</v>
      </c>
      <c r="E516" s="55"/>
      <c r="F516" s="21" t="s">
        <v>29</v>
      </c>
      <c r="G516" s="10" t="s">
        <v>29</v>
      </c>
      <c r="H516" s="56"/>
    </row>
    <row r="517" spans="1:8" x14ac:dyDescent="0.25">
      <c r="A517" s="21">
        <v>37425</v>
      </c>
      <c r="B517" s="22">
        <v>43.29</v>
      </c>
      <c r="C517" s="34">
        <v>2.775851886502981E-3</v>
      </c>
      <c r="D517" s="55">
        <f t="shared" ref="D517:D580" si="10">MONTH(A517)</f>
        <v>6</v>
      </c>
      <c r="E517" s="55"/>
      <c r="F517" s="21" t="s">
        <v>29</v>
      </c>
      <c r="G517" s="10" t="s">
        <v>29</v>
      </c>
      <c r="H517" s="56"/>
    </row>
    <row r="518" spans="1:8" x14ac:dyDescent="0.25">
      <c r="A518" s="21">
        <v>37426</v>
      </c>
      <c r="B518" s="22">
        <v>42.42</v>
      </c>
      <c r="C518" s="34">
        <v>-2.0301712317352789E-2</v>
      </c>
      <c r="D518" s="55">
        <f t="shared" si="10"/>
        <v>6</v>
      </c>
      <c r="E518" s="55"/>
      <c r="F518" s="21" t="s">
        <v>29</v>
      </c>
      <c r="G518" s="10" t="s">
        <v>29</v>
      </c>
      <c r="H518" s="56"/>
    </row>
    <row r="519" spans="1:8" x14ac:dyDescent="0.25">
      <c r="A519" s="21">
        <v>37427</v>
      </c>
      <c r="B519" s="22">
        <v>42.33</v>
      </c>
      <c r="C519" s="34">
        <v>-2.1238946037041907E-3</v>
      </c>
      <c r="D519" s="55">
        <f t="shared" si="10"/>
        <v>6</v>
      </c>
      <c r="E519" s="55"/>
      <c r="F519" s="21" t="s">
        <v>29</v>
      </c>
      <c r="G519" s="10" t="s">
        <v>29</v>
      </c>
      <c r="H519" s="56"/>
    </row>
    <row r="520" spans="1:8" x14ac:dyDescent="0.25">
      <c r="A520" s="21">
        <v>37428</v>
      </c>
      <c r="B520" s="22">
        <v>42.23</v>
      </c>
      <c r="C520" s="34">
        <v>-2.3651855869801629E-3</v>
      </c>
      <c r="D520" s="55">
        <f t="shared" si="10"/>
        <v>6</v>
      </c>
      <c r="E520" s="55"/>
      <c r="F520" s="21" t="s">
        <v>29</v>
      </c>
      <c r="G520" s="10" t="s">
        <v>29</v>
      </c>
      <c r="H520" s="56"/>
    </row>
    <row r="521" spans="1:8" x14ac:dyDescent="0.25">
      <c r="A521" s="21">
        <v>37431</v>
      </c>
      <c r="B521" s="22">
        <v>42.1</v>
      </c>
      <c r="C521" s="34">
        <v>-3.0831282575163169E-3</v>
      </c>
      <c r="D521" s="55">
        <f t="shared" si="10"/>
        <v>6</v>
      </c>
      <c r="E521" s="55"/>
      <c r="F521" s="21" t="s">
        <v>29</v>
      </c>
      <c r="G521" s="10" t="s">
        <v>29</v>
      </c>
      <c r="H521" s="56"/>
    </row>
    <row r="522" spans="1:8" x14ac:dyDescent="0.25">
      <c r="A522" s="21">
        <v>37432</v>
      </c>
      <c r="B522" s="22">
        <v>41.51</v>
      </c>
      <c r="C522" s="34">
        <v>-1.4113378623388413E-2</v>
      </c>
      <c r="D522" s="55">
        <f t="shared" si="10"/>
        <v>6</v>
      </c>
      <c r="E522" s="55"/>
      <c r="F522" s="21" t="s">
        <v>29</v>
      </c>
      <c r="G522" s="10" t="s">
        <v>29</v>
      </c>
      <c r="H522" s="56"/>
    </row>
    <row r="523" spans="1:8" x14ac:dyDescent="0.25">
      <c r="A523" s="21">
        <v>37433</v>
      </c>
      <c r="B523" s="22">
        <v>41.48</v>
      </c>
      <c r="C523" s="34">
        <v>-7.2297870362079714E-4</v>
      </c>
      <c r="D523" s="55">
        <f t="shared" si="10"/>
        <v>6</v>
      </c>
      <c r="E523" s="55"/>
      <c r="F523" s="21" t="s">
        <v>29</v>
      </c>
      <c r="G523" s="10" t="s">
        <v>29</v>
      </c>
      <c r="H523" s="56"/>
    </row>
    <row r="524" spans="1:8" x14ac:dyDescent="0.25">
      <c r="A524" s="21">
        <v>37434</v>
      </c>
      <c r="B524" s="22">
        <v>42.28</v>
      </c>
      <c r="C524" s="34">
        <v>1.9102777640710441E-2</v>
      </c>
      <c r="D524" s="55">
        <f t="shared" si="10"/>
        <v>6</v>
      </c>
      <c r="E524" s="55"/>
      <c r="F524" s="21" t="s">
        <v>29</v>
      </c>
      <c r="G524" s="10" t="s">
        <v>29</v>
      </c>
      <c r="H524" s="56"/>
    </row>
    <row r="525" spans="1:8" x14ac:dyDescent="0.25">
      <c r="A525" s="21">
        <v>37435</v>
      </c>
      <c r="B525" s="22">
        <v>41.8</v>
      </c>
      <c r="C525" s="34">
        <v>-1.1417821471326379E-2</v>
      </c>
      <c r="D525" s="55">
        <f t="shared" si="10"/>
        <v>6</v>
      </c>
      <c r="E525" s="55"/>
      <c r="F525" s="21" t="s">
        <v>29</v>
      </c>
      <c r="G525" s="10" t="s">
        <v>29</v>
      </c>
      <c r="H525" s="56"/>
    </row>
    <row r="526" spans="1:8" x14ac:dyDescent="0.25">
      <c r="A526" s="21">
        <v>37438</v>
      </c>
      <c r="B526" s="22">
        <v>40.94</v>
      </c>
      <c r="C526" s="34">
        <v>-2.0788759297567121E-2</v>
      </c>
      <c r="D526" s="55">
        <f t="shared" si="10"/>
        <v>7</v>
      </c>
      <c r="E526" s="55"/>
      <c r="F526" s="21" t="s">
        <v>29</v>
      </c>
      <c r="G526" s="10" t="s">
        <v>29</v>
      </c>
      <c r="H526" s="56"/>
    </row>
    <row r="527" spans="1:8" x14ac:dyDescent="0.25">
      <c r="A527" s="21">
        <v>37439</v>
      </c>
      <c r="B527" s="22">
        <v>39.71</v>
      </c>
      <c r="C527" s="34">
        <v>-3.0504535089983329E-2</v>
      </c>
      <c r="D527" s="55">
        <f t="shared" si="10"/>
        <v>7</v>
      </c>
      <c r="E527" s="55"/>
      <c r="F527" s="21" t="s">
        <v>29</v>
      </c>
      <c r="G527" s="10" t="s">
        <v>29</v>
      </c>
      <c r="H527" s="56"/>
    </row>
    <row r="528" spans="1:8" x14ac:dyDescent="0.25">
      <c r="A528" s="21">
        <v>37440</v>
      </c>
      <c r="B528" s="22">
        <v>39.24</v>
      </c>
      <c r="C528" s="34">
        <v>-1.1906410445997689E-2</v>
      </c>
      <c r="D528" s="55">
        <f t="shared" si="10"/>
        <v>7</v>
      </c>
      <c r="E528" s="55"/>
      <c r="F528" s="21" t="s">
        <v>29</v>
      </c>
      <c r="G528" s="10" t="s">
        <v>29</v>
      </c>
      <c r="H528" s="56"/>
    </row>
    <row r="529" spans="1:8" x14ac:dyDescent="0.25">
      <c r="A529" s="21">
        <v>37442</v>
      </c>
      <c r="B529" s="22">
        <v>40.54</v>
      </c>
      <c r="C529" s="34">
        <v>3.2592506326691605E-2</v>
      </c>
      <c r="D529" s="55">
        <f t="shared" si="10"/>
        <v>7</v>
      </c>
      <c r="E529" s="55"/>
      <c r="F529" s="21" t="s">
        <v>29</v>
      </c>
      <c r="G529" s="10" t="s">
        <v>29</v>
      </c>
      <c r="H529" s="56"/>
    </row>
    <row r="530" spans="1:8" x14ac:dyDescent="0.25">
      <c r="A530" s="21">
        <v>37445</v>
      </c>
      <c r="B530" s="22">
        <v>39.700000000000003</v>
      </c>
      <c r="C530" s="34">
        <v>-2.0937953330709198E-2</v>
      </c>
      <c r="D530" s="55">
        <f t="shared" si="10"/>
        <v>7</v>
      </c>
      <c r="E530" s="55"/>
      <c r="F530" s="21" t="s">
        <v>29</v>
      </c>
      <c r="G530" s="10" t="s">
        <v>29</v>
      </c>
      <c r="H530" s="56"/>
    </row>
    <row r="531" spans="1:8" x14ac:dyDescent="0.25">
      <c r="A531" s="21">
        <v>37446</v>
      </c>
      <c r="B531" s="22">
        <v>39.549999999999997</v>
      </c>
      <c r="C531" s="34">
        <v>-3.7854934794819676E-3</v>
      </c>
      <c r="D531" s="55">
        <f t="shared" si="10"/>
        <v>7</v>
      </c>
      <c r="E531" s="55"/>
      <c r="F531" s="21" t="s">
        <v>29</v>
      </c>
      <c r="G531" s="10" t="s">
        <v>29</v>
      </c>
      <c r="H531" s="56"/>
    </row>
    <row r="532" spans="1:8" x14ac:dyDescent="0.25">
      <c r="A532" s="21">
        <v>37447</v>
      </c>
      <c r="B532" s="22">
        <v>38.46</v>
      </c>
      <c r="C532" s="34">
        <v>-2.7946954053029063E-2</v>
      </c>
      <c r="D532" s="55">
        <f t="shared" si="10"/>
        <v>7</v>
      </c>
      <c r="E532" s="55"/>
      <c r="F532" s="21" t="s">
        <v>29</v>
      </c>
      <c r="G532" s="10" t="s">
        <v>29</v>
      </c>
      <c r="H532" s="56"/>
    </row>
    <row r="533" spans="1:8" x14ac:dyDescent="0.25">
      <c r="A533" s="21">
        <v>37448</v>
      </c>
      <c r="B533" s="22">
        <v>38.159999999999997</v>
      </c>
      <c r="C533" s="34">
        <v>-7.830893580548056E-3</v>
      </c>
      <c r="D533" s="55">
        <f t="shared" si="10"/>
        <v>7</v>
      </c>
      <c r="E533" s="55"/>
      <c r="F533" s="21" t="s">
        <v>29</v>
      </c>
      <c r="G533" s="10" t="s">
        <v>29</v>
      </c>
      <c r="H533" s="56"/>
    </row>
    <row r="534" spans="1:8" x14ac:dyDescent="0.25">
      <c r="A534" s="21">
        <v>37449</v>
      </c>
      <c r="B534" s="22">
        <v>37.83</v>
      </c>
      <c r="C534" s="34">
        <v>-8.685407935147809E-3</v>
      </c>
      <c r="D534" s="55">
        <f t="shared" si="10"/>
        <v>7</v>
      </c>
      <c r="E534" s="55"/>
      <c r="F534" s="21" t="s">
        <v>29</v>
      </c>
      <c r="G534" s="10" t="s">
        <v>29</v>
      </c>
      <c r="H534" s="56"/>
    </row>
    <row r="535" spans="1:8" x14ac:dyDescent="0.25">
      <c r="A535" s="21">
        <v>37452</v>
      </c>
      <c r="B535" s="22">
        <v>37.6</v>
      </c>
      <c r="C535" s="34">
        <v>-6.0983882490889168E-3</v>
      </c>
      <c r="D535" s="55">
        <f t="shared" si="10"/>
        <v>7</v>
      </c>
      <c r="E535" s="55"/>
      <c r="F535" s="21" t="s">
        <v>29</v>
      </c>
      <c r="G535" s="10" t="s">
        <v>29</v>
      </c>
      <c r="H535" s="56"/>
    </row>
    <row r="536" spans="1:8" x14ac:dyDescent="0.25">
      <c r="A536" s="21">
        <v>37453</v>
      </c>
      <c r="B536" s="22">
        <v>37.35</v>
      </c>
      <c r="C536" s="34">
        <v>-6.6711388170225348E-3</v>
      </c>
      <c r="D536" s="55">
        <f t="shared" si="10"/>
        <v>7</v>
      </c>
      <c r="E536" s="55"/>
      <c r="F536" s="21" t="s">
        <v>29</v>
      </c>
      <c r="G536" s="10" t="s">
        <v>29</v>
      </c>
      <c r="H536" s="56"/>
    </row>
    <row r="537" spans="1:8" x14ac:dyDescent="0.25">
      <c r="A537" s="21">
        <v>37454</v>
      </c>
      <c r="B537" s="22">
        <v>37.69</v>
      </c>
      <c r="C537" s="34">
        <v>9.0618957002176863E-3</v>
      </c>
      <c r="D537" s="55">
        <f t="shared" si="10"/>
        <v>7</v>
      </c>
      <c r="E537" s="55"/>
      <c r="F537" s="21" t="s">
        <v>29</v>
      </c>
      <c r="G537" s="10" t="s">
        <v>29</v>
      </c>
      <c r="H537" s="56"/>
    </row>
    <row r="538" spans="1:8" x14ac:dyDescent="0.25">
      <c r="A538" s="21">
        <v>37455</v>
      </c>
      <c r="B538" s="22">
        <v>36.380000000000003</v>
      </c>
      <c r="C538" s="34">
        <v>-3.5375634189067785E-2</v>
      </c>
      <c r="D538" s="55">
        <f t="shared" si="10"/>
        <v>7</v>
      </c>
      <c r="E538" s="55"/>
      <c r="F538" s="21" t="s">
        <v>29</v>
      </c>
      <c r="G538" s="10" t="s">
        <v>29</v>
      </c>
      <c r="H538" s="56"/>
    </row>
    <row r="539" spans="1:8" x14ac:dyDescent="0.25">
      <c r="A539" s="21">
        <v>37456</v>
      </c>
      <c r="B539" s="22">
        <v>35.619999999999997</v>
      </c>
      <c r="C539" s="34">
        <v>-2.1111895228460791E-2</v>
      </c>
      <c r="D539" s="55">
        <f t="shared" si="10"/>
        <v>7</v>
      </c>
      <c r="E539" s="55"/>
      <c r="F539" s="21" t="s">
        <v>29</v>
      </c>
      <c r="G539" s="10" t="s">
        <v>29</v>
      </c>
      <c r="H539" s="56"/>
    </row>
    <row r="540" spans="1:8" x14ac:dyDescent="0.25">
      <c r="A540" s="21">
        <v>37459</v>
      </c>
      <c r="B540" s="22">
        <v>34.909999999999997</v>
      </c>
      <c r="C540" s="34">
        <v>-2.0133956744570993E-2</v>
      </c>
      <c r="D540" s="55">
        <f t="shared" si="10"/>
        <v>7</v>
      </c>
      <c r="E540" s="55"/>
      <c r="F540" s="21" t="s">
        <v>29</v>
      </c>
      <c r="G540" s="10" t="s">
        <v>29</v>
      </c>
      <c r="H540" s="56"/>
    </row>
    <row r="541" spans="1:8" x14ac:dyDescent="0.25">
      <c r="A541" s="21">
        <v>37460</v>
      </c>
      <c r="B541" s="22">
        <v>33.08</v>
      </c>
      <c r="C541" s="34">
        <v>-5.3844450961454043E-2</v>
      </c>
      <c r="D541" s="55">
        <f t="shared" si="10"/>
        <v>7</v>
      </c>
      <c r="E541" s="55"/>
      <c r="F541" s="21" t="s">
        <v>29</v>
      </c>
      <c r="G541" s="10" t="s">
        <v>29</v>
      </c>
      <c r="H541" s="56"/>
    </row>
    <row r="542" spans="1:8" x14ac:dyDescent="0.25">
      <c r="A542" s="21">
        <v>37461</v>
      </c>
      <c r="B542" s="22">
        <v>35.04</v>
      </c>
      <c r="C542" s="34">
        <v>5.756139591270007E-2</v>
      </c>
      <c r="D542" s="55">
        <f t="shared" si="10"/>
        <v>7</v>
      </c>
      <c r="E542" s="55"/>
      <c r="F542" s="21" t="s">
        <v>29</v>
      </c>
      <c r="G542" s="10" t="s">
        <v>29</v>
      </c>
      <c r="H542" s="56"/>
    </row>
    <row r="543" spans="1:8" x14ac:dyDescent="0.25">
      <c r="A543" s="21">
        <v>37462</v>
      </c>
      <c r="B543" s="22">
        <v>34.770000000000003</v>
      </c>
      <c r="C543" s="34">
        <v>-7.7353200484205492E-3</v>
      </c>
      <c r="D543" s="55">
        <f t="shared" si="10"/>
        <v>7</v>
      </c>
      <c r="E543" s="55"/>
      <c r="F543" s="21" t="s">
        <v>29</v>
      </c>
      <c r="G543" s="10" t="s">
        <v>29</v>
      </c>
      <c r="H543" s="56"/>
    </row>
    <row r="544" spans="1:8" x14ac:dyDescent="0.25">
      <c r="A544" s="21">
        <v>37463</v>
      </c>
      <c r="B544" s="22">
        <v>35.32</v>
      </c>
      <c r="C544" s="34">
        <v>1.5694429715989121E-2</v>
      </c>
      <c r="D544" s="55">
        <f t="shared" si="10"/>
        <v>7</v>
      </c>
      <c r="E544" s="55"/>
      <c r="F544" s="21" t="s">
        <v>29</v>
      </c>
      <c r="G544" s="10" t="s">
        <v>29</v>
      </c>
      <c r="H544" s="56"/>
    </row>
    <row r="545" spans="1:8" x14ac:dyDescent="0.25">
      <c r="A545" s="21">
        <v>37466</v>
      </c>
      <c r="B545" s="22">
        <v>36.68</v>
      </c>
      <c r="C545" s="34">
        <v>3.7782271652504855E-2</v>
      </c>
      <c r="D545" s="55">
        <f t="shared" si="10"/>
        <v>7</v>
      </c>
      <c r="E545" s="55"/>
      <c r="F545" s="21" t="s">
        <v>29</v>
      </c>
      <c r="G545" s="10" t="s">
        <v>29</v>
      </c>
      <c r="H545" s="56"/>
    </row>
    <row r="546" spans="1:8" x14ac:dyDescent="0.25">
      <c r="A546" s="21">
        <v>37467</v>
      </c>
      <c r="B546" s="22">
        <v>36.79</v>
      </c>
      <c r="C546" s="34">
        <v>2.9944217284189646E-3</v>
      </c>
      <c r="D546" s="55">
        <f t="shared" si="10"/>
        <v>7</v>
      </c>
      <c r="E546" s="55"/>
      <c r="F546" s="21" t="s">
        <v>29</v>
      </c>
      <c r="G546" s="10" t="s">
        <v>29</v>
      </c>
      <c r="H546" s="56"/>
    </row>
    <row r="547" spans="1:8" x14ac:dyDescent="0.25">
      <c r="A547" s="21">
        <v>37468</v>
      </c>
      <c r="B547" s="22">
        <v>36.22</v>
      </c>
      <c r="C547" s="34">
        <v>-1.5614616661415703E-2</v>
      </c>
      <c r="D547" s="55">
        <f t="shared" si="10"/>
        <v>7</v>
      </c>
      <c r="E547" s="55"/>
      <c r="F547" s="21" t="s">
        <v>29</v>
      </c>
      <c r="G547" s="10" t="s">
        <v>29</v>
      </c>
      <c r="H547" s="56"/>
    </row>
    <row r="548" spans="1:8" x14ac:dyDescent="0.25">
      <c r="A548" s="21">
        <v>37469</v>
      </c>
      <c r="B548" s="22">
        <v>35.69</v>
      </c>
      <c r="C548" s="34">
        <v>-1.4740914953198375E-2</v>
      </c>
      <c r="D548" s="55">
        <f t="shared" si="10"/>
        <v>8</v>
      </c>
      <c r="E548" s="55"/>
      <c r="F548" s="21" t="s">
        <v>29</v>
      </c>
      <c r="G548" s="10" t="s">
        <v>29</v>
      </c>
      <c r="H548" s="56"/>
    </row>
    <row r="549" spans="1:8" x14ac:dyDescent="0.25">
      <c r="A549" s="21">
        <v>37470</v>
      </c>
      <c r="B549" s="22">
        <v>34.57</v>
      </c>
      <c r="C549" s="34">
        <v>-3.1884283568535794E-2</v>
      </c>
      <c r="D549" s="55">
        <f t="shared" si="10"/>
        <v>8</v>
      </c>
      <c r="E549" s="55"/>
      <c r="F549" s="21" t="s">
        <v>29</v>
      </c>
      <c r="G549" s="10" t="s">
        <v>29</v>
      </c>
      <c r="H549" s="56"/>
    </row>
    <row r="550" spans="1:8" x14ac:dyDescent="0.25">
      <c r="A550" s="21">
        <v>37473</v>
      </c>
      <c r="B550" s="22">
        <v>33.64</v>
      </c>
      <c r="C550" s="34">
        <v>-2.7270418828785861E-2</v>
      </c>
      <c r="D550" s="55">
        <f t="shared" si="10"/>
        <v>8</v>
      </c>
      <c r="E550" s="55"/>
      <c r="F550" s="21" t="s">
        <v>29</v>
      </c>
      <c r="G550" s="10" t="s">
        <v>29</v>
      </c>
      <c r="H550" s="56"/>
    </row>
    <row r="551" spans="1:8" x14ac:dyDescent="0.25">
      <c r="A551" s="21">
        <v>37474</v>
      </c>
      <c r="B551" s="22">
        <v>35.11</v>
      </c>
      <c r="C551" s="34">
        <v>4.2770155075593619E-2</v>
      </c>
      <c r="D551" s="55">
        <f t="shared" si="10"/>
        <v>8</v>
      </c>
      <c r="E551" s="55"/>
      <c r="F551" s="21" t="s">
        <v>29</v>
      </c>
      <c r="G551" s="10" t="s">
        <v>29</v>
      </c>
      <c r="H551" s="56"/>
    </row>
    <row r="552" spans="1:8" x14ac:dyDescent="0.25">
      <c r="A552" s="21">
        <v>37475</v>
      </c>
      <c r="B552" s="22">
        <v>35.24</v>
      </c>
      <c r="C552" s="34">
        <v>3.6958108876380675E-3</v>
      </c>
      <c r="D552" s="55">
        <f t="shared" si="10"/>
        <v>8</v>
      </c>
      <c r="E552" s="55"/>
      <c r="F552" s="21" t="s">
        <v>29</v>
      </c>
      <c r="G552" s="10" t="s">
        <v>29</v>
      </c>
      <c r="H552" s="56"/>
    </row>
    <row r="553" spans="1:8" x14ac:dyDescent="0.25">
      <c r="A553" s="21">
        <v>37476</v>
      </c>
      <c r="B553" s="22">
        <v>35.81</v>
      </c>
      <c r="C553" s="34">
        <v>1.6045382942362636E-2</v>
      </c>
      <c r="D553" s="55">
        <f t="shared" si="10"/>
        <v>8</v>
      </c>
      <c r="E553" s="55"/>
      <c r="F553" s="21" t="s">
        <v>29</v>
      </c>
      <c r="G553" s="10" t="s">
        <v>29</v>
      </c>
      <c r="H553" s="56"/>
    </row>
    <row r="554" spans="1:8" x14ac:dyDescent="0.25">
      <c r="A554" s="21">
        <v>37477</v>
      </c>
      <c r="B554" s="22">
        <v>35.51</v>
      </c>
      <c r="C554" s="34">
        <v>-8.4128370553449086E-3</v>
      </c>
      <c r="D554" s="55">
        <f t="shared" si="10"/>
        <v>8</v>
      </c>
      <c r="E554" s="55"/>
      <c r="F554" s="21" t="s">
        <v>29</v>
      </c>
      <c r="G554" s="10" t="s">
        <v>29</v>
      </c>
      <c r="H554" s="56"/>
    </row>
    <row r="555" spans="1:8" x14ac:dyDescent="0.25">
      <c r="A555" s="21">
        <v>37480</v>
      </c>
      <c r="B555" s="22">
        <v>35.590000000000003</v>
      </c>
      <c r="C555" s="34">
        <v>2.2503525671049764E-3</v>
      </c>
      <c r="D555" s="55">
        <f t="shared" si="10"/>
        <v>8</v>
      </c>
      <c r="E555" s="55"/>
      <c r="F555" s="21" t="s">
        <v>29</v>
      </c>
      <c r="G555" s="10" t="s">
        <v>29</v>
      </c>
      <c r="H555" s="56"/>
    </row>
    <row r="556" spans="1:8" x14ac:dyDescent="0.25">
      <c r="A556" s="21">
        <v>37481</v>
      </c>
      <c r="B556" s="22">
        <v>34.58</v>
      </c>
      <c r="C556" s="34">
        <v>-2.8789219266957006E-2</v>
      </c>
      <c r="D556" s="55">
        <f t="shared" si="10"/>
        <v>8</v>
      </c>
      <c r="E556" s="55"/>
      <c r="F556" s="21" t="s">
        <v>29</v>
      </c>
      <c r="G556" s="10" t="s">
        <v>29</v>
      </c>
      <c r="H556" s="56"/>
    </row>
    <row r="557" spans="1:8" x14ac:dyDescent="0.25">
      <c r="A557" s="21">
        <v>37482</v>
      </c>
      <c r="B557" s="22">
        <v>35.82</v>
      </c>
      <c r="C557" s="34">
        <v>3.5230916377421269E-2</v>
      </c>
      <c r="D557" s="55">
        <f t="shared" si="10"/>
        <v>8</v>
      </c>
      <c r="E557" s="55"/>
      <c r="F557" s="21" t="s">
        <v>29</v>
      </c>
      <c r="G557" s="10" t="s">
        <v>29</v>
      </c>
      <c r="H557" s="56"/>
    </row>
    <row r="558" spans="1:8" x14ac:dyDescent="0.25">
      <c r="A558" s="21">
        <v>37483</v>
      </c>
      <c r="B558" s="22">
        <v>35.85</v>
      </c>
      <c r="C558" s="34">
        <v>8.3717041306377842E-4</v>
      </c>
      <c r="D558" s="55">
        <f t="shared" si="10"/>
        <v>8</v>
      </c>
      <c r="E558" s="55"/>
      <c r="F558" s="21" t="s">
        <v>29</v>
      </c>
      <c r="G558" s="10" t="s">
        <v>29</v>
      </c>
      <c r="H558" s="56"/>
    </row>
    <row r="559" spans="1:8" x14ac:dyDescent="0.25">
      <c r="A559" s="21">
        <v>37484</v>
      </c>
      <c r="B559" s="22">
        <v>36.4</v>
      </c>
      <c r="C559" s="34">
        <v>1.5225207597065596E-2</v>
      </c>
      <c r="D559" s="55">
        <f t="shared" si="10"/>
        <v>8</v>
      </c>
      <c r="E559" s="55"/>
      <c r="F559" s="21" t="s">
        <v>29</v>
      </c>
      <c r="G559" s="10" t="s">
        <v>29</v>
      </c>
      <c r="H559" s="56"/>
    </row>
    <row r="560" spans="1:8" x14ac:dyDescent="0.25">
      <c r="A560" s="21">
        <v>37487</v>
      </c>
      <c r="B560" s="22">
        <v>36.909999999999997</v>
      </c>
      <c r="C560" s="34">
        <v>1.3913742399212179E-2</v>
      </c>
      <c r="D560" s="55">
        <f t="shared" si="10"/>
        <v>8</v>
      </c>
      <c r="E560" s="55"/>
      <c r="F560" s="21" t="s">
        <v>29</v>
      </c>
      <c r="G560" s="10" t="s">
        <v>29</v>
      </c>
      <c r="H560" s="56"/>
    </row>
    <row r="561" spans="1:8" x14ac:dyDescent="0.25">
      <c r="A561" s="21">
        <v>37488</v>
      </c>
      <c r="B561" s="22">
        <v>36.72</v>
      </c>
      <c r="C561" s="34">
        <v>-5.1609512896174685E-3</v>
      </c>
      <c r="D561" s="55">
        <f t="shared" si="10"/>
        <v>8</v>
      </c>
      <c r="E561" s="55"/>
      <c r="F561" s="21" t="s">
        <v>29</v>
      </c>
      <c r="G561" s="10" t="s">
        <v>29</v>
      </c>
      <c r="H561" s="56"/>
    </row>
    <row r="562" spans="1:8" x14ac:dyDescent="0.25">
      <c r="A562" s="21">
        <v>37489</v>
      </c>
      <c r="B562" s="22">
        <v>37.479999999999997</v>
      </c>
      <c r="C562" s="34">
        <v>2.0485891617931726E-2</v>
      </c>
      <c r="D562" s="55">
        <f t="shared" si="10"/>
        <v>8</v>
      </c>
      <c r="E562" s="55"/>
      <c r="F562" s="21" t="s">
        <v>29</v>
      </c>
      <c r="G562" s="10" t="s">
        <v>29</v>
      </c>
      <c r="H562" s="56"/>
    </row>
    <row r="563" spans="1:8" x14ac:dyDescent="0.25">
      <c r="A563" s="21">
        <v>37490</v>
      </c>
      <c r="B563" s="22">
        <v>37.72</v>
      </c>
      <c r="C563" s="34">
        <v>6.383000395035289E-3</v>
      </c>
      <c r="D563" s="55">
        <f t="shared" si="10"/>
        <v>8</v>
      </c>
      <c r="E563" s="55"/>
      <c r="F563" s="21" t="s">
        <v>29</v>
      </c>
      <c r="G563" s="10" t="s">
        <v>29</v>
      </c>
      <c r="H563" s="56"/>
    </row>
    <row r="564" spans="1:8" x14ac:dyDescent="0.25">
      <c r="A564" s="21">
        <v>37491</v>
      </c>
      <c r="B564" s="22">
        <v>36.72</v>
      </c>
      <c r="C564" s="34">
        <v>-2.686889201296706E-2</v>
      </c>
      <c r="D564" s="55">
        <f t="shared" si="10"/>
        <v>8</v>
      </c>
      <c r="E564" s="55"/>
      <c r="F564" s="21" t="s">
        <v>29</v>
      </c>
      <c r="G564" s="10" t="s">
        <v>29</v>
      </c>
      <c r="H564" s="56"/>
    </row>
    <row r="565" spans="1:8" x14ac:dyDescent="0.25">
      <c r="A565" s="21">
        <v>37494</v>
      </c>
      <c r="B565" s="22">
        <v>37.39</v>
      </c>
      <c r="C565" s="34">
        <v>1.8081723236732645E-2</v>
      </c>
      <c r="D565" s="55">
        <f t="shared" si="10"/>
        <v>8</v>
      </c>
      <c r="E565" s="55"/>
      <c r="F565" s="21" t="s">
        <v>29</v>
      </c>
      <c r="G565" s="10" t="s">
        <v>29</v>
      </c>
      <c r="H565" s="56"/>
    </row>
    <row r="566" spans="1:8" x14ac:dyDescent="0.25">
      <c r="A566" s="21">
        <v>37495</v>
      </c>
      <c r="B566" s="22">
        <v>36.68</v>
      </c>
      <c r="C566" s="34">
        <v>-1.9171641600758314E-2</v>
      </c>
      <c r="D566" s="55">
        <f t="shared" si="10"/>
        <v>8</v>
      </c>
      <c r="E566" s="55"/>
      <c r="F566" s="21" t="s">
        <v>29</v>
      </c>
      <c r="G566" s="10" t="s">
        <v>29</v>
      </c>
      <c r="H566" s="56"/>
    </row>
    <row r="567" spans="1:8" x14ac:dyDescent="0.25">
      <c r="A567" s="21">
        <v>37496</v>
      </c>
      <c r="B567" s="22">
        <v>35.96</v>
      </c>
      <c r="C567" s="34">
        <v>-1.9824437784844544E-2</v>
      </c>
      <c r="D567" s="55">
        <f t="shared" si="10"/>
        <v>8</v>
      </c>
      <c r="E567" s="55"/>
      <c r="F567" s="21" t="s">
        <v>29</v>
      </c>
      <c r="G567" s="10" t="s">
        <v>29</v>
      </c>
      <c r="H567" s="56"/>
    </row>
    <row r="568" spans="1:8" x14ac:dyDescent="0.25">
      <c r="A568" s="21">
        <v>37497</v>
      </c>
      <c r="B568" s="22">
        <v>36.229999999999997</v>
      </c>
      <c r="C568" s="34">
        <v>7.4802953035661432E-3</v>
      </c>
      <c r="D568" s="55">
        <f t="shared" si="10"/>
        <v>8</v>
      </c>
      <c r="E568" s="55"/>
      <c r="F568" s="21" t="s">
        <v>29</v>
      </c>
      <c r="G568" s="10" t="s">
        <v>29</v>
      </c>
      <c r="H568" s="56"/>
    </row>
    <row r="569" spans="1:8" x14ac:dyDescent="0.25">
      <c r="A569" s="21">
        <v>37498</v>
      </c>
      <c r="B569" s="22">
        <v>35.99</v>
      </c>
      <c r="C569" s="34">
        <v>-6.6463828160463955E-3</v>
      </c>
      <c r="D569" s="55">
        <f t="shared" si="10"/>
        <v>8</v>
      </c>
      <c r="E569" s="55"/>
      <c r="F569" s="21" t="s">
        <v>29</v>
      </c>
      <c r="G569" s="10" t="s">
        <v>29</v>
      </c>
      <c r="H569" s="56"/>
    </row>
    <row r="570" spans="1:8" x14ac:dyDescent="0.25">
      <c r="A570" s="21">
        <v>37502</v>
      </c>
      <c r="B570" s="22">
        <v>34.93</v>
      </c>
      <c r="C570" s="34">
        <v>-2.9895063272198815E-2</v>
      </c>
      <c r="D570" s="55">
        <f t="shared" si="10"/>
        <v>9</v>
      </c>
      <c r="E570" s="55"/>
      <c r="F570" s="21" t="s">
        <v>29</v>
      </c>
      <c r="G570" s="10" t="s">
        <v>29</v>
      </c>
      <c r="H570" s="56"/>
    </row>
    <row r="571" spans="1:8" x14ac:dyDescent="0.25">
      <c r="A571" s="21">
        <v>37503</v>
      </c>
      <c r="B571" s="22">
        <v>35.659999999999997</v>
      </c>
      <c r="C571" s="34">
        <v>2.0683553616253628E-2</v>
      </c>
      <c r="D571" s="55">
        <f t="shared" si="10"/>
        <v>9</v>
      </c>
      <c r="E571" s="55"/>
      <c r="F571" s="21" t="s">
        <v>29</v>
      </c>
      <c r="G571" s="10" t="s">
        <v>29</v>
      </c>
      <c r="H571" s="56"/>
    </row>
    <row r="572" spans="1:8" x14ac:dyDescent="0.25">
      <c r="A572" s="21">
        <v>37504</v>
      </c>
      <c r="B572" s="22">
        <v>34.950000000000003</v>
      </c>
      <c r="C572" s="34">
        <v>-2.0111143755174889E-2</v>
      </c>
      <c r="D572" s="55">
        <f t="shared" si="10"/>
        <v>9</v>
      </c>
      <c r="E572" s="55"/>
      <c r="F572" s="21" t="s">
        <v>29</v>
      </c>
      <c r="G572" s="10" t="s">
        <v>29</v>
      </c>
      <c r="H572" s="56"/>
    </row>
    <row r="573" spans="1:8" x14ac:dyDescent="0.25">
      <c r="A573" s="21">
        <v>37505</v>
      </c>
      <c r="B573" s="22">
        <v>36.1</v>
      </c>
      <c r="C573" s="34">
        <v>3.2374396659015828E-2</v>
      </c>
      <c r="D573" s="55">
        <f t="shared" si="10"/>
        <v>9</v>
      </c>
      <c r="E573" s="55"/>
      <c r="F573" s="21" t="s">
        <v>29</v>
      </c>
      <c r="G573" s="10" t="s">
        <v>29</v>
      </c>
      <c r="H573" s="56"/>
    </row>
    <row r="574" spans="1:8" x14ac:dyDescent="0.25">
      <c r="A574" s="21">
        <v>37508</v>
      </c>
      <c r="B574" s="22">
        <v>35.99</v>
      </c>
      <c r="C574" s="34">
        <v>-3.0517432478959199E-3</v>
      </c>
      <c r="D574" s="55">
        <f t="shared" si="10"/>
        <v>9</v>
      </c>
      <c r="E574" s="55"/>
      <c r="F574" s="21" t="s">
        <v>29</v>
      </c>
      <c r="G574" s="10" t="s">
        <v>29</v>
      </c>
      <c r="H574" s="56"/>
    </row>
    <row r="575" spans="1:8" x14ac:dyDescent="0.25">
      <c r="A575" s="21">
        <v>37509</v>
      </c>
      <c r="B575" s="22">
        <v>36.22</v>
      </c>
      <c r="C575" s="34">
        <v>6.3703303643278192E-3</v>
      </c>
      <c r="D575" s="55">
        <f t="shared" si="10"/>
        <v>9</v>
      </c>
      <c r="E575" s="55"/>
      <c r="F575" s="21" t="s">
        <v>29</v>
      </c>
      <c r="G575" s="10" t="s">
        <v>29</v>
      </c>
      <c r="H575" s="56"/>
    </row>
    <row r="576" spans="1:8" x14ac:dyDescent="0.25">
      <c r="A576" s="21">
        <v>37510</v>
      </c>
      <c r="B576" s="22">
        <v>36.1</v>
      </c>
      <c r="C576" s="34">
        <v>-3.3185871164319873E-3</v>
      </c>
      <c r="D576" s="55">
        <f t="shared" si="10"/>
        <v>9</v>
      </c>
      <c r="E576" s="55"/>
      <c r="F576" s="21" t="s">
        <v>29</v>
      </c>
      <c r="G576" s="10" t="s">
        <v>29</v>
      </c>
      <c r="H576" s="56"/>
    </row>
    <row r="577" spans="1:8" x14ac:dyDescent="0.25">
      <c r="A577" s="21">
        <v>37511</v>
      </c>
      <c r="B577" s="22">
        <v>35.5</v>
      </c>
      <c r="C577" s="34">
        <v>-1.6760168857465188E-2</v>
      </c>
      <c r="D577" s="55">
        <f t="shared" si="10"/>
        <v>9</v>
      </c>
      <c r="E577" s="55"/>
      <c r="F577" s="21" t="s">
        <v>29</v>
      </c>
      <c r="G577" s="10" t="s">
        <v>29</v>
      </c>
      <c r="H577" s="56"/>
    </row>
    <row r="578" spans="1:8" x14ac:dyDescent="0.25">
      <c r="A578" s="21">
        <v>37512</v>
      </c>
      <c r="B578" s="22">
        <v>35.94</v>
      </c>
      <c r="C578" s="34">
        <v>1.231818487404281E-2</v>
      </c>
      <c r="D578" s="55">
        <f t="shared" si="10"/>
        <v>9</v>
      </c>
      <c r="E578" s="55"/>
      <c r="F578" s="21" t="s">
        <v>29</v>
      </c>
      <c r="G578" s="10" t="s">
        <v>29</v>
      </c>
      <c r="H578" s="56"/>
    </row>
    <row r="579" spans="1:8" x14ac:dyDescent="0.25">
      <c r="A579" s="21">
        <v>37515</v>
      </c>
      <c r="B579" s="22">
        <v>35.53</v>
      </c>
      <c r="C579" s="34">
        <v>-1.1473471322477181E-2</v>
      </c>
      <c r="D579" s="55">
        <f t="shared" si="10"/>
        <v>9</v>
      </c>
      <c r="E579" s="55"/>
      <c r="F579" s="21" t="s">
        <v>29</v>
      </c>
      <c r="G579" s="10" t="s">
        <v>29</v>
      </c>
      <c r="H579" s="56"/>
    </row>
    <row r="580" spans="1:8" x14ac:dyDescent="0.25">
      <c r="A580" s="21">
        <v>37516</v>
      </c>
      <c r="B580" s="22">
        <v>35.04</v>
      </c>
      <c r="C580" s="34">
        <v>-1.3887143964745106E-2</v>
      </c>
      <c r="D580" s="55">
        <f t="shared" si="10"/>
        <v>9</v>
      </c>
      <c r="E580" s="55"/>
      <c r="F580" s="21" t="s">
        <v>29</v>
      </c>
      <c r="G580" s="10" t="s">
        <v>29</v>
      </c>
      <c r="H580" s="56"/>
    </row>
    <row r="581" spans="1:8" x14ac:dyDescent="0.25">
      <c r="A581" s="21">
        <v>37517</v>
      </c>
      <c r="B581" s="22">
        <v>34.950000000000003</v>
      </c>
      <c r="C581" s="34">
        <v>-2.5717973883713535E-3</v>
      </c>
      <c r="D581" s="55">
        <f t="shared" ref="D581:D644" si="11">MONTH(A581)</f>
        <v>9</v>
      </c>
      <c r="E581" s="55"/>
      <c r="F581" s="21" t="s">
        <v>29</v>
      </c>
      <c r="G581" s="10" t="s">
        <v>29</v>
      </c>
      <c r="H581" s="56"/>
    </row>
    <row r="582" spans="1:8" x14ac:dyDescent="0.25">
      <c r="A582" s="21">
        <v>37518</v>
      </c>
      <c r="B582" s="22">
        <v>33.67</v>
      </c>
      <c r="C582" s="34">
        <v>-3.7311235506836189E-2</v>
      </c>
      <c r="D582" s="55">
        <f t="shared" si="11"/>
        <v>9</v>
      </c>
      <c r="E582" s="55"/>
      <c r="F582" s="21" t="s">
        <v>29</v>
      </c>
      <c r="G582" s="10" t="s">
        <v>29</v>
      </c>
      <c r="H582" s="56"/>
    </row>
    <row r="583" spans="1:8" x14ac:dyDescent="0.25">
      <c r="A583" s="21">
        <v>37519</v>
      </c>
      <c r="B583" s="22">
        <v>33.82</v>
      </c>
      <c r="C583" s="34">
        <v>4.4451102974511301E-3</v>
      </c>
      <c r="D583" s="55">
        <f t="shared" si="11"/>
        <v>9</v>
      </c>
      <c r="E583" s="55"/>
      <c r="F583" s="21" t="s">
        <v>29</v>
      </c>
      <c r="G583" s="10" t="s">
        <v>29</v>
      </c>
      <c r="H583" s="56"/>
    </row>
    <row r="584" spans="1:8" x14ac:dyDescent="0.25">
      <c r="A584" s="21">
        <v>37522</v>
      </c>
      <c r="B584" s="22">
        <v>32.979999999999997</v>
      </c>
      <c r="C584" s="34">
        <v>-2.5151026338981548E-2</v>
      </c>
      <c r="D584" s="55">
        <f t="shared" si="11"/>
        <v>9</v>
      </c>
      <c r="E584" s="55"/>
      <c r="F584" s="21" t="s">
        <v>29</v>
      </c>
      <c r="G584" s="10" t="s">
        <v>29</v>
      </c>
      <c r="H584" s="56"/>
    </row>
    <row r="585" spans="1:8" x14ac:dyDescent="0.25">
      <c r="A585" s="21">
        <v>37523</v>
      </c>
      <c r="B585" s="22">
        <v>32.729999999999997</v>
      </c>
      <c r="C585" s="34">
        <v>-7.6092286183636745E-3</v>
      </c>
      <c r="D585" s="55">
        <f t="shared" si="11"/>
        <v>9</v>
      </c>
      <c r="E585" s="55"/>
      <c r="F585" s="21" t="s">
        <v>29</v>
      </c>
      <c r="G585" s="10" t="s">
        <v>29</v>
      </c>
      <c r="H585" s="56"/>
    </row>
    <row r="586" spans="1:8" x14ac:dyDescent="0.25">
      <c r="A586" s="21">
        <v>37524</v>
      </c>
      <c r="B586" s="22">
        <v>33.72</v>
      </c>
      <c r="C586" s="34">
        <v>2.9799044620565634E-2</v>
      </c>
      <c r="D586" s="55">
        <f t="shared" si="11"/>
        <v>9</v>
      </c>
      <c r="E586" s="55"/>
      <c r="F586" s="21" t="s">
        <v>29</v>
      </c>
      <c r="G586" s="10" t="s">
        <v>29</v>
      </c>
      <c r="H586" s="56"/>
    </row>
    <row r="587" spans="1:8" x14ac:dyDescent="0.25">
      <c r="A587" s="21">
        <v>37525</v>
      </c>
      <c r="B587" s="22">
        <v>34.17</v>
      </c>
      <c r="C587" s="34">
        <v>1.3256932993545795E-2</v>
      </c>
      <c r="D587" s="55">
        <f t="shared" si="11"/>
        <v>9</v>
      </c>
      <c r="E587" s="55"/>
      <c r="F587" s="21" t="s">
        <v>29</v>
      </c>
      <c r="G587" s="10" t="s">
        <v>29</v>
      </c>
      <c r="H587" s="56"/>
    </row>
    <row r="588" spans="1:8" x14ac:dyDescent="0.25">
      <c r="A588" s="21">
        <v>37526</v>
      </c>
      <c r="B588" s="22">
        <v>33.33</v>
      </c>
      <c r="C588" s="34">
        <v>-2.4890173807552277E-2</v>
      </c>
      <c r="D588" s="55">
        <f t="shared" si="11"/>
        <v>9</v>
      </c>
      <c r="E588" s="55"/>
      <c r="F588" s="21" t="s">
        <v>29</v>
      </c>
      <c r="G588" s="10" t="s">
        <v>29</v>
      </c>
      <c r="H588" s="56"/>
    </row>
    <row r="589" spans="1:8" x14ac:dyDescent="0.25">
      <c r="A589" s="21">
        <v>37529</v>
      </c>
      <c r="B589" s="22">
        <v>33.1</v>
      </c>
      <c r="C589" s="34">
        <v>-6.9246099366310435E-3</v>
      </c>
      <c r="D589" s="55">
        <f t="shared" si="11"/>
        <v>9</v>
      </c>
      <c r="E589" s="55"/>
      <c r="F589" s="21" t="s">
        <v>29</v>
      </c>
      <c r="G589" s="10" t="s">
        <v>29</v>
      </c>
      <c r="H589" s="56"/>
    </row>
    <row r="590" spans="1:8" x14ac:dyDescent="0.25">
      <c r="A590" s="21">
        <v>37530</v>
      </c>
      <c r="B590" s="22">
        <v>34.159999999999997</v>
      </c>
      <c r="C590" s="34">
        <v>3.1522086537351834E-2</v>
      </c>
      <c r="D590" s="55">
        <f t="shared" si="11"/>
        <v>10</v>
      </c>
      <c r="E590" s="55"/>
      <c r="F590" s="21" t="s">
        <v>29</v>
      </c>
      <c r="G590" s="10" t="s">
        <v>29</v>
      </c>
      <c r="H590" s="56"/>
    </row>
    <row r="591" spans="1:8" x14ac:dyDescent="0.25">
      <c r="A591" s="21">
        <v>37531</v>
      </c>
      <c r="B591" s="22">
        <v>33.33</v>
      </c>
      <c r="C591" s="34">
        <v>-2.4597476600720796E-2</v>
      </c>
      <c r="D591" s="55">
        <f t="shared" si="11"/>
        <v>10</v>
      </c>
      <c r="E591" s="55"/>
      <c r="F591" s="21" t="s">
        <v>29</v>
      </c>
      <c r="G591" s="10" t="s">
        <v>29</v>
      </c>
      <c r="H591" s="56"/>
    </row>
    <row r="592" spans="1:8" x14ac:dyDescent="0.25">
      <c r="A592" s="21">
        <v>37532</v>
      </c>
      <c r="B592" s="22">
        <v>32.97</v>
      </c>
      <c r="C592" s="34">
        <v>-1.085983523600856E-2</v>
      </c>
      <c r="D592" s="55">
        <f t="shared" si="11"/>
        <v>10</v>
      </c>
      <c r="E592" s="55"/>
      <c r="F592" s="21" t="s">
        <v>29</v>
      </c>
      <c r="G592" s="10" t="s">
        <v>29</v>
      </c>
      <c r="H592" s="56"/>
    </row>
    <row r="593" spans="1:8" x14ac:dyDescent="0.25">
      <c r="A593" s="21">
        <v>37533</v>
      </c>
      <c r="B593" s="22">
        <v>32.06</v>
      </c>
      <c r="C593" s="34">
        <v>-2.798890990223267E-2</v>
      </c>
      <c r="D593" s="55">
        <f t="shared" si="11"/>
        <v>10</v>
      </c>
      <c r="E593" s="55"/>
      <c r="F593" s="21" t="s">
        <v>29</v>
      </c>
      <c r="G593" s="10" t="s">
        <v>29</v>
      </c>
      <c r="H593" s="56"/>
    </row>
    <row r="594" spans="1:8" x14ac:dyDescent="0.25">
      <c r="A594" s="21">
        <v>37536</v>
      </c>
      <c r="B594" s="22">
        <v>31.2</v>
      </c>
      <c r="C594" s="34">
        <v>-2.719105236597032E-2</v>
      </c>
      <c r="D594" s="55">
        <f t="shared" si="11"/>
        <v>10</v>
      </c>
      <c r="E594" s="55"/>
      <c r="F594" s="21" t="s">
        <v>29</v>
      </c>
      <c r="G594" s="10" t="s">
        <v>29</v>
      </c>
      <c r="H594" s="56"/>
    </row>
    <row r="595" spans="1:8" x14ac:dyDescent="0.25">
      <c r="A595" s="21">
        <v>37537</v>
      </c>
      <c r="B595" s="22">
        <v>31.43</v>
      </c>
      <c r="C595" s="34">
        <v>7.3447559940395327E-3</v>
      </c>
      <c r="D595" s="55">
        <f t="shared" si="11"/>
        <v>10</v>
      </c>
      <c r="E595" s="55"/>
      <c r="F595" s="21" t="s">
        <v>29</v>
      </c>
      <c r="G595" s="10" t="s">
        <v>29</v>
      </c>
      <c r="H595" s="56"/>
    </row>
    <row r="596" spans="1:8" x14ac:dyDescent="0.25">
      <c r="A596" s="21">
        <v>37538</v>
      </c>
      <c r="B596" s="22">
        <v>30.12</v>
      </c>
      <c r="C596" s="34">
        <v>-4.2573447877783374E-2</v>
      </c>
      <c r="D596" s="55">
        <f t="shared" si="11"/>
        <v>10</v>
      </c>
      <c r="E596" s="55"/>
      <c r="F596" s="21" t="s">
        <v>29</v>
      </c>
      <c r="G596" s="10" t="s">
        <v>29</v>
      </c>
      <c r="H596" s="56"/>
    </row>
    <row r="597" spans="1:8" x14ac:dyDescent="0.25">
      <c r="A597" s="21">
        <v>37539</v>
      </c>
      <c r="B597" s="22">
        <v>31</v>
      </c>
      <c r="C597" s="34">
        <v>2.8797801553453392E-2</v>
      </c>
      <c r="D597" s="55">
        <f t="shared" si="11"/>
        <v>10</v>
      </c>
      <c r="E597" s="55"/>
      <c r="F597" s="21" t="s">
        <v>29</v>
      </c>
      <c r="G597" s="10" t="s">
        <v>29</v>
      </c>
      <c r="H597" s="56"/>
    </row>
    <row r="598" spans="1:8" x14ac:dyDescent="0.25">
      <c r="A598" s="21">
        <v>37540</v>
      </c>
      <c r="B598" s="22">
        <v>31.78</v>
      </c>
      <c r="C598" s="34">
        <v>2.4849956623423663E-2</v>
      </c>
      <c r="D598" s="55">
        <f t="shared" si="11"/>
        <v>10</v>
      </c>
      <c r="E598" s="55"/>
      <c r="F598" s="21" t="s">
        <v>29</v>
      </c>
      <c r="G598" s="10" t="s">
        <v>29</v>
      </c>
      <c r="H598" s="56"/>
    </row>
    <row r="599" spans="1:8" x14ac:dyDescent="0.25">
      <c r="A599" s="21">
        <v>37543</v>
      </c>
      <c r="B599" s="22">
        <v>31.99</v>
      </c>
      <c r="C599" s="34">
        <v>6.5861928528566554E-3</v>
      </c>
      <c r="D599" s="55">
        <f t="shared" si="11"/>
        <v>10</v>
      </c>
      <c r="E599" s="55"/>
      <c r="F599" s="21" t="s">
        <v>29</v>
      </c>
      <c r="G599" s="10" t="s">
        <v>29</v>
      </c>
      <c r="H599" s="56"/>
    </row>
    <row r="600" spans="1:8" x14ac:dyDescent="0.25">
      <c r="A600" s="21">
        <v>37544</v>
      </c>
      <c r="B600" s="22">
        <v>33.28</v>
      </c>
      <c r="C600" s="34">
        <v>3.9533261991581289E-2</v>
      </c>
      <c r="D600" s="55">
        <f t="shared" si="11"/>
        <v>10</v>
      </c>
      <c r="E600" s="55"/>
      <c r="F600" s="21" t="s">
        <v>29</v>
      </c>
      <c r="G600" s="10" t="s">
        <v>29</v>
      </c>
      <c r="H600" s="56"/>
    </row>
    <row r="601" spans="1:8" x14ac:dyDescent="0.25">
      <c r="A601" s="21">
        <v>37545</v>
      </c>
      <c r="B601" s="22">
        <v>32.450000000000003</v>
      </c>
      <c r="C601" s="34">
        <v>-2.5256172802908736E-2</v>
      </c>
      <c r="D601" s="55">
        <f t="shared" si="11"/>
        <v>10</v>
      </c>
      <c r="E601" s="55"/>
      <c r="F601" s="21" t="s">
        <v>29</v>
      </c>
      <c r="G601" s="10" t="s">
        <v>29</v>
      </c>
      <c r="H601" s="56"/>
    </row>
    <row r="602" spans="1:8" x14ac:dyDescent="0.25">
      <c r="A602" s="21">
        <v>37546</v>
      </c>
      <c r="B602" s="22">
        <v>33.42</v>
      </c>
      <c r="C602" s="34">
        <v>2.9454080017148648E-2</v>
      </c>
      <c r="D602" s="55">
        <f t="shared" si="11"/>
        <v>10</v>
      </c>
      <c r="E602" s="55"/>
      <c r="F602" s="21" t="s">
        <v>29</v>
      </c>
      <c r="G602" s="10" t="s">
        <v>29</v>
      </c>
      <c r="H602" s="56"/>
    </row>
    <row r="603" spans="1:8" x14ac:dyDescent="0.25">
      <c r="A603" s="21">
        <v>37547</v>
      </c>
      <c r="B603" s="22">
        <v>33.49</v>
      </c>
      <c r="C603" s="34">
        <v>2.0923636388655831E-3</v>
      </c>
      <c r="D603" s="55">
        <f t="shared" si="11"/>
        <v>10</v>
      </c>
      <c r="E603" s="55"/>
      <c r="F603" s="21" t="s">
        <v>29</v>
      </c>
      <c r="G603" s="10" t="s">
        <v>29</v>
      </c>
      <c r="H603" s="56"/>
    </row>
    <row r="604" spans="1:8" x14ac:dyDescent="0.25">
      <c r="A604" s="21">
        <v>37550</v>
      </c>
      <c r="B604" s="22">
        <v>33.93</v>
      </c>
      <c r="C604" s="34">
        <v>1.3052691990025546E-2</v>
      </c>
      <c r="D604" s="55">
        <f t="shared" si="11"/>
        <v>10</v>
      </c>
      <c r="E604" s="55"/>
      <c r="F604" s="21" t="s">
        <v>29</v>
      </c>
      <c r="G604" s="10" t="s">
        <v>29</v>
      </c>
      <c r="H604" s="56"/>
    </row>
    <row r="605" spans="1:8" x14ac:dyDescent="0.25">
      <c r="A605" s="21">
        <v>37551</v>
      </c>
      <c r="B605" s="22">
        <v>33.5</v>
      </c>
      <c r="C605" s="34">
        <v>-1.2754139965117997E-2</v>
      </c>
      <c r="D605" s="55">
        <f t="shared" si="11"/>
        <v>10</v>
      </c>
      <c r="E605" s="55"/>
      <c r="F605" s="21" t="s">
        <v>29</v>
      </c>
      <c r="G605" s="10" t="s">
        <v>29</v>
      </c>
      <c r="H605" s="56"/>
    </row>
    <row r="606" spans="1:8" x14ac:dyDescent="0.25">
      <c r="A606" s="21">
        <v>37552</v>
      </c>
      <c r="B606" s="22">
        <v>34.03</v>
      </c>
      <c r="C606" s="34">
        <v>1.5697049681793737E-2</v>
      </c>
      <c r="D606" s="55">
        <f t="shared" si="11"/>
        <v>10</v>
      </c>
      <c r="E606" s="55"/>
      <c r="F606" s="21" t="s">
        <v>29</v>
      </c>
      <c r="G606" s="10" t="s">
        <v>29</v>
      </c>
      <c r="H606" s="56"/>
    </row>
    <row r="607" spans="1:8" x14ac:dyDescent="0.25">
      <c r="A607" s="21">
        <v>37553</v>
      </c>
      <c r="B607" s="22">
        <v>33.700000000000003</v>
      </c>
      <c r="C607" s="34">
        <v>-9.7446511544982493E-3</v>
      </c>
      <c r="D607" s="55">
        <f t="shared" si="11"/>
        <v>10</v>
      </c>
      <c r="E607" s="55"/>
      <c r="F607" s="21" t="s">
        <v>29</v>
      </c>
      <c r="G607" s="10" t="s">
        <v>29</v>
      </c>
      <c r="H607" s="56"/>
    </row>
    <row r="608" spans="1:8" x14ac:dyDescent="0.25">
      <c r="A608" s="21">
        <v>37554</v>
      </c>
      <c r="B608" s="22">
        <v>34.44</v>
      </c>
      <c r="C608" s="34">
        <v>2.1720842201213817E-2</v>
      </c>
      <c r="D608" s="55">
        <f t="shared" si="11"/>
        <v>10</v>
      </c>
      <c r="E608" s="55"/>
      <c r="F608" s="21" t="s">
        <v>29</v>
      </c>
      <c r="G608" s="10" t="s">
        <v>29</v>
      </c>
      <c r="H608" s="56"/>
    </row>
    <row r="609" spans="1:8" x14ac:dyDescent="0.25">
      <c r="A609" s="21">
        <v>37557</v>
      </c>
      <c r="B609" s="22">
        <v>34.049999999999997</v>
      </c>
      <c r="C609" s="34">
        <v>-1.1388646964008641E-2</v>
      </c>
      <c r="D609" s="55">
        <f t="shared" si="11"/>
        <v>10</v>
      </c>
      <c r="E609" s="55"/>
      <c r="F609" s="21" t="s">
        <v>29</v>
      </c>
      <c r="G609" s="10" t="s">
        <v>29</v>
      </c>
      <c r="H609" s="56"/>
    </row>
    <row r="610" spans="1:8" x14ac:dyDescent="0.25">
      <c r="A610" s="21">
        <v>37558</v>
      </c>
      <c r="B610" s="22">
        <v>33.950000000000003</v>
      </c>
      <c r="C610" s="34">
        <v>-2.9411785908160393E-3</v>
      </c>
      <c r="D610" s="55">
        <f t="shared" si="11"/>
        <v>10</v>
      </c>
      <c r="E610" s="55"/>
      <c r="F610" s="21" t="s">
        <v>29</v>
      </c>
      <c r="G610" s="10" t="s">
        <v>29</v>
      </c>
      <c r="H610" s="56"/>
    </row>
    <row r="611" spans="1:8" x14ac:dyDescent="0.25">
      <c r="A611" s="21">
        <v>37559</v>
      </c>
      <c r="B611" s="22">
        <v>34.53</v>
      </c>
      <c r="C611" s="34">
        <v>1.6939657397195773E-2</v>
      </c>
      <c r="D611" s="55">
        <f t="shared" si="11"/>
        <v>10</v>
      </c>
      <c r="E611" s="55"/>
      <c r="F611" s="21" t="s">
        <v>29</v>
      </c>
      <c r="G611" s="10" t="s">
        <v>29</v>
      </c>
      <c r="H611" s="56"/>
    </row>
    <row r="612" spans="1:8" x14ac:dyDescent="0.25">
      <c r="A612" s="21">
        <v>37560</v>
      </c>
      <c r="B612" s="22">
        <v>34.46</v>
      </c>
      <c r="C612" s="34">
        <v>-2.0292803021174145E-3</v>
      </c>
      <c r="D612" s="55">
        <f t="shared" si="11"/>
        <v>10</v>
      </c>
      <c r="E612" s="55"/>
      <c r="F612" s="21" t="s">
        <v>29</v>
      </c>
      <c r="G612" s="10" t="s">
        <v>29</v>
      </c>
      <c r="H612" s="56"/>
    </row>
    <row r="613" spans="1:8" x14ac:dyDescent="0.25">
      <c r="A613" s="21">
        <v>37561</v>
      </c>
      <c r="B613" s="22">
        <v>35.270000000000003</v>
      </c>
      <c r="C613" s="34">
        <v>2.3233513148177204E-2</v>
      </c>
      <c r="D613" s="55">
        <f t="shared" si="11"/>
        <v>11</v>
      </c>
      <c r="E613" s="55"/>
      <c r="F613" s="21" t="s">
        <v>29</v>
      </c>
      <c r="G613" s="10" t="s">
        <v>29</v>
      </c>
      <c r="H613" s="56"/>
    </row>
    <row r="614" spans="1:8" x14ac:dyDescent="0.25">
      <c r="A614" s="21">
        <v>37564</v>
      </c>
      <c r="B614" s="22">
        <v>35.58</v>
      </c>
      <c r="C614" s="34">
        <v>8.7509379897282216E-3</v>
      </c>
      <c r="D614" s="55">
        <f t="shared" si="11"/>
        <v>11</v>
      </c>
      <c r="E614" s="55"/>
      <c r="F614" s="21" t="s">
        <v>29</v>
      </c>
      <c r="G614" s="10" t="s">
        <v>29</v>
      </c>
      <c r="H614" s="56"/>
    </row>
    <row r="615" spans="1:8" x14ac:dyDescent="0.25">
      <c r="A615" s="21">
        <v>37565</v>
      </c>
      <c r="B615" s="22">
        <v>35.64</v>
      </c>
      <c r="C615" s="34">
        <v>1.6849203649194455E-3</v>
      </c>
      <c r="D615" s="55">
        <f t="shared" si="11"/>
        <v>11</v>
      </c>
      <c r="E615" s="55"/>
      <c r="F615" s="21" t="s">
        <v>29</v>
      </c>
      <c r="G615" s="10" t="s">
        <v>29</v>
      </c>
      <c r="H615" s="56"/>
    </row>
    <row r="616" spans="1:8" x14ac:dyDescent="0.25">
      <c r="A616" s="21">
        <v>37566</v>
      </c>
      <c r="B616" s="22">
        <v>36.25</v>
      </c>
      <c r="C616" s="34">
        <v>1.6970778698075117E-2</v>
      </c>
      <c r="D616" s="55">
        <f t="shared" si="11"/>
        <v>11</v>
      </c>
      <c r="E616" s="55"/>
      <c r="F616" s="21" t="s">
        <v>29</v>
      </c>
      <c r="G616" s="10" t="s">
        <v>29</v>
      </c>
      <c r="H616" s="56"/>
    </row>
    <row r="617" spans="1:8" x14ac:dyDescent="0.25">
      <c r="A617" s="21">
        <v>37567</v>
      </c>
      <c r="B617" s="22">
        <v>35.39</v>
      </c>
      <c r="C617" s="34">
        <v>-2.4010086943311738E-2</v>
      </c>
      <c r="D617" s="55">
        <f t="shared" si="11"/>
        <v>11</v>
      </c>
      <c r="E617" s="55"/>
      <c r="F617" s="21" t="s">
        <v>29</v>
      </c>
      <c r="G617" s="10" t="s">
        <v>29</v>
      </c>
      <c r="H617" s="56"/>
    </row>
    <row r="618" spans="1:8" x14ac:dyDescent="0.25">
      <c r="A618" s="21">
        <v>37568</v>
      </c>
      <c r="B618" s="22">
        <v>34.9</v>
      </c>
      <c r="C618" s="34">
        <v>-1.3942465148990554E-2</v>
      </c>
      <c r="D618" s="55">
        <f t="shared" si="11"/>
        <v>11</v>
      </c>
      <c r="E618" s="55"/>
      <c r="F618" s="21" t="s">
        <v>29</v>
      </c>
      <c r="G618" s="10" t="s">
        <v>29</v>
      </c>
      <c r="H618" s="56"/>
    </row>
    <row r="619" spans="1:8" x14ac:dyDescent="0.25">
      <c r="A619" s="21">
        <v>37571</v>
      </c>
      <c r="B619" s="22">
        <v>34.06</v>
      </c>
      <c r="C619" s="34">
        <v>-2.4363153973839164E-2</v>
      </c>
      <c r="D619" s="55">
        <f t="shared" si="11"/>
        <v>11</v>
      </c>
      <c r="E619" s="55"/>
      <c r="F619" s="21" t="s">
        <v>29</v>
      </c>
      <c r="G619" s="10" t="s">
        <v>29</v>
      </c>
      <c r="H619" s="56"/>
    </row>
    <row r="620" spans="1:8" x14ac:dyDescent="0.25">
      <c r="A620" s="21">
        <v>37572</v>
      </c>
      <c r="B620" s="22">
        <v>34.6</v>
      </c>
      <c r="C620" s="34">
        <v>1.573000682913642E-2</v>
      </c>
      <c r="D620" s="55">
        <f t="shared" si="11"/>
        <v>11</v>
      </c>
      <c r="E620" s="55"/>
      <c r="F620" s="21" t="s">
        <v>29</v>
      </c>
      <c r="G620" s="10" t="s">
        <v>29</v>
      </c>
      <c r="H620" s="56"/>
    </row>
    <row r="621" spans="1:8" x14ac:dyDescent="0.25">
      <c r="A621" s="21">
        <v>37573</v>
      </c>
      <c r="B621" s="22">
        <v>34.79</v>
      </c>
      <c r="C621" s="34">
        <v>5.4763071001720197E-3</v>
      </c>
      <c r="D621" s="55">
        <f t="shared" si="11"/>
        <v>11</v>
      </c>
      <c r="E621" s="55"/>
      <c r="F621" s="21" t="s">
        <v>29</v>
      </c>
      <c r="G621" s="10" t="s">
        <v>29</v>
      </c>
      <c r="H621" s="56"/>
    </row>
    <row r="622" spans="1:8" x14ac:dyDescent="0.25">
      <c r="A622" s="21">
        <v>37574</v>
      </c>
      <c r="B622" s="22">
        <v>35.54</v>
      </c>
      <c r="C622" s="34">
        <v>2.132883356265464E-2</v>
      </c>
      <c r="D622" s="55">
        <f t="shared" si="11"/>
        <v>11</v>
      </c>
      <c r="E622" s="55"/>
      <c r="F622" s="21" t="s">
        <v>29</v>
      </c>
      <c r="G622" s="10" t="s">
        <v>29</v>
      </c>
      <c r="H622" s="56"/>
    </row>
    <row r="623" spans="1:8" x14ac:dyDescent="0.25">
      <c r="A623" s="21">
        <v>37575</v>
      </c>
      <c r="B623" s="22">
        <v>35.53</v>
      </c>
      <c r="C623" s="34">
        <v>-2.8141269356949609E-4</v>
      </c>
      <c r="D623" s="55">
        <f t="shared" si="11"/>
        <v>11</v>
      </c>
      <c r="E623" s="55"/>
      <c r="F623" s="21" t="s">
        <v>29</v>
      </c>
      <c r="G623" s="10" t="s">
        <v>29</v>
      </c>
      <c r="H623" s="56"/>
    </row>
    <row r="624" spans="1:8" x14ac:dyDescent="0.25">
      <c r="A624" s="21">
        <v>37578</v>
      </c>
      <c r="B624" s="22">
        <v>35.26</v>
      </c>
      <c r="C624" s="34">
        <v>-7.6282330632116667E-3</v>
      </c>
      <c r="D624" s="55">
        <f t="shared" si="11"/>
        <v>11</v>
      </c>
      <c r="E624" s="55"/>
      <c r="F624" s="21" t="s">
        <v>29</v>
      </c>
      <c r="G624" s="10" t="s">
        <v>29</v>
      </c>
      <c r="H624" s="56"/>
    </row>
    <row r="625" spans="1:8" x14ac:dyDescent="0.25">
      <c r="A625" s="21">
        <v>37579</v>
      </c>
      <c r="B625" s="22">
        <v>35.130000000000003</v>
      </c>
      <c r="C625" s="34">
        <v>-3.693710691988328E-3</v>
      </c>
      <c r="D625" s="55">
        <f t="shared" si="11"/>
        <v>11</v>
      </c>
      <c r="E625" s="55"/>
      <c r="F625" s="21" t="s">
        <v>29</v>
      </c>
      <c r="G625" s="10" t="s">
        <v>29</v>
      </c>
      <c r="H625" s="56"/>
    </row>
    <row r="626" spans="1:8" x14ac:dyDescent="0.25">
      <c r="A626" s="21">
        <v>37580</v>
      </c>
      <c r="B626" s="22">
        <v>36.06</v>
      </c>
      <c r="C626" s="34">
        <v>2.6128751497435643E-2</v>
      </c>
      <c r="D626" s="55">
        <f t="shared" si="11"/>
        <v>11</v>
      </c>
      <c r="E626" s="55"/>
      <c r="F626" s="21" t="s">
        <v>29</v>
      </c>
      <c r="G626" s="10" t="s">
        <v>29</v>
      </c>
      <c r="H626" s="56"/>
    </row>
    <row r="627" spans="1:8" x14ac:dyDescent="0.25">
      <c r="A627" s="21">
        <v>37581</v>
      </c>
      <c r="B627" s="22">
        <v>36.76</v>
      </c>
      <c r="C627" s="34">
        <v>1.9226079712315072E-2</v>
      </c>
      <c r="D627" s="55">
        <f t="shared" si="11"/>
        <v>11</v>
      </c>
      <c r="E627" s="55"/>
      <c r="F627" s="21" t="s">
        <v>29</v>
      </c>
      <c r="G627" s="10" t="s">
        <v>29</v>
      </c>
      <c r="H627" s="56"/>
    </row>
    <row r="628" spans="1:8" x14ac:dyDescent="0.25">
      <c r="A628" s="21">
        <v>37582</v>
      </c>
      <c r="B628" s="22">
        <v>37.020000000000003</v>
      </c>
      <c r="C628" s="34">
        <v>7.0480096578652051E-3</v>
      </c>
      <c r="D628" s="55">
        <f t="shared" si="11"/>
        <v>11</v>
      </c>
      <c r="E628" s="55"/>
      <c r="F628" s="21" t="s">
        <v>29</v>
      </c>
      <c r="G628" s="10" t="s">
        <v>29</v>
      </c>
      <c r="H628" s="56"/>
    </row>
    <row r="629" spans="1:8" x14ac:dyDescent="0.25">
      <c r="A629" s="21">
        <v>37585</v>
      </c>
      <c r="B629" s="22">
        <v>37.26</v>
      </c>
      <c r="C629" s="34">
        <v>6.4620580280908037E-3</v>
      </c>
      <c r="D629" s="55">
        <f t="shared" si="11"/>
        <v>11</v>
      </c>
      <c r="E629" s="55"/>
      <c r="F629" s="21" t="s">
        <v>29</v>
      </c>
      <c r="G629" s="10" t="s">
        <v>29</v>
      </c>
      <c r="H629" s="56"/>
    </row>
    <row r="630" spans="1:8" x14ac:dyDescent="0.25">
      <c r="A630" s="21">
        <v>37586</v>
      </c>
      <c r="B630" s="22">
        <v>36.85</v>
      </c>
      <c r="C630" s="34">
        <v>-1.1064746538096725E-2</v>
      </c>
      <c r="D630" s="55">
        <f t="shared" si="11"/>
        <v>11</v>
      </c>
      <c r="E630" s="55"/>
      <c r="F630" s="21" t="s">
        <v>29</v>
      </c>
      <c r="G630" s="10" t="s">
        <v>29</v>
      </c>
      <c r="H630" s="56"/>
    </row>
    <row r="631" spans="1:8" x14ac:dyDescent="0.25">
      <c r="A631" s="21">
        <v>37587</v>
      </c>
      <c r="B631" s="22">
        <v>37.85</v>
      </c>
      <c r="C631" s="34">
        <v>2.6775361248112268E-2</v>
      </c>
      <c r="D631" s="55">
        <f t="shared" si="11"/>
        <v>11</v>
      </c>
      <c r="E631" s="55"/>
      <c r="F631" s="21" t="s">
        <v>29</v>
      </c>
      <c r="G631" s="10" t="s">
        <v>29</v>
      </c>
      <c r="H631" s="56"/>
    </row>
    <row r="632" spans="1:8" x14ac:dyDescent="0.25">
      <c r="A632" s="21">
        <v>37589</v>
      </c>
      <c r="B632" s="22">
        <v>37.380000000000003</v>
      </c>
      <c r="C632" s="34">
        <v>-1.2495177856040951E-2</v>
      </c>
      <c r="D632" s="55">
        <f t="shared" si="11"/>
        <v>11</v>
      </c>
      <c r="E632" s="55"/>
      <c r="F632" s="21" t="s">
        <v>29</v>
      </c>
      <c r="G632" s="10" t="s">
        <v>29</v>
      </c>
      <c r="H632" s="56"/>
    </row>
    <row r="633" spans="1:8" x14ac:dyDescent="0.25">
      <c r="A633" s="21">
        <v>37592</v>
      </c>
      <c r="B633" s="22">
        <v>37.67</v>
      </c>
      <c r="C633" s="34">
        <v>7.7282196765329587E-3</v>
      </c>
      <c r="D633" s="55">
        <f t="shared" si="11"/>
        <v>12</v>
      </c>
      <c r="E633" s="55"/>
      <c r="F633" s="21" t="s">
        <v>29</v>
      </c>
      <c r="G633" s="10" t="s">
        <v>29</v>
      </c>
      <c r="H633" s="56"/>
    </row>
    <row r="634" spans="1:8" x14ac:dyDescent="0.25">
      <c r="A634" s="21">
        <v>37593</v>
      </c>
      <c r="B634" s="22">
        <v>37.01</v>
      </c>
      <c r="C634" s="34">
        <v>-1.7675875305885182E-2</v>
      </c>
      <c r="D634" s="55">
        <f t="shared" si="11"/>
        <v>12</v>
      </c>
      <c r="E634" s="55"/>
      <c r="F634" s="21" t="s">
        <v>29</v>
      </c>
      <c r="G634" s="10" t="s">
        <v>29</v>
      </c>
      <c r="H634" s="56"/>
    </row>
    <row r="635" spans="1:8" x14ac:dyDescent="0.25">
      <c r="A635" s="21">
        <v>37594</v>
      </c>
      <c r="B635" s="22">
        <v>36.64</v>
      </c>
      <c r="C635" s="34">
        <v>-1.0047606592134967E-2</v>
      </c>
      <c r="D635" s="55">
        <f t="shared" si="11"/>
        <v>12</v>
      </c>
      <c r="E635" s="55"/>
      <c r="F635" s="21" t="s">
        <v>29</v>
      </c>
      <c r="G635" s="10" t="s">
        <v>29</v>
      </c>
      <c r="H635" s="56"/>
    </row>
    <row r="636" spans="1:8" x14ac:dyDescent="0.25">
      <c r="A636" s="21">
        <v>37595</v>
      </c>
      <c r="B636" s="22">
        <v>36.47</v>
      </c>
      <c r="C636" s="34">
        <v>-4.6505349853406671E-3</v>
      </c>
      <c r="D636" s="55">
        <f t="shared" si="11"/>
        <v>12</v>
      </c>
      <c r="E636" s="55"/>
      <c r="F636" s="21" t="s">
        <v>29</v>
      </c>
      <c r="G636" s="10" t="s">
        <v>29</v>
      </c>
      <c r="H636" s="56"/>
    </row>
    <row r="637" spans="1:8" x14ac:dyDescent="0.25">
      <c r="A637" s="21">
        <v>37596</v>
      </c>
      <c r="B637" s="22">
        <v>36.619999999999997</v>
      </c>
      <c r="C637" s="34">
        <v>4.1045344257757532E-3</v>
      </c>
      <c r="D637" s="55">
        <f t="shared" si="11"/>
        <v>12</v>
      </c>
      <c r="E637" s="55"/>
      <c r="F637" s="21" t="s">
        <v>29</v>
      </c>
      <c r="G637" s="10" t="s">
        <v>29</v>
      </c>
      <c r="H637" s="56"/>
    </row>
    <row r="638" spans="1:8" x14ac:dyDescent="0.25">
      <c r="A638" s="21">
        <v>37599</v>
      </c>
      <c r="B638" s="22">
        <v>35.65</v>
      </c>
      <c r="C638" s="34">
        <v>-2.6845392386059687E-2</v>
      </c>
      <c r="D638" s="55">
        <f t="shared" si="11"/>
        <v>12</v>
      </c>
      <c r="E638" s="55"/>
      <c r="F638" s="21" t="s">
        <v>29</v>
      </c>
      <c r="G638" s="10" t="s">
        <v>29</v>
      </c>
      <c r="H638" s="56"/>
    </row>
    <row r="639" spans="1:8" x14ac:dyDescent="0.25">
      <c r="A639" s="21">
        <v>37600</v>
      </c>
      <c r="B639" s="22">
        <v>36.340000000000003</v>
      </c>
      <c r="C639" s="34">
        <v>1.9169916107720342E-2</v>
      </c>
      <c r="D639" s="55">
        <f t="shared" si="11"/>
        <v>12</v>
      </c>
      <c r="E639" s="55"/>
      <c r="F639" s="21" t="s">
        <v>29</v>
      </c>
      <c r="G639" s="10" t="s">
        <v>29</v>
      </c>
      <c r="H639" s="56"/>
    </row>
    <row r="640" spans="1:8" x14ac:dyDescent="0.25">
      <c r="A640" s="21">
        <v>37601</v>
      </c>
      <c r="B640" s="22">
        <v>36.380000000000003</v>
      </c>
      <c r="C640" s="34">
        <v>1.100110121950978E-3</v>
      </c>
      <c r="D640" s="55">
        <f t="shared" si="11"/>
        <v>12</v>
      </c>
      <c r="E640" s="55"/>
      <c r="F640" s="21" t="s">
        <v>29</v>
      </c>
      <c r="G640" s="10" t="s">
        <v>29</v>
      </c>
      <c r="H640" s="56"/>
    </row>
    <row r="641" spans="1:8" x14ac:dyDescent="0.25">
      <c r="A641" s="21">
        <v>37602</v>
      </c>
      <c r="B641" s="22">
        <v>36.53</v>
      </c>
      <c r="C641" s="34">
        <v>4.1146677172149487E-3</v>
      </c>
      <c r="D641" s="55">
        <f t="shared" si="11"/>
        <v>12</v>
      </c>
      <c r="E641" s="55"/>
      <c r="F641" s="21" t="s">
        <v>29</v>
      </c>
      <c r="G641" s="10" t="s">
        <v>29</v>
      </c>
      <c r="H641" s="56"/>
    </row>
    <row r="642" spans="1:8" x14ac:dyDescent="0.25">
      <c r="A642" s="21">
        <v>37603</v>
      </c>
      <c r="B642" s="22">
        <v>35.82</v>
      </c>
      <c r="C642" s="34">
        <v>-1.9627444174625471E-2</v>
      </c>
      <c r="D642" s="55">
        <f t="shared" si="11"/>
        <v>12</v>
      </c>
      <c r="E642" s="55"/>
      <c r="F642" s="21" t="s">
        <v>29</v>
      </c>
      <c r="G642" s="10" t="s">
        <v>29</v>
      </c>
      <c r="H642" s="56"/>
    </row>
    <row r="643" spans="1:8" x14ac:dyDescent="0.25">
      <c r="A643" s="21">
        <v>37606</v>
      </c>
      <c r="B643" s="22">
        <v>36.46</v>
      </c>
      <c r="C643" s="34">
        <v>1.7709372617951288E-2</v>
      </c>
      <c r="D643" s="55">
        <f t="shared" si="11"/>
        <v>12</v>
      </c>
      <c r="E643" s="55"/>
      <c r="F643" s="21" t="s">
        <v>29</v>
      </c>
      <c r="G643" s="10" t="s">
        <v>29</v>
      </c>
      <c r="H643" s="56"/>
    </row>
    <row r="644" spans="1:8" x14ac:dyDescent="0.25">
      <c r="A644" s="21">
        <v>37607</v>
      </c>
      <c r="B644" s="22">
        <v>36.07</v>
      </c>
      <c r="C644" s="34">
        <v>-1.0754274335069399E-2</v>
      </c>
      <c r="D644" s="55">
        <f t="shared" si="11"/>
        <v>12</v>
      </c>
      <c r="E644" s="55"/>
      <c r="F644" s="21" t="s">
        <v>29</v>
      </c>
      <c r="G644" s="10" t="s">
        <v>29</v>
      </c>
      <c r="H644" s="56"/>
    </row>
    <row r="645" spans="1:8" x14ac:dyDescent="0.25">
      <c r="A645" s="21">
        <v>37608</v>
      </c>
      <c r="B645" s="22">
        <v>35.5</v>
      </c>
      <c r="C645" s="34">
        <v>-1.5928798434077476E-2</v>
      </c>
      <c r="D645" s="55">
        <f t="shared" ref="D645:D708" si="12">MONTH(A645)</f>
        <v>12</v>
      </c>
      <c r="E645" s="55"/>
      <c r="F645" s="21" t="s">
        <v>29</v>
      </c>
      <c r="G645" s="10" t="s">
        <v>29</v>
      </c>
      <c r="H645" s="56"/>
    </row>
    <row r="646" spans="1:8" x14ac:dyDescent="0.25">
      <c r="A646" s="21">
        <v>37609</v>
      </c>
      <c r="B646" s="22">
        <v>35.409999999999997</v>
      </c>
      <c r="C646" s="34">
        <v>-2.5384303575578101E-3</v>
      </c>
      <c r="D646" s="55">
        <f t="shared" si="12"/>
        <v>12</v>
      </c>
      <c r="E646" s="55"/>
      <c r="F646" s="21" t="s">
        <v>29</v>
      </c>
      <c r="G646" s="10" t="s">
        <v>29</v>
      </c>
      <c r="H646" s="56"/>
    </row>
    <row r="647" spans="1:8" x14ac:dyDescent="0.25">
      <c r="A647" s="21">
        <v>37610</v>
      </c>
      <c r="B647" s="22">
        <v>35.81</v>
      </c>
      <c r="C647" s="34">
        <v>1.1232917886529225E-2</v>
      </c>
      <c r="D647" s="55">
        <f t="shared" si="12"/>
        <v>12</v>
      </c>
      <c r="E647" s="55"/>
      <c r="F647" s="21" t="s">
        <v>29</v>
      </c>
      <c r="G647" s="10" t="s">
        <v>29</v>
      </c>
      <c r="H647" s="56"/>
    </row>
    <row r="648" spans="1:8" x14ac:dyDescent="0.25">
      <c r="A648" s="21">
        <v>37613</v>
      </c>
      <c r="B648" s="22">
        <v>36.049999999999997</v>
      </c>
      <c r="C648" s="34">
        <v>6.6796797206165204E-3</v>
      </c>
      <c r="D648" s="55">
        <f t="shared" si="12"/>
        <v>12</v>
      </c>
      <c r="E648" s="55"/>
      <c r="F648" s="21" t="s">
        <v>29</v>
      </c>
      <c r="G648" s="10" t="s">
        <v>29</v>
      </c>
      <c r="H648" s="56"/>
    </row>
    <row r="649" spans="1:8" x14ac:dyDescent="0.25">
      <c r="A649" s="21">
        <v>37614</v>
      </c>
      <c r="B649" s="22">
        <v>35.979999999999997</v>
      </c>
      <c r="C649" s="34">
        <v>-1.9436352085710144E-3</v>
      </c>
      <c r="D649" s="55">
        <f t="shared" si="12"/>
        <v>12</v>
      </c>
      <c r="E649" s="55"/>
      <c r="F649" s="21" t="s">
        <v>29</v>
      </c>
      <c r="G649" s="10" t="s">
        <v>29</v>
      </c>
      <c r="H649" s="56"/>
    </row>
    <row r="650" spans="1:8" x14ac:dyDescent="0.25">
      <c r="A650" s="21">
        <v>37616</v>
      </c>
      <c r="B650" s="22">
        <v>35.979999999999997</v>
      </c>
      <c r="C650" s="34">
        <v>0</v>
      </c>
      <c r="D650" s="55">
        <f t="shared" si="12"/>
        <v>12</v>
      </c>
      <c r="E650" s="55"/>
      <c r="F650" s="21" t="s">
        <v>29</v>
      </c>
      <c r="G650" s="10" t="s">
        <v>29</v>
      </c>
      <c r="H650" s="56"/>
    </row>
    <row r="651" spans="1:8" x14ac:dyDescent="0.25">
      <c r="A651" s="21">
        <v>37617</v>
      </c>
      <c r="B651" s="22">
        <v>35.39</v>
      </c>
      <c r="C651" s="34">
        <v>-1.6533934165014974E-2</v>
      </c>
      <c r="D651" s="55">
        <f t="shared" si="12"/>
        <v>12</v>
      </c>
      <c r="E651" s="55"/>
      <c r="F651" s="21" t="s">
        <v>29</v>
      </c>
      <c r="G651" s="10" t="s">
        <v>29</v>
      </c>
      <c r="H651" s="56"/>
    </row>
    <row r="652" spans="1:8" x14ac:dyDescent="0.25">
      <c r="A652" s="21">
        <v>37620</v>
      </c>
      <c r="B652" s="22">
        <v>35.28</v>
      </c>
      <c r="C652" s="34">
        <v>-3.1130632187813981E-3</v>
      </c>
      <c r="D652" s="55">
        <f t="shared" si="12"/>
        <v>12</v>
      </c>
      <c r="E652" s="55"/>
      <c r="F652" s="21" t="s">
        <v>29</v>
      </c>
      <c r="G652" s="10" t="s">
        <v>29</v>
      </c>
      <c r="H652" s="56"/>
    </row>
    <row r="653" spans="1:8" x14ac:dyDescent="0.25">
      <c r="A653" s="21">
        <v>37621</v>
      </c>
      <c r="B653" s="22">
        <v>35.24</v>
      </c>
      <c r="C653" s="34">
        <v>-1.1344300706117583E-3</v>
      </c>
      <c r="D653" s="55">
        <f t="shared" si="12"/>
        <v>12</v>
      </c>
      <c r="E653" s="55"/>
      <c r="F653" s="21" t="s">
        <v>29</v>
      </c>
      <c r="G653" s="10" t="s">
        <v>29</v>
      </c>
      <c r="H653" s="56"/>
    </row>
    <row r="654" spans="1:8" x14ac:dyDescent="0.25">
      <c r="A654" s="21">
        <v>37623</v>
      </c>
      <c r="B654" s="22">
        <v>36.21</v>
      </c>
      <c r="C654" s="34">
        <v>2.7153522709570964E-2</v>
      </c>
      <c r="D654" s="55">
        <f t="shared" si="12"/>
        <v>1</v>
      </c>
      <c r="E654" s="55"/>
      <c r="F654" s="21" t="s">
        <v>29</v>
      </c>
      <c r="G654" s="10" t="s">
        <v>29</v>
      </c>
      <c r="H654" s="56"/>
    </row>
    <row r="655" spans="1:8" x14ac:dyDescent="0.25">
      <c r="A655" s="21">
        <v>37624</v>
      </c>
      <c r="B655" s="22">
        <v>36.15</v>
      </c>
      <c r="C655" s="34">
        <v>-1.6583751727762275E-3</v>
      </c>
      <c r="D655" s="55">
        <f t="shared" si="12"/>
        <v>1</v>
      </c>
      <c r="E655" s="55"/>
      <c r="F655" s="21" t="s">
        <v>29</v>
      </c>
      <c r="G655" s="10" t="s">
        <v>29</v>
      </c>
      <c r="H655" s="56"/>
    </row>
    <row r="656" spans="1:8" x14ac:dyDescent="0.25">
      <c r="A656" s="21">
        <v>37627</v>
      </c>
      <c r="B656" s="22">
        <v>36.57</v>
      </c>
      <c r="C656" s="34">
        <v>1.1551283556516113E-2</v>
      </c>
      <c r="D656" s="55">
        <f t="shared" si="12"/>
        <v>1</v>
      </c>
      <c r="E656" s="55"/>
      <c r="F656" s="21" t="s">
        <v>29</v>
      </c>
      <c r="G656" s="10" t="s">
        <v>29</v>
      </c>
      <c r="H656" s="56"/>
    </row>
    <row r="657" spans="1:8" x14ac:dyDescent="0.25">
      <c r="A657" s="21">
        <v>37628</v>
      </c>
      <c r="B657" s="22">
        <v>36.380000000000003</v>
      </c>
      <c r="C657" s="34">
        <v>-5.2090590713136133E-3</v>
      </c>
      <c r="D657" s="55">
        <f t="shared" si="12"/>
        <v>1</v>
      </c>
      <c r="E657" s="55"/>
      <c r="F657" s="21" t="s">
        <v>29</v>
      </c>
      <c r="G657" s="10" t="s">
        <v>29</v>
      </c>
      <c r="H657" s="56"/>
    </row>
    <row r="658" spans="1:8" x14ac:dyDescent="0.25">
      <c r="A658" s="21">
        <v>37629</v>
      </c>
      <c r="B658" s="22">
        <v>36.020000000000003</v>
      </c>
      <c r="C658" s="34">
        <v>-9.9448333421661098E-3</v>
      </c>
      <c r="D658" s="55">
        <f t="shared" si="12"/>
        <v>1</v>
      </c>
      <c r="E658" s="55"/>
      <c r="F658" s="21" t="s">
        <v>29</v>
      </c>
      <c r="G658" s="10" t="s">
        <v>29</v>
      </c>
      <c r="H658" s="56"/>
    </row>
    <row r="659" spans="1:8" x14ac:dyDescent="0.25">
      <c r="A659" s="21">
        <v>37630</v>
      </c>
      <c r="B659" s="22">
        <v>36.549999999999997</v>
      </c>
      <c r="C659" s="34">
        <v>1.4606846447977259E-2</v>
      </c>
      <c r="D659" s="55">
        <f t="shared" si="12"/>
        <v>1</v>
      </c>
      <c r="E659" s="55"/>
      <c r="F659" s="21" t="s">
        <v>29</v>
      </c>
      <c r="G659" s="10" t="s">
        <v>29</v>
      </c>
      <c r="H659" s="56"/>
    </row>
    <row r="660" spans="1:8" x14ac:dyDescent="0.25">
      <c r="A660" s="21">
        <v>37631</v>
      </c>
      <c r="B660" s="22">
        <v>36.630000000000003</v>
      </c>
      <c r="C660" s="34">
        <v>2.1863905949356037E-3</v>
      </c>
      <c r="D660" s="55">
        <f t="shared" si="12"/>
        <v>1</v>
      </c>
      <c r="E660" s="55"/>
      <c r="F660" s="21" t="s">
        <v>29</v>
      </c>
      <c r="G660" s="10" t="s">
        <v>29</v>
      </c>
      <c r="H660" s="56"/>
    </row>
    <row r="661" spans="1:8" x14ac:dyDescent="0.25">
      <c r="A661" s="21">
        <v>37634</v>
      </c>
      <c r="B661" s="22">
        <v>36.71</v>
      </c>
      <c r="C661" s="34">
        <v>2.1816207180197921E-3</v>
      </c>
      <c r="D661" s="55">
        <f t="shared" si="12"/>
        <v>1</v>
      </c>
      <c r="E661" s="55"/>
      <c r="F661" s="21" t="s">
        <v>29</v>
      </c>
      <c r="G661" s="10" t="s">
        <v>29</v>
      </c>
      <c r="H661" s="56"/>
    </row>
    <row r="662" spans="1:8" x14ac:dyDescent="0.25">
      <c r="A662" s="21">
        <v>37635</v>
      </c>
      <c r="B662" s="22">
        <v>36.74</v>
      </c>
      <c r="C662" s="34">
        <v>8.1688227823673411E-4</v>
      </c>
      <c r="D662" s="55">
        <f t="shared" si="12"/>
        <v>1</v>
      </c>
      <c r="E662" s="55"/>
      <c r="F662" s="21" t="s">
        <v>29</v>
      </c>
      <c r="G662" s="10" t="s">
        <v>29</v>
      </c>
      <c r="H662" s="56"/>
    </row>
    <row r="663" spans="1:8" x14ac:dyDescent="0.25">
      <c r="A663" s="21">
        <v>37636</v>
      </c>
      <c r="B663" s="22">
        <v>36.65</v>
      </c>
      <c r="C663" s="34">
        <v>-2.4526514543191792E-3</v>
      </c>
      <c r="D663" s="55">
        <f t="shared" si="12"/>
        <v>1</v>
      </c>
      <c r="E663" s="55"/>
      <c r="F663" s="21" t="s">
        <v>29</v>
      </c>
      <c r="G663" s="10" t="s">
        <v>29</v>
      </c>
      <c r="H663" s="56"/>
    </row>
    <row r="664" spans="1:8" x14ac:dyDescent="0.25">
      <c r="A664" s="21">
        <v>37637</v>
      </c>
      <c r="B664" s="22">
        <v>36.6</v>
      </c>
      <c r="C664" s="34">
        <v>-1.3651879253398589E-3</v>
      </c>
      <c r="D664" s="55">
        <f t="shared" si="12"/>
        <v>1</v>
      </c>
      <c r="E664" s="55"/>
      <c r="F664" s="21" t="s">
        <v>29</v>
      </c>
      <c r="G664" s="10" t="s">
        <v>29</v>
      </c>
      <c r="H664" s="56"/>
    </row>
    <row r="665" spans="1:8" x14ac:dyDescent="0.25">
      <c r="A665" s="21">
        <v>37638</v>
      </c>
      <c r="B665" s="22">
        <v>35.909999999999997</v>
      </c>
      <c r="C665" s="34">
        <v>-1.9032432169329195E-2</v>
      </c>
      <c r="D665" s="55">
        <f t="shared" si="12"/>
        <v>1</v>
      </c>
      <c r="E665" s="55"/>
      <c r="F665" s="21" t="s">
        <v>29</v>
      </c>
      <c r="G665" s="10" t="s">
        <v>29</v>
      </c>
      <c r="H665" s="56"/>
    </row>
    <row r="666" spans="1:8" x14ac:dyDescent="0.25">
      <c r="A666" s="21">
        <v>37642</v>
      </c>
      <c r="B666" s="22">
        <v>35.39</v>
      </c>
      <c r="C666" s="34">
        <v>-1.4586513880619345E-2</v>
      </c>
      <c r="D666" s="55">
        <f t="shared" si="12"/>
        <v>1</v>
      </c>
      <c r="E666" s="55"/>
      <c r="F666" s="21" t="s">
        <v>29</v>
      </c>
      <c r="G666" s="10" t="s">
        <v>29</v>
      </c>
      <c r="H666" s="56"/>
    </row>
    <row r="667" spans="1:8" x14ac:dyDescent="0.25">
      <c r="A667" s="21">
        <v>37643</v>
      </c>
      <c r="B667" s="22">
        <v>35.090000000000003</v>
      </c>
      <c r="C667" s="34">
        <v>-8.5131047622481887E-3</v>
      </c>
      <c r="D667" s="55">
        <f t="shared" si="12"/>
        <v>1</v>
      </c>
      <c r="E667" s="55"/>
      <c r="F667" s="21" t="s">
        <v>29</v>
      </c>
      <c r="G667" s="10" t="s">
        <v>29</v>
      </c>
      <c r="H667" s="56"/>
    </row>
    <row r="668" spans="1:8" x14ac:dyDescent="0.25">
      <c r="A668" s="21">
        <v>37644</v>
      </c>
      <c r="B668" s="22">
        <v>35.31</v>
      </c>
      <c r="C668" s="34">
        <v>6.2500203451713258E-3</v>
      </c>
      <c r="D668" s="55">
        <f t="shared" si="12"/>
        <v>1</v>
      </c>
      <c r="E668" s="55"/>
      <c r="F668" s="21" t="s">
        <v>29</v>
      </c>
      <c r="G668" s="10" t="s">
        <v>29</v>
      </c>
      <c r="H668" s="56"/>
    </row>
    <row r="669" spans="1:8" x14ac:dyDescent="0.25">
      <c r="A669" s="21">
        <v>37645</v>
      </c>
      <c r="B669" s="22">
        <v>34.58</v>
      </c>
      <c r="C669" s="34">
        <v>-2.0890729685150673E-2</v>
      </c>
      <c r="D669" s="55">
        <f t="shared" si="12"/>
        <v>1</v>
      </c>
      <c r="E669" s="55"/>
      <c r="F669" s="21" t="s">
        <v>29</v>
      </c>
      <c r="G669" s="10" t="s">
        <v>29</v>
      </c>
      <c r="H669" s="56"/>
    </row>
    <row r="670" spans="1:8" x14ac:dyDescent="0.25">
      <c r="A670" s="21">
        <v>37648</v>
      </c>
      <c r="B670" s="22">
        <v>34.049999999999997</v>
      </c>
      <c r="C670" s="34">
        <v>-1.5445447659623079E-2</v>
      </c>
      <c r="D670" s="55">
        <f t="shared" si="12"/>
        <v>1</v>
      </c>
      <c r="E670" s="55"/>
      <c r="F670" s="21" t="s">
        <v>29</v>
      </c>
      <c r="G670" s="10" t="s">
        <v>29</v>
      </c>
      <c r="H670" s="56"/>
    </row>
    <row r="671" spans="1:8" x14ac:dyDescent="0.25">
      <c r="A671" s="21">
        <v>37649</v>
      </c>
      <c r="B671" s="22">
        <v>34.33</v>
      </c>
      <c r="C671" s="34">
        <v>8.1895748740792463E-3</v>
      </c>
      <c r="D671" s="55">
        <f t="shared" si="12"/>
        <v>1</v>
      </c>
      <c r="E671" s="55"/>
      <c r="F671" s="21" t="s">
        <v>29</v>
      </c>
      <c r="G671" s="10" t="s">
        <v>29</v>
      </c>
      <c r="H671" s="56"/>
    </row>
    <row r="672" spans="1:8" x14ac:dyDescent="0.25">
      <c r="A672" s="21">
        <v>37650</v>
      </c>
      <c r="B672" s="22">
        <v>34.590000000000003</v>
      </c>
      <c r="C672" s="34">
        <v>7.5450154794767183E-3</v>
      </c>
      <c r="D672" s="55">
        <f t="shared" si="12"/>
        <v>1</v>
      </c>
      <c r="E672" s="55"/>
      <c r="F672" s="21" t="s">
        <v>29</v>
      </c>
      <c r="G672" s="10" t="s">
        <v>29</v>
      </c>
      <c r="H672" s="56"/>
    </row>
    <row r="673" spans="1:8" x14ac:dyDescent="0.25">
      <c r="A673" s="21">
        <v>37651</v>
      </c>
      <c r="B673" s="22">
        <v>34.03</v>
      </c>
      <c r="C673" s="34">
        <v>-1.6322134436263035E-2</v>
      </c>
      <c r="D673" s="55">
        <f t="shared" si="12"/>
        <v>1</v>
      </c>
      <c r="E673" s="55"/>
      <c r="F673" s="21" t="s">
        <v>29</v>
      </c>
      <c r="G673" s="10" t="s">
        <v>29</v>
      </c>
      <c r="H673" s="56"/>
    </row>
    <row r="674" spans="1:8" x14ac:dyDescent="0.25">
      <c r="A674" s="21">
        <v>37652</v>
      </c>
      <c r="B674" s="22">
        <v>34.51</v>
      </c>
      <c r="C674" s="34">
        <v>1.4006648597097666E-2</v>
      </c>
      <c r="D674" s="55">
        <f t="shared" si="12"/>
        <v>1</v>
      </c>
      <c r="E674" s="55"/>
      <c r="F674" s="21" t="s">
        <v>29</v>
      </c>
      <c r="G674" s="10" t="s">
        <v>29</v>
      </c>
      <c r="H674" s="56"/>
    </row>
    <row r="675" spans="1:8" x14ac:dyDescent="0.25">
      <c r="A675" s="21">
        <v>37655</v>
      </c>
      <c r="B675" s="22">
        <v>34.21</v>
      </c>
      <c r="C675" s="34">
        <v>-8.7311381203986176E-3</v>
      </c>
      <c r="D675" s="55">
        <f t="shared" si="12"/>
        <v>2</v>
      </c>
      <c r="E675" s="55"/>
      <c r="F675" s="21" t="s">
        <v>29</v>
      </c>
      <c r="G675" s="10" t="s">
        <v>29</v>
      </c>
      <c r="H675" s="56"/>
    </row>
    <row r="676" spans="1:8" x14ac:dyDescent="0.25">
      <c r="A676" s="21">
        <v>37656</v>
      </c>
      <c r="B676" s="22">
        <v>34.21</v>
      </c>
      <c r="C676" s="34">
        <v>0</v>
      </c>
      <c r="D676" s="55">
        <f t="shared" si="12"/>
        <v>2</v>
      </c>
      <c r="E676" s="55"/>
      <c r="F676" s="21" t="s">
        <v>29</v>
      </c>
      <c r="G676" s="10" t="s">
        <v>29</v>
      </c>
      <c r="H676" s="56"/>
    </row>
    <row r="677" spans="1:8" x14ac:dyDescent="0.25">
      <c r="A677" s="21">
        <v>37657</v>
      </c>
      <c r="B677" s="22">
        <v>33.96</v>
      </c>
      <c r="C677" s="34">
        <v>-7.3346375463667207E-3</v>
      </c>
      <c r="D677" s="55">
        <f t="shared" si="12"/>
        <v>2</v>
      </c>
      <c r="E677" s="55"/>
      <c r="F677" s="21" t="s">
        <v>29</v>
      </c>
      <c r="G677" s="10" t="s">
        <v>29</v>
      </c>
      <c r="H677" s="56"/>
    </row>
    <row r="678" spans="1:8" x14ac:dyDescent="0.25">
      <c r="A678" s="21">
        <v>37658</v>
      </c>
      <c r="B678" s="22">
        <v>33.770000000000003</v>
      </c>
      <c r="C678" s="34">
        <v>-5.6105270456701653E-3</v>
      </c>
      <c r="D678" s="55">
        <f t="shared" si="12"/>
        <v>2</v>
      </c>
      <c r="E678" s="55"/>
      <c r="F678" s="21" t="s">
        <v>29</v>
      </c>
      <c r="G678" s="10" t="s">
        <v>29</v>
      </c>
      <c r="H678" s="56"/>
    </row>
    <row r="679" spans="1:8" x14ac:dyDescent="0.25">
      <c r="A679" s="21">
        <v>37659</v>
      </c>
      <c r="B679" s="22">
        <v>33.15</v>
      </c>
      <c r="C679" s="34">
        <v>-1.8530117765604894E-2</v>
      </c>
      <c r="D679" s="55">
        <f t="shared" si="12"/>
        <v>2</v>
      </c>
      <c r="E679" s="55"/>
      <c r="F679" s="21" t="s">
        <v>29</v>
      </c>
      <c r="G679" s="10" t="s">
        <v>29</v>
      </c>
      <c r="H679" s="56"/>
    </row>
    <row r="680" spans="1:8" x14ac:dyDescent="0.25">
      <c r="A680" s="21">
        <v>37662</v>
      </c>
      <c r="B680" s="22">
        <v>33.5</v>
      </c>
      <c r="C680" s="34">
        <v>1.05027221991492E-2</v>
      </c>
      <c r="D680" s="55">
        <f t="shared" si="12"/>
        <v>2</v>
      </c>
      <c r="E680" s="55"/>
      <c r="F680" s="21" t="s">
        <v>29</v>
      </c>
      <c r="G680" s="10" t="s">
        <v>29</v>
      </c>
      <c r="H680" s="56"/>
    </row>
    <row r="681" spans="1:8" x14ac:dyDescent="0.25">
      <c r="A681" s="21">
        <v>37663</v>
      </c>
      <c r="B681" s="22">
        <v>33.4</v>
      </c>
      <c r="C681" s="34">
        <v>-2.9895388483660483E-3</v>
      </c>
      <c r="D681" s="55">
        <f t="shared" si="12"/>
        <v>2</v>
      </c>
      <c r="E681" s="55"/>
      <c r="F681" s="21" t="s">
        <v>29</v>
      </c>
      <c r="G681" s="10" t="s">
        <v>29</v>
      </c>
      <c r="H681" s="56"/>
    </row>
    <row r="682" spans="1:8" x14ac:dyDescent="0.25">
      <c r="A682" s="21">
        <v>37664</v>
      </c>
      <c r="B682" s="22">
        <v>32.93</v>
      </c>
      <c r="C682" s="34">
        <v>-1.4171803594381801E-2</v>
      </c>
      <c r="D682" s="55">
        <f t="shared" si="12"/>
        <v>2</v>
      </c>
      <c r="E682" s="55"/>
      <c r="F682" s="21" t="s">
        <v>29</v>
      </c>
      <c r="G682" s="10" t="s">
        <v>29</v>
      </c>
      <c r="H682" s="56"/>
    </row>
    <row r="683" spans="1:8" x14ac:dyDescent="0.25">
      <c r="A683" s="21">
        <v>37665</v>
      </c>
      <c r="B683" s="22">
        <v>32.85</v>
      </c>
      <c r="C683" s="34">
        <v>-2.432351457653375E-3</v>
      </c>
      <c r="D683" s="55">
        <f t="shared" si="12"/>
        <v>2</v>
      </c>
      <c r="E683" s="55"/>
      <c r="F683" s="21" t="s">
        <v>29</v>
      </c>
      <c r="G683" s="10" t="s">
        <v>29</v>
      </c>
      <c r="H683" s="56"/>
    </row>
    <row r="684" spans="1:8" x14ac:dyDescent="0.25">
      <c r="A684" s="21">
        <v>37666</v>
      </c>
      <c r="B684" s="22">
        <v>33.14</v>
      </c>
      <c r="C684" s="34">
        <v>8.7892670677972139E-3</v>
      </c>
      <c r="D684" s="55">
        <f t="shared" si="12"/>
        <v>2</v>
      </c>
      <c r="E684" s="55"/>
      <c r="F684" s="21" t="s">
        <v>29</v>
      </c>
      <c r="G684" s="10" t="s">
        <v>29</v>
      </c>
      <c r="H684" s="56"/>
    </row>
    <row r="685" spans="1:8" x14ac:dyDescent="0.25">
      <c r="A685" s="21">
        <v>37670</v>
      </c>
      <c r="B685" s="22">
        <v>33.81</v>
      </c>
      <c r="C685" s="34">
        <v>2.0015604721377835E-2</v>
      </c>
      <c r="D685" s="55">
        <f t="shared" si="12"/>
        <v>2</v>
      </c>
      <c r="E685" s="55"/>
      <c r="F685" s="21" t="s">
        <v>29</v>
      </c>
      <c r="G685" s="10" t="s">
        <v>29</v>
      </c>
      <c r="H685" s="56"/>
    </row>
    <row r="686" spans="1:8" x14ac:dyDescent="0.25">
      <c r="A686" s="21">
        <v>37671</v>
      </c>
      <c r="B686" s="22">
        <v>33.4</v>
      </c>
      <c r="C686" s="34">
        <v>-1.2200716737139974E-2</v>
      </c>
      <c r="D686" s="55">
        <f t="shared" si="12"/>
        <v>2</v>
      </c>
      <c r="E686" s="55"/>
      <c r="F686" s="21" t="s">
        <v>29</v>
      </c>
      <c r="G686" s="10" t="s">
        <v>29</v>
      </c>
      <c r="H686" s="56"/>
    </row>
    <row r="687" spans="1:8" x14ac:dyDescent="0.25">
      <c r="A687" s="21">
        <v>37672</v>
      </c>
      <c r="B687" s="22">
        <v>33.33</v>
      </c>
      <c r="C687" s="34">
        <v>-2.0980076630064144E-3</v>
      </c>
      <c r="D687" s="55">
        <f t="shared" si="12"/>
        <v>2</v>
      </c>
      <c r="E687" s="55"/>
      <c r="F687" s="21" t="s">
        <v>29</v>
      </c>
      <c r="G687" s="10" t="s">
        <v>29</v>
      </c>
      <c r="H687" s="56"/>
    </row>
    <row r="688" spans="1:8" x14ac:dyDescent="0.25">
      <c r="A688" s="21">
        <v>37673</v>
      </c>
      <c r="B688" s="22">
        <v>33.619999999999997</v>
      </c>
      <c r="C688" s="34">
        <v>8.6632356608211253E-3</v>
      </c>
      <c r="D688" s="55">
        <f t="shared" si="12"/>
        <v>2</v>
      </c>
      <c r="E688" s="55"/>
      <c r="F688" s="21" t="s">
        <v>29</v>
      </c>
      <c r="G688" s="10" t="s">
        <v>29</v>
      </c>
      <c r="H688" s="56"/>
    </row>
    <row r="689" spans="1:8" x14ac:dyDescent="0.25">
      <c r="A689" s="21">
        <v>37676</v>
      </c>
      <c r="B689" s="22">
        <v>33.1</v>
      </c>
      <c r="C689" s="34">
        <v>-1.5587845597452217E-2</v>
      </c>
      <c r="D689" s="55">
        <f t="shared" si="12"/>
        <v>2</v>
      </c>
      <c r="E689" s="55"/>
      <c r="F689" s="21" t="s">
        <v>29</v>
      </c>
      <c r="G689" s="10" t="s">
        <v>29</v>
      </c>
      <c r="H689" s="56"/>
    </row>
    <row r="690" spans="1:8" x14ac:dyDescent="0.25">
      <c r="A690" s="21">
        <v>37677</v>
      </c>
      <c r="B690" s="22">
        <v>33.4</v>
      </c>
      <c r="C690" s="34">
        <v>9.0226175996373312E-3</v>
      </c>
      <c r="D690" s="55">
        <f t="shared" si="12"/>
        <v>2</v>
      </c>
      <c r="E690" s="55"/>
      <c r="F690" s="21" t="s">
        <v>29</v>
      </c>
      <c r="G690" s="10" t="s">
        <v>29</v>
      </c>
      <c r="H690" s="56"/>
    </row>
    <row r="691" spans="1:8" x14ac:dyDescent="0.25">
      <c r="A691" s="21">
        <v>37678</v>
      </c>
      <c r="B691" s="22">
        <v>33.24</v>
      </c>
      <c r="C691" s="34">
        <v>-4.801929995407195E-3</v>
      </c>
      <c r="D691" s="55">
        <f t="shared" si="12"/>
        <v>2</v>
      </c>
      <c r="E691" s="55"/>
      <c r="F691" s="21" t="s">
        <v>29</v>
      </c>
      <c r="G691" s="10" t="s">
        <v>29</v>
      </c>
      <c r="H691" s="56"/>
    </row>
    <row r="692" spans="1:8" x14ac:dyDescent="0.25">
      <c r="A692" s="21">
        <v>37679</v>
      </c>
      <c r="B692" s="22">
        <v>33.42</v>
      </c>
      <c r="C692" s="34">
        <v>5.4005531800002888E-3</v>
      </c>
      <c r="D692" s="55">
        <f t="shared" si="12"/>
        <v>2</v>
      </c>
      <c r="E692" s="55"/>
      <c r="F692" s="21" t="s">
        <v>29</v>
      </c>
      <c r="G692" s="10" t="s">
        <v>29</v>
      </c>
      <c r="H692" s="56"/>
    </row>
    <row r="693" spans="1:8" x14ac:dyDescent="0.25">
      <c r="A693" s="21">
        <v>37680</v>
      </c>
      <c r="B693" s="22">
        <v>33.47</v>
      </c>
      <c r="C693" s="34">
        <v>1.4949920559875372E-3</v>
      </c>
      <c r="D693" s="55">
        <f t="shared" si="12"/>
        <v>2</v>
      </c>
      <c r="E693" s="55"/>
      <c r="F693" s="21" t="s">
        <v>29</v>
      </c>
      <c r="G693" s="10" t="s">
        <v>29</v>
      </c>
      <c r="H693" s="56"/>
    </row>
    <row r="694" spans="1:8" x14ac:dyDescent="0.25">
      <c r="A694" s="21">
        <v>37683</v>
      </c>
      <c r="B694" s="22">
        <v>33.369999999999997</v>
      </c>
      <c r="C694" s="34">
        <v>-2.9922224599525996E-3</v>
      </c>
      <c r="D694" s="55">
        <f t="shared" si="12"/>
        <v>3</v>
      </c>
      <c r="E694" s="55"/>
      <c r="F694" s="21" t="s">
        <v>29</v>
      </c>
      <c r="G694" s="10" t="s">
        <v>29</v>
      </c>
      <c r="H694" s="56"/>
    </row>
    <row r="695" spans="1:8" x14ac:dyDescent="0.25">
      <c r="A695" s="21">
        <v>37684</v>
      </c>
      <c r="B695" s="22">
        <v>32.94</v>
      </c>
      <c r="C695" s="34">
        <v>-1.2969568013788329E-2</v>
      </c>
      <c r="D695" s="55">
        <f t="shared" si="12"/>
        <v>3</v>
      </c>
      <c r="E695" s="55"/>
      <c r="F695" s="21" t="s">
        <v>29</v>
      </c>
      <c r="G695" s="10" t="s">
        <v>29</v>
      </c>
      <c r="H695" s="56"/>
    </row>
    <row r="696" spans="1:8" x14ac:dyDescent="0.25">
      <c r="A696" s="21">
        <v>37685</v>
      </c>
      <c r="B696" s="22">
        <v>33</v>
      </c>
      <c r="C696" s="34">
        <v>1.8198367169861209E-3</v>
      </c>
      <c r="D696" s="55">
        <f t="shared" si="12"/>
        <v>3</v>
      </c>
      <c r="E696" s="55"/>
      <c r="F696" s="21" t="s">
        <v>29</v>
      </c>
      <c r="G696" s="10" t="s">
        <v>29</v>
      </c>
      <c r="H696" s="56"/>
    </row>
    <row r="697" spans="1:8" x14ac:dyDescent="0.25">
      <c r="A697" s="21">
        <v>37686</v>
      </c>
      <c r="B697" s="22">
        <v>32.729999999999997</v>
      </c>
      <c r="C697" s="34">
        <v>-8.2154729533912025E-3</v>
      </c>
      <c r="D697" s="55">
        <f t="shared" si="12"/>
        <v>3</v>
      </c>
      <c r="E697" s="55"/>
      <c r="F697" s="21" t="s">
        <v>29</v>
      </c>
      <c r="G697" s="10" t="s">
        <v>29</v>
      </c>
      <c r="H697" s="56"/>
    </row>
    <row r="698" spans="1:8" x14ac:dyDescent="0.25">
      <c r="A698" s="21">
        <v>37687</v>
      </c>
      <c r="B698" s="22">
        <v>32.82</v>
      </c>
      <c r="C698" s="34">
        <v>2.7459971488558439E-3</v>
      </c>
      <c r="D698" s="55">
        <f t="shared" si="12"/>
        <v>3</v>
      </c>
      <c r="E698" s="55"/>
      <c r="F698" s="21" t="s">
        <v>29</v>
      </c>
      <c r="G698" s="10" t="s">
        <v>29</v>
      </c>
      <c r="H698" s="56"/>
    </row>
    <row r="699" spans="1:8" x14ac:dyDescent="0.25">
      <c r="A699" s="21">
        <v>37690</v>
      </c>
      <c r="B699" s="22">
        <v>32.26</v>
      </c>
      <c r="C699" s="34">
        <v>-1.7210012964882074E-2</v>
      </c>
      <c r="D699" s="55">
        <f t="shared" si="12"/>
        <v>3</v>
      </c>
      <c r="E699" s="55"/>
      <c r="F699" s="21" t="s">
        <v>29</v>
      </c>
      <c r="G699" s="10" t="s">
        <v>29</v>
      </c>
      <c r="H699" s="56"/>
    </row>
    <row r="700" spans="1:8" x14ac:dyDescent="0.25">
      <c r="A700" s="21">
        <v>37691</v>
      </c>
      <c r="B700" s="22">
        <v>32.03</v>
      </c>
      <c r="C700" s="34">
        <v>-7.1551090759959133E-3</v>
      </c>
      <c r="D700" s="55">
        <f t="shared" si="12"/>
        <v>3</v>
      </c>
      <c r="E700" s="55"/>
      <c r="F700" s="21" t="s">
        <v>29</v>
      </c>
      <c r="G700" s="10" t="s">
        <v>29</v>
      </c>
      <c r="H700" s="56"/>
    </row>
    <row r="701" spans="1:8" x14ac:dyDescent="0.25">
      <c r="A701" s="21">
        <v>37692</v>
      </c>
      <c r="B701" s="22">
        <v>32.1</v>
      </c>
      <c r="C701" s="34">
        <v>2.1830665149034437E-3</v>
      </c>
      <c r="D701" s="55">
        <f t="shared" si="12"/>
        <v>3</v>
      </c>
      <c r="E701" s="55"/>
      <c r="F701" s="21" t="s">
        <v>29</v>
      </c>
      <c r="G701" s="10" t="s">
        <v>29</v>
      </c>
      <c r="H701" s="56"/>
    </row>
    <row r="702" spans="1:8" x14ac:dyDescent="0.25">
      <c r="A702" s="21">
        <v>37693</v>
      </c>
      <c r="B702" s="22">
        <v>32.97</v>
      </c>
      <c r="C702" s="34">
        <v>2.6742026947669389E-2</v>
      </c>
      <c r="D702" s="55">
        <f t="shared" si="12"/>
        <v>3</v>
      </c>
      <c r="E702" s="55"/>
      <c r="F702" s="21" t="s">
        <v>29</v>
      </c>
      <c r="G702" s="10" t="s">
        <v>29</v>
      </c>
      <c r="H702" s="56"/>
    </row>
    <row r="703" spans="1:8" x14ac:dyDescent="0.25">
      <c r="A703" s="21">
        <v>37694</v>
      </c>
      <c r="B703" s="22">
        <v>33.01</v>
      </c>
      <c r="C703" s="34">
        <v>1.2124887814618955E-3</v>
      </c>
      <c r="D703" s="55">
        <f t="shared" si="12"/>
        <v>3</v>
      </c>
      <c r="E703" s="55"/>
      <c r="F703" s="21" t="s">
        <v>29</v>
      </c>
      <c r="G703" s="10" t="s">
        <v>29</v>
      </c>
      <c r="H703" s="56"/>
    </row>
    <row r="704" spans="1:8" x14ac:dyDescent="0.25">
      <c r="A704" s="21">
        <v>37697</v>
      </c>
      <c r="B704" s="22">
        <v>33.770000000000003</v>
      </c>
      <c r="C704" s="34">
        <v>2.2762288532374761E-2</v>
      </c>
      <c r="D704" s="55">
        <f t="shared" si="12"/>
        <v>3</v>
      </c>
      <c r="E704" s="55"/>
      <c r="F704" s="21" t="s">
        <v>29</v>
      </c>
      <c r="G704" s="10" t="s">
        <v>29</v>
      </c>
      <c r="H704" s="56"/>
    </row>
    <row r="705" spans="1:8" x14ac:dyDescent="0.25">
      <c r="A705" s="21">
        <v>37698</v>
      </c>
      <c r="B705" s="22">
        <v>34.22</v>
      </c>
      <c r="C705" s="34">
        <v>1.3237434066570996E-2</v>
      </c>
      <c r="D705" s="55">
        <f t="shared" si="12"/>
        <v>3</v>
      </c>
      <c r="E705" s="55"/>
      <c r="F705" s="21" t="s">
        <v>29</v>
      </c>
      <c r="G705" s="10" t="s">
        <v>29</v>
      </c>
      <c r="H705" s="56"/>
    </row>
    <row r="706" spans="1:8" x14ac:dyDescent="0.25">
      <c r="A706" s="21">
        <v>37699</v>
      </c>
      <c r="B706" s="22">
        <v>34.130000000000003</v>
      </c>
      <c r="C706" s="34">
        <v>-2.6335055454316855E-3</v>
      </c>
      <c r="D706" s="55">
        <f t="shared" si="12"/>
        <v>3</v>
      </c>
      <c r="E706" s="55"/>
      <c r="F706" s="21" t="s">
        <v>29</v>
      </c>
      <c r="G706" s="10" t="s">
        <v>29</v>
      </c>
      <c r="H706" s="56"/>
    </row>
    <row r="707" spans="1:8" x14ac:dyDescent="0.25">
      <c r="A707" s="21">
        <v>37700</v>
      </c>
      <c r="B707" s="22">
        <v>34.36</v>
      </c>
      <c r="C707" s="34">
        <v>6.7163341974389307E-3</v>
      </c>
      <c r="D707" s="55">
        <f t="shared" si="12"/>
        <v>3</v>
      </c>
      <c r="E707" s="55"/>
      <c r="F707" s="21" t="s">
        <v>29</v>
      </c>
      <c r="G707" s="10" t="s">
        <v>29</v>
      </c>
      <c r="H707" s="56"/>
    </row>
    <row r="708" spans="1:8" x14ac:dyDescent="0.25">
      <c r="A708" s="21">
        <v>37701</v>
      </c>
      <c r="B708" s="22">
        <v>34.840000000000003</v>
      </c>
      <c r="C708" s="34">
        <v>1.387305486824747E-2</v>
      </c>
      <c r="D708" s="55">
        <f t="shared" si="12"/>
        <v>3</v>
      </c>
      <c r="E708" s="55"/>
      <c r="F708" s="21" t="s">
        <v>29</v>
      </c>
      <c r="G708" s="10" t="s">
        <v>29</v>
      </c>
      <c r="H708" s="56"/>
    </row>
    <row r="709" spans="1:8" x14ac:dyDescent="0.25">
      <c r="A709" s="21">
        <v>37704</v>
      </c>
      <c r="B709" s="22">
        <v>34.090000000000003</v>
      </c>
      <c r="C709" s="34">
        <v>-2.1762065834490318E-2</v>
      </c>
      <c r="D709" s="55">
        <f t="shared" ref="D709:D772" si="13">MONTH(A709)</f>
        <v>3</v>
      </c>
      <c r="E709" s="55"/>
      <c r="F709" s="21" t="s">
        <v>29</v>
      </c>
      <c r="G709" s="10" t="s">
        <v>29</v>
      </c>
      <c r="H709" s="56"/>
    </row>
    <row r="710" spans="1:8" x14ac:dyDescent="0.25">
      <c r="A710" s="21">
        <v>37705</v>
      </c>
      <c r="B710" s="22">
        <v>34.450000000000003</v>
      </c>
      <c r="C710" s="34">
        <v>1.0504911309855753E-2</v>
      </c>
      <c r="D710" s="55">
        <f t="shared" si="13"/>
        <v>3</v>
      </c>
      <c r="E710" s="55"/>
      <c r="F710" s="21" t="s">
        <v>29</v>
      </c>
      <c r="G710" s="10" t="s">
        <v>29</v>
      </c>
      <c r="H710" s="56"/>
    </row>
    <row r="711" spans="1:8" x14ac:dyDescent="0.25">
      <c r="A711" s="21">
        <v>37706</v>
      </c>
      <c r="B711" s="22">
        <v>34.03</v>
      </c>
      <c r="C711" s="34">
        <v>-1.2266508946853284E-2</v>
      </c>
      <c r="D711" s="55">
        <f t="shared" si="13"/>
        <v>3</v>
      </c>
      <c r="E711" s="55"/>
      <c r="F711" s="21" t="s">
        <v>29</v>
      </c>
      <c r="G711" s="10" t="s">
        <v>29</v>
      </c>
      <c r="H711" s="56"/>
    </row>
    <row r="712" spans="1:8" x14ac:dyDescent="0.25">
      <c r="A712" s="21">
        <v>37707</v>
      </c>
      <c r="B712" s="22">
        <v>34.26</v>
      </c>
      <c r="C712" s="34">
        <v>6.7360043831593153E-3</v>
      </c>
      <c r="D712" s="55">
        <f t="shared" si="13"/>
        <v>3</v>
      </c>
      <c r="E712" s="55"/>
      <c r="F712" s="21" t="s">
        <v>29</v>
      </c>
      <c r="G712" s="10" t="s">
        <v>29</v>
      </c>
      <c r="H712" s="56"/>
    </row>
    <row r="713" spans="1:8" x14ac:dyDescent="0.25">
      <c r="A713" s="21">
        <v>37708</v>
      </c>
      <c r="B713" s="22">
        <v>34.24</v>
      </c>
      <c r="C713" s="34">
        <v>-5.8394162243237911E-4</v>
      </c>
      <c r="D713" s="55">
        <f t="shared" si="13"/>
        <v>3</v>
      </c>
      <c r="E713" s="55"/>
      <c r="F713" s="21" t="s">
        <v>29</v>
      </c>
      <c r="G713" s="10" t="s">
        <v>29</v>
      </c>
      <c r="H713" s="56"/>
    </row>
    <row r="714" spans="1:8" x14ac:dyDescent="0.25">
      <c r="A714" s="21">
        <v>37711</v>
      </c>
      <c r="B714" s="22">
        <v>33.549999999999997</v>
      </c>
      <c r="C714" s="34">
        <v>-2.035768785585073E-2</v>
      </c>
      <c r="D714" s="55">
        <f t="shared" si="13"/>
        <v>3</v>
      </c>
      <c r="E714" s="55"/>
      <c r="F714" s="21" t="s">
        <v>29</v>
      </c>
      <c r="G714" s="10" t="s">
        <v>29</v>
      </c>
      <c r="H714" s="56"/>
    </row>
    <row r="715" spans="1:8" x14ac:dyDescent="0.25">
      <c r="A715" s="21">
        <v>37712</v>
      </c>
      <c r="B715" s="22">
        <v>34.130000000000003</v>
      </c>
      <c r="C715" s="34">
        <v>1.7139899500924941E-2</v>
      </c>
      <c r="D715" s="55">
        <f t="shared" si="13"/>
        <v>4</v>
      </c>
      <c r="E715" s="55"/>
      <c r="F715" s="21" t="s">
        <v>29</v>
      </c>
      <c r="G715" s="10" t="s">
        <v>29</v>
      </c>
      <c r="H715" s="56"/>
    </row>
    <row r="716" spans="1:8" x14ac:dyDescent="0.25">
      <c r="A716" s="21">
        <v>37713</v>
      </c>
      <c r="B716" s="22">
        <v>34.81</v>
      </c>
      <c r="C716" s="34">
        <v>1.9727938904731856E-2</v>
      </c>
      <c r="D716" s="55">
        <f t="shared" si="13"/>
        <v>4</v>
      </c>
      <c r="E716" s="55"/>
      <c r="F716" s="21" t="s">
        <v>29</v>
      </c>
      <c r="G716" s="10" t="s">
        <v>29</v>
      </c>
      <c r="H716" s="56"/>
    </row>
    <row r="717" spans="1:8" x14ac:dyDescent="0.25">
      <c r="A717" s="21">
        <v>37714</v>
      </c>
      <c r="B717" s="22">
        <v>34.83</v>
      </c>
      <c r="C717" s="34">
        <v>5.7438255456207185E-4</v>
      </c>
      <c r="D717" s="55">
        <f t="shared" si="13"/>
        <v>4</v>
      </c>
      <c r="E717" s="55"/>
      <c r="F717" s="21" t="s">
        <v>29</v>
      </c>
      <c r="G717" s="10" t="s">
        <v>29</v>
      </c>
      <c r="H717" s="56"/>
    </row>
    <row r="718" spans="1:8" x14ac:dyDescent="0.25">
      <c r="A718" s="21">
        <v>37715</v>
      </c>
      <c r="B718" s="22">
        <v>34.72</v>
      </c>
      <c r="C718" s="34">
        <v>-3.1631945857603732E-3</v>
      </c>
      <c r="D718" s="55">
        <f t="shared" si="13"/>
        <v>4</v>
      </c>
      <c r="E718" s="55"/>
      <c r="F718" s="21" t="s">
        <v>29</v>
      </c>
      <c r="G718" s="10" t="s">
        <v>29</v>
      </c>
      <c r="H718" s="56"/>
    </row>
    <row r="719" spans="1:8" x14ac:dyDescent="0.25">
      <c r="A719" s="21">
        <v>37718</v>
      </c>
      <c r="B719" s="22">
        <v>34.75</v>
      </c>
      <c r="C719" s="34">
        <v>8.6368221865169316E-4</v>
      </c>
      <c r="D719" s="55">
        <f t="shared" si="13"/>
        <v>4</v>
      </c>
      <c r="E719" s="55"/>
      <c r="F719" s="21" t="s">
        <v>29</v>
      </c>
      <c r="G719" s="10" t="s">
        <v>29</v>
      </c>
      <c r="H719" s="56"/>
    </row>
    <row r="720" spans="1:8" x14ac:dyDescent="0.25">
      <c r="A720" s="21">
        <v>37719</v>
      </c>
      <c r="B720" s="22">
        <v>34.78</v>
      </c>
      <c r="C720" s="34">
        <v>8.629369153359531E-4</v>
      </c>
      <c r="D720" s="55">
        <f t="shared" si="13"/>
        <v>4</v>
      </c>
      <c r="E720" s="55"/>
      <c r="F720" s="21" t="s">
        <v>29</v>
      </c>
      <c r="G720" s="10" t="s">
        <v>29</v>
      </c>
      <c r="H720" s="56"/>
    </row>
    <row r="721" spans="1:8" x14ac:dyDescent="0.25">
      <c r="A721" s="21">
        <v>37720</v>
      </c>
      <c r="B721" s="22">
        <v>34.58</v>
      </c>
      <c r="C721" s="34">
        <v>-5.7670286709925562E-3</v>
      </c>
      <c r="D721" s="55">
        <f t="shared" si="13"/>
        <v>4</v>
      </c>
      <c r="E721" s="55"/>
      <c r="F721" s="21" t="s">
        <v>29</v>
      </c>
      <c r="G721" s="10" t="s">
        <v>29</v>
      </c>
      <c r="H721" s="56"/>
    </row>
    <row r="722" spans="1:8" x14ac:dyDescent="0.25">
      <c r="A722" s="21">
        <v>37721</v>
      </c>
      <c r="B722" s="22">
        <v>34.590000000000003</v>
      </c>
      <c r="C722" s="34">
        <v>2.891426939331394E-4</v>
      </c>
      <c r="D722" s="55">
        <f t="shared" si="13"/>
        <v>4</v>
      </c>
      <c r="E722" s="55"/>
      <c r="F722" s="21" t="s">
        <v>29</v>
      </c>
      <c r="G722" s="10" t="s">
        <v>29</v>
      </c>
      <c r="H722" s="56"/>
    </row>
    <row r="723" spans="1:8" x14ac:dyDescent="0.25">
      <c r="A723" s="21">
        <v>37722</v>
      </c>
      <c r="B723" s="22">
        <v>34.4</v>
      </c>
      <c r="C723" s="34">
        <v>-5.5080585697247827E-3</v>
      </c>
      <c r="D723" s="55">
        <f t="shared" si="13"/>
        <v>4</v>
      </c>
      <c r="E723" s="55"/>
      <c r="F723" s="21" t="s">
        <v>29</v>
      </c>
      <c r="G723" s="10" t="s">
        <v>29</v>
      </c>
      <c r="H723" s="56"/>
    </row>
    <row r="724" spans="1:8" x14ac:dyDescent="0.25">
      <c r="A724" s="21">
        <v>37725</v>
      </c>
      <c r="B724" s="22">
        <v>35.03</v>
      </c>
      <c r="C724" s="34">
        <v>1.8148272830042746E-2</v>
      </c>
      <c r="D724" s="55">
        <f t="shared" si="13"/>
        <v>4</v>
      </c>
      <c r="E724" s="55"/>
      <c r="F724" s="21" t="s">
        <v>29</v>
      </c>
      <c r="G724" s="10" t="s">
        <v>29</v>
      </c>
      <c r="H724" s="56"/>
    </row>
    <row r="725" spans="1:8" x14ac:dyDescent="0.25">
      <c r="A725" s="21">
        <v>37726</v>
      </c>
      <c r="B725" s="22">
        <v>35.4</v>
      </c>
      <c r="C725" s="34">
        <v>1.0506982930333159E-2</v>
      </c>
      <c r="D725" s="55">
        <f t="shared" si="13"/>
        <v>4</v>
      </c>
      <c r="E725" s="55"/>
      <c r="F725" s="21" t="s">
        <v>29</v>
      </c>
      <c r="G725" s="10" t="s">
        <v>29</v>
      </c>
      <c r="H725" s="56"/>
    </row>
    <row r="726" spans="1:8" x14ac:dyDescent="0.25">
      <c r="A726" s="21">
        <v>37727</v>
      </c>
      <c r="B726" s="22">
        <v>35.04</v>
      </c>
      <c r="C726" s="34">
        <v>-1.0221554071538028E-2</v>
      </c>
      <c r="D726" s="55">
        <f t="shared" si="13"/>
        <v>4</v>
      </c>
      <c r="E726" s="55"/>
      <c r="F726" s="21" t="s">
        <v>29</v>
      </c>
      <c r="G726" s="10" t="s">
        <v>29</v>
      </c>
      <c r="H726" s="56"/>
    </row>
    <row r="727" spans="1:8" x14ac:dyDescent="0.25">
      <c r="A727" s="21">
        <v>37728</v>
      </c>
      <c r="B727" s="22">
        <v>35.57</v>
      </c>
      <c r="C727" s="34">
        <v>1.5012319892173082E-2</v>
      </c>
      <c r="D727" s="55">
        <f t="shared" si="13"/>
        <v>4</v>
      </c>
      <c r="E727" s="55"/>
      <c r="F727" s="21" t="s">
        <v>29</v>
      </c>
      <c r="G727" s="10" t="s">
        <v>29</v>
      </c>
      <c r="H727" s="56"/>
    </row>
    <row r="728" spans="1:8" x14ac:dyDescent="0.25">
      <c r="A728" s="21">
        <v>37732</v>
      </c>
      <c r="B728" s="22">
        <v>35.81</v>
      </c>
      <c r="C728" s="34">
        <v>6.7245980499775317E-3</v>
      </c>
      <c r="D728" s="55">
        <f t="shared" si="13"/>
        <v>4</v>
      </c>
      <c r="E728" s="55"/>
      <c r="F728" s="21" t="s">
        <v>29</v>
      </c>
      <c r="G728" s="10" t="s">
        <v>29</v>
      </c>
      <c r="H728" s="56"/>
    </row>
    <row r="729" spans="1:8" x14ac:dyDescent="0.25">
      <c r="A729" s="21">
        <v>37733</v>
      </c>
      <c r="B729" s="22">
        <v>36.31</v>
      </c>
      <c r="C729" s="34">
        <v>1.3866001415903103E-2</v>
      </c>
      <c r="D729" s="55">
        <f t="shared" si="13"/>
        <v>4</v>
      </c>
      <c r="E729" s="55"/>
      <c r="F729" s="21" t="s">
        <v>29</v>
      </c>
      <c r="G729" s="10" t="s">
        <v>29</v>
      </c>
      <c r="H729" s="56"/>
    </row>
    <row r="730" spans="1:8" x14ac:dyDescent="0.25">
      <c r="A730" s="21">
        <v>37734</v>
      </c>
      <c r="B730" s="22">
        <v>36.69</v>
      </c>
      <c r="C730" s="34">
        <v>1.041105294094616E-2</v>
      </c>
      <c r="D730" s="55">
        <f t="shared" si="13"/>
        <v>4</v>
      </c>
      <c r="E730" s="55"/>
      <c r="F730" s="21" t="s">
        <v>29</v>
      </c>
      <c r="G730" s="10" t="s">
        <v>29</v>
      </c>
      <c r="H730" s="56"/>
    </row>
    <row r="731" spans="1:8" x14ac:dyDescent="0.25">
      <c r="A731" s="21">
        <v>37735</v>
      </c>
      <c r="B731" s="22">
        <v>36.5</v>
      </c>
      <c r="C731" s="34">
        <v>-5.191977778744813E-3</v>
      </c>
      <c r="D731" s="55">
        <f t="shared" si="13"/>
        <v>4</v>
      </c>
      <c r="E731" s="55"/>
      <c r="F731" s="21" t="s">
        <v>29</v>
      </c>
      <c r="G731" s="10" t="s">
        <v>29</v>
      </c>
      <c r="H731" s="56"/>
    </row>
    <row r="732" spans="1:8" x14ac:dyDescent="0.25">
      <c r="A732" s="21">
        <v>37736</v>
      </c>
      <c r="B732" s="22">
        <v>35.99</v>
      </c>
      <c r="C732" s="34">
        <v>-1.4071138497506464E-2</v>
      </c>
      <c r="D732" s="55">
        <f t="shared" si="13"/>
        <v>4</v>
      </c>
      <c r="E732" s="55"/>
      <c r="F732" s="21" t="s">
        <v>29</v>
      </c>
      <c r="G732" s="10" t="s">
        <v>29</v>
      </c>
      <c r="H732" s="56"/>
    </row>
    <row r="733" spans="1:8" x14ac:dyDescent="0.25">
      <c r="A733" s="21">
        <v>37739</v>
      </c>
      <c r="B733" s="22">
        <v>36.630000000000003</v>
      </c>
      <c r="C733" s="34">
        <v>1.7626454699783644E-2</v>
      </c>
      <c r="D733" s="55">
        <f t="shared" si="13"/>
        <v>4</v>
      </c>
      <c r="E733" s="55"/>
      <c r="F733" s="21" t="s">
        <v>29</v>
      </c>
      <c r="G733" s="10" t="s">
        <v>29</v>
      </c>
      <c r="H733" s="56"/>
    </row>
    <row r="734" spans="1:8" x14ac:dyDescent="0.25">
      <c r="A734" s="21">
        <v>37740</v>
      </c>
      <c r="B734" s="22">
        <v>36.880000000000003</v>
      </c>
      <c r="C734" s="34">
        <v>6.8018218976701132E-3</v>
      </c>
      <c r="D734" s="55">
        <f t="shared" si="13"/>
        <v>4</v>
      </c>
      <c r="E734" s="55"/>
      <c r="F734" s="21" t="s">
        <v>29</v>
      </c>
      <c r="G734" s="10" t="s">
        <v>29</v>
      </c>
      <c r="H734" s="56"/>
    </row>
    <row r="735" spans="1:8" x14ac:dyDescent="0.25">
      <c r="A735" s="21">
        <v>37741</v>
      </c>
      <c r="B735" s="22">
        <v>36.99</v>
      </c>
      <c r="C735" s="34">
        <v>2.97820715596949E-3</v>
      </c>
      <c r="D735" s="55">
        <f t="shared" si="13"/>
        <v>4</v>
      </c>
      <c r="E735" s="55"/>
      <c r="F735" s="21" t="s">
        <v>29</v>
      </c>
      <c r="G735" s="10" t="s">
        <v>29</v>
      </c>
      <c r="H735" s="56"/>
    </row>
    <row r="736" spans="1:8" x14ac:dyDescent="0.25">
      <c r="A736" s="21">
        <v>37742</v>
      </c>
      <c r="B736" s="22">
        <v>36.950000000000003</v>
      </c>
      <c r="C736" s="34">
        <v>-1.0819584501518147E-3</v>
      </c>
      <c r="D736" s="55">
        <f t="shared" si="13"/>
        <v>5</v>
      </c>
      <c r="E736" s="55"/>
      <c r="F736" s="21" t="s">
        <v>29</v>
      </c>
      <c r="G736" s="10" t="s">
        <v>29</v>
      </c>
      <c r="H736" s="56"/>
    </row>
    <row r="737" spans="1:8" x14ac:dyDescent="0.25">
      <c r="A737" s="21">
        <v>37743</v>
      </c>
      <c r="B737" s="22">
        <v>37.880000000000003</v>
      </c>
      <c r="C737" s="34">
        <v>2.48576209236668E-2</v>
      </c>
      <c r="D737" s="55">
        <f t="shared" si="13"/>
        <v>5</v>
      </c>
      <c r="E737" s="55"/>
      <c r="F737" s="21" t="s">
        <v>29</v>
      </c>
      <c r="G737" s="10" t="s">
        <v>29</v>
      </c>
      <c r="H737" s="56"/>
    </row>
    <row r="738" spans="1:8" x14ac:dyDescent="0.25">
      <c r="A738" s="21">
        <v>37746</v>
      </c>
      <c r="B738" s="22">
        <v>38.049999999999997</v>
      </c>
      <c r="C738" s="34">
        <v>4.477815989817285E-3</v>
      </c>
      <c r="D738" s="55">
        <f t="shared" si="13"/>
        <v>5</v>
      </c>
      <c r="E738" s="55"/>
      <c r="F738" s="21" t="s">
        <v>29</v>
      </c>
      <c r="G738" s="10" t="s">
        <v>29</v>
      </c>
      <c r="H738" s="56"/>
    </row>
    <row r="739" spans="1:8" x14ac:dyDescent="0.25">
      <c r="A739" s="21">
        <v>37747</v>
      </c>
      <c r="B739" s="22">
        <v>38.409999999999997</v>
      </c>
      <c r="C739" s="34">
        <v>9.4167580501185767E-3</v>
      </c>
      <c r="D739" s="55">
        <f t="shared" si="13"/>
        <v>5</v>
      </c>
      <c r="E739" s="55"/>
      <c r="F739" s="21" t="s">
        <v>29</v>
      </c>
      <c r="G739" s="10" t="s">
        <v>29</v>
      </c>
      <c r="H739" s="56"/>
    </row>
    <row r="740" spans="1:8" x14ac:dyDescent="0.25">
      <c r="A740" s="21">
        <v>37748</v>
      </c>
      <c r="B740" s="22">
        <v>38.18</v>
      </c>
      <c r="C740" s="34">
        <v>-6.0060240602118099E-3</v>
      </c>
      <c r="D740" s="55">
        <f t="shared" si="13"/>
        <v>5</v>
      </c>
      <c r="E740" s="55"/>
      <c r="F740" s="21" t="s">
        <v>29</v>
      </c>
      <c r="G740" s="10" t="s">
        <v>29</v>
      </c>
      <c r="H740" s="56"/>
    </row>
    <row r="741" spans="1:8" x14ac:dyDescent="0.25">
      <c r="A741" s="21">
        <v>37749</v>
      </c>
      <c r="B741" s="22">
        <v>37.86</v>
      </c>
      <c r="C741" s="34">
        <v>-8.4166725164248214E-3</v>
      </c>
      <c r="D741" s="55">
        <f t="shared" si="13"/>
        <v>5</v>
      </c>
      <c r="E741" s="55"/>
      <c r="F741" s="21" t="s">
        <v>29</v>
      </c>
      <c r="G741" s="10" t="s">
        <v>29</v>
      </c>
      <c r="H741" s="56"/>
    </row>
    <row r="742" spans="1:8" x14ac:dyDescent="0.25">
      <c r="A742" s="21">
        <v>37750</v>
      </c>
      <c r="B742" s="22">
        <v>38.409999999999997</v>
      </c>
      <c r="C742" s="34">
        <v>1.4422696576636598E-2</v>
      </c>
      <c r="D742" s="55">
        <f t="shared" si="13"/>
        <v>5</v>
      </c>
      <c r="E742" s="55"/>
      <c r="F742" s="21" t="s">
        <v>29</v>
      </c>
      <c r="G742" s="10" t="s">
        <v>29</v>
      </c>
      <c r="H742" s="56"/>
    </row>
    <row r="743" spans="1:8" x14ac:dyDescent="0.25">
      <c r="A743" s="21">
        <v>37753</v>
      </c>
      <c r="B743" s="22">
        <v>38.83</v>
      </c>
      <c r="C743" s="34">
        <v>1.0875301385762551E-2</v>
      </c>
      <c r="D743" s="55">
        <f t="shared" si="13"/>
        <v>5</v>
      </c>
      <c r="E743" s="55"/>
      <c r="F743" s="21" t="s">
        <v>29</v>
      </c>
      <c r="G743" s="10" t="s">
        <v>29</v>
      </c>
      <c r="H743" s="56"/>
    </row>
    <row r="744" spans="1:8" x14ac:dyDescent="0.25">
      <c r="A744" s="21">
        <v>37754</v>
      </c>
      <c r="B744" s="22">
        <v>39.06</v>
      </c>
      <c r="C744" s="34">
        <v>5.9057817049571262E-3</v>
      </c>
      <c r="D744" s="55">
        <f t="shared" si="13"/>
        <v>5</v>
      </c>
      <c r="E744" s="55"/>
      <c r="F744" s="21" t="s">
        <v>29</v>
      </c>
      <c r="G744" s="10" t="s">
        <v>29</v>
      </c>
      <c r="H744" s="56"/>
    </row>
    <row r="745" spans="1:8" x14ac:dyDescent="0.25">
      <c r="A745" s="21">
        <v>37755</v>
      </c>
      <c r="B745" s="22">
        <v>39.03</v>
      </c>
      <c r="C745" s="34">
        <v>-7.6834425600929234E-4</v>
      </c>
      <c r="D745" s="55">
        <f t="shared" si="13"/>
        <v>5</v>
      </c>
      <c r="E745" s="55"/>
      <c r="F745" s="21" t="s">
        <v>29</v>
      </c>
      <c r="G745" s="10" t="s">
        <v>29</v>
      </c>
      <c r="H745" s="56"/>
    </row>
    <row r="746" spans="1:8" x14ac:dyDescent="0.25">
      <c r="A746" s="21">
        <v>37756</v>
      </c>
      <c r="B746" s="22">
        <v>39.19</v>
      </c>
      <c r="C746" s="34">
        <v>4.0910310190163312E-3</v>
      </c>
      <c r="D746" s="55">
        <f t="shared" si="13"/>
        <v>5</v>
      </c>
      <c r="E746" s="55"/>
      <c r="F746" s="21" t="s">
        <v>29</v>
      </c>
      <c r="G746" s="10" t="s">
        <v>29</v>
      </c>
      <c r="H746" s="56"/>
    </row>
    <row r="747" spans="1:8" x14ac:dyDescent="0.25">
      <c r="A747" s="21">
        <v>37757</v>
      </c>
      <c r="B747" s="22">
        <v>38.700000000000003</v>
      </c>
      <c r="C747" s="34">
        <v>-1.2582012175803783E-2</v>
      </c>
      <c r="D747" s="55">
        <f t="shared" si="13"/>
        <v>5</v>
      </c>
      <c r="E747" s="55"/>
      <c r="F747" s="21" t="s">
        <v>29</v>
      </c>
      <c r="G747" s="10" t="s">
        <v>29</v>
      </c>
      <c r="H747" s="56"/>
    </row>
    <row r="748" spans="1:8" x14ac:dyDescent="0.25">
      <c r="A748" s="21">
        <v>37760</v>
      </c>
      <c r="B748" s="22">
        <v>38.03</v>
      </c>
      <c r="C748" s="34">
        <v>-1.7464278095567849E-2</v>
      </c>
      <c r="D748" s="55">
        <f t="shared" si="13"/>
        <v>5</v>
      </c>
      <c r="E748" s="55"/>
      <c r="F748" s="21" t="s">
        <v>29</v>
      </c>
      <c r="G748" s="10" t="s">
        <v>29</v>
      </c>
      <c r="H748" s="56"/>
    </row>
    <row r="749" spans="1:8" x14ac:dyDescent="0.25">
      <c r="A749" s="21">
        <v>37761</v>
      </c>
      <c r="B749" s="22">
        <v>38.020000000000003</v>
      </c>
      <c r="C749" s="34">
        <v>-2.6298487988509996E-4</v>
      </c>
      <c r="D749" s="55">
        <f t="shared" si="13"/>
        <v>5</v>
      </c>
      <c r="E749" s="55"/>
      <c r="F749" s="21" t="s">
        <v>29</v>
      </c>
      <c r="G749" s="10" t="s">
        <v>29</v>
      </c>
      <c r="H749" s="56"/>
    </row>
    <row r="750" spans="1:8" x14ac:dyDescent="0.25">
      <c r="A750" s="21">
        <v>37762</v>
      </c>
      <c r="B750" s="22">
        <v>38.17</v>
      </c>
      <c r="C750" s="34">
        <v>3.9375296968551599E-3</v>
      </c>
      <c r="D750" s="55">
        <f t="shared" si="13"/>
        <v>5</v>
      </c>
      <c r="E750" s="55"/>
      <c r="F750" s="21" t="s">
        <v>29</v>
      </c>
      <c r="G750" s="10" t="s">
        <v>29</v>
      </c>
      <c r="H750" s="56"/>
    </row>
    <row r="751" spans="1:8" x14ac:dyDescent="0.25">
      <c r="A751" s="21">
        <v>37763</v>
      </c>
      <c r="B751" s="22">
        <v>38.549999999999997</v>
      </c>
      <c r="C751" s="34">
        <v>9.9062332521999818E-3</v>
      </c>
      <c r="D751" s="55">
        <f t="shared" si="13"/>
        <v>5</v>
      </c>
      <c r="E751" s="55"/>
      <c r="F751" s="21" t="s">
        <v>29</v>
      </c>
      <c r="G751" s="10" t="s">
        <v>29</v>
      </c>
      <c r="H751" s="56"/>
    </row>
    <row r="752" spans="1:8" x14ac:dyDescent="0.25">
      <c r="A752" s="21">
        <v>37764</v>
      </c>
      <c r="B752" s="22">
        <v>38.86</v>
      </c>
      <c r="C752" s="34">
        <v>8.0093439399555044E-3</v>
      </c>
      <c r="D752" s="55">
        <f t="shared" si="13"/>
        <v>5</v>
      </c>
      <c r="E752" s="55"/>
      <c r="F752" s="21" t="s">
        <v>29</v>
      </c>
      <c r="G752" s="10" t="s">
        <v>29</v>
      </c>
      <c r="H752" s="56"/>
    </row>
    <row r="753" spans="1:8" x14ac:dyDescent="0.25">
      <c r="A753" s="21">
        <v>37768</v>
      </c>
      <c r="B753" s="22">
        <v>39.770000000000003</v>
      </c>
      <c r="C753" s="34">
        <v>2.3147415270305276E-2</v>
      </c>
      <c r="D753" s="55">
        <f t="shared" si="13"/>
        <v>5</v>
      </c>
      <c r="E753" s="55"/>
      <c r="F753" s="21" t="s">
        <v>29</v>
      </c>
      <c r="G753" s="10" t="s">
        <v>29</v>
      </c>
      <c r="H753" s="56"/>
    </row>
    <row r="754" spans="1:8" x14ac:dyDescent="0.25">
      <c r="A754" s="21">
        <v>37769</v>
      </c>
      <c r="B754" s="22">
        <v>40.04</v>
      </c>
      <c r="C754" s="34">
        <v>6.7660952274205275E-3</v>
      </c>
      <c r="D754" s="55">
        <f t="shared" si="13"/>
        <v>5</v>
      </c>
      <c r="E754" s="55"/>
      <c r="F754" s="21" t="s">
        <v>29</v>
      </c>
      <c r="G754" s="10" t="s">
        <v>29</v>
      </c>
      <c r="H754" s="56"/>
    </row>
    <row r="755" spans="1:8" x14ac:dyDescent="0.25">
      <c r="A755" s="21">
        <v>37770</v>
      </c>
      <c r="B755" s="22">
        <v>40.299999999999997</v>
      </c>
      <c r="C755" s="34">
        <v>6.4725145056175196E-3</v>
      </c>
      <c r="D755" s="55">
        <f t="shared" si="13"/>
        <v>5</v>
      </c>
      <c r="E755" s="55"/>
      <c r="F755" s="21" t="s">
        <v>29</v>
      </c>
      <c r="G755" s="10" t="s">
        <v>29</v>
      </c>
      <c r="H755" s="56"/>
    </row>
    <row r="756" spans="1:8" x14ac:dyDescent="0.25">
      <c r="A756" s="21">
        <v>37771</v>
      </c>
      <c r="B756" s="22">
        <v>41.01</v>
      </c>
      <c r="C756" s="34">
        <v>1.7464470451330653E-2</v>
      </c>
      <c r="D756" s="55">
        <f t="shared" si="13"/>
        <v>5</v>
      </c>
      <c r="E756" s="55"/>
      <c r="F756" s="21" t="s">
        <v>29</v>
      </c>
      <c r="G756" s="10" t="s">
        <v>29</v>
      </c>
      <c r="H756" s="56"/>
    </row>
    <row r="757" spans="1:8" x14ac:dyDescent="0.25">
      <c r="A757" s="21">
        <v>37774</v>
      </c>
      <c r="B757" s="22">
        <v>41.23</v>
      </c>
      <c r="C757" s="34">
        <v>5.3502073148408375E-3</v>
      </c>
      <c r="D757" s="55">
        <f t="shared" si="13"/>
        <v>6</v>
      </c>
      <c r="E757" s="55"/>
      <c r="F757" s="21" t="s">
        <v>29</v>
      </c>
      <c r="G757" s="10" t="s">
        <v>29</v>
      </c>
      <c r="H757" s="56"/>
    </row>
    <row r="758" spans="1:8" x14ac:dyDescent="0.25">
      <c r="A758" s="21">
        <v>37775</v>
      </c>
      <c r="B758" s="22">
        <v>41.36</v>
      </c>
      <c r="C758" s="34">
        <v>3.1480834813651568E-3</v>
      </c>
      <c r="D758" s="55">
        <f t="shared" si="13"/>
        <v>6</v>
      </c>
      <c r="E758" s="55"/>
      <c r="F758" s="21" t="s">
        <v>29</v>
      </c>
      <c r="G758" s="10" t="s">
        <v>29</v>
      </c>
      <c r="H758" s="56"/>
    </row>
    <row r="759" spans="1:8" x14ac:dyDescent="0.25">
      <c r="A759" s="21">
        <v>37776</v>
      </c>
      <c r="B759" s="22">
        <v>41.92</v>
      </c>
      <c r="C759" s="34">
        <v>1.3448809812613002E-2</v>
      </c>
      <c r="D759" s="55">
        <f t="shared" si="13"/>
        <v>6</v>
      </c>
      <c r="E759" s="55"/>
      <c r="F759" s="21" t="s">
        <v>29</v>
      </c>
      <c r="G759" s="10" t="s">
        <v>29</v>
      </c>
      <c r="H759" s="56"/>
    </row>
    <row r="760" spans="1:8" x14ac:dyDescent="0.25">
      <c r="A760" s="21">
        <v>37777</v>
      </c>
      <c r="B760" s="22">
        <v>42.61</v>
      </c>
      <c r="C760" s="34">
        <v>1.6325927499033884E-2</v>
      </c>
      <c r="D760" s="55">
        <f t="shared" si="13"/>
        <v>6</v>
      </c>
      <c r="E760" s="55"/>
      <c r="F760" s="21" t="s">
        <v>29</v>
      </c>
      <c r="G760" s="10" t="s">
        <v>29</v>
      </c>
      <c r="H760" s="56"/>
    </row>
    <row r="761" spans="1:8" x14ac:dyDescent="0.25">
      <c r="A761" s="21">
        <v>37778</v>
      </c>
      <c r="B761" s="22">
        <v>42.12</v>
      </c>
      <c r="C761" s="34">
        <v>-1.156628024604598E-2</v>
      </c>
      <c r="D761" s="55">
        <f t="shared" si="13"/>
        <v>6</v>
      </c>
      <c r="E761" s="55"/>
      <c r="F761" s="21" t="s">
        <v>29</v>
      </c>
      <c r="G761" s="10" t="s">
        <v>29</v>
      </c>
      <c r="H761" s="56"/>
    </row>
    <row r="762" spans="1:8" x14ac:dyDescent="0.25">
      <c r="A762" s="21">
        <v>37781</v>
      </c>
      <c r="B762" s="22">
        <v>41.34</v>
      </c>
      <c r="C762" s="34">
        <v>-1.8692133012152407E-2</v>
      </c>
      <c r="D762" s="55">
        <f t="shared" si="13"/>
        <v>6</v>
      </c>
      <c r="E762" s="55"/>
      <c r="F762" s="21" t="s">
        <v>29</v>
      </c>
      <c r="G762" s="10" t="s">
        <v>29</v>
      </c>
      <c r="H762" s="56"/>
    </row>
    <row r="763" spans="1:8" x14ac:dyDescent="0.25">
      <c r="A763" s="21">
        <v>37782</v>
      </c>
      <c r="B763" s="22">
        <v>41.95</v>
      </c>
      <c r="C763" s="34">
        <v>1.4647878659593036E-2</v>
      </c>
      <c r="D763" s="55">
        <f t="shared" si="13"/>
        <v>6</v>
      </c>
      <c r="E763" s="55"/>
      <c r="F763" s="21" t="s">
        <v>29</v>
      </c>
      <c r="G763" s="10" t="s">
        <v>29</v>
      </c>
      <c r="H763" s="56"/>
    </row>
    <row r="764" spans="1:8" x14ac:dyDescent="0.25">
      <c r="A764" s="21">
        <v>37783</v>
      </c>
      <c r="B764" s="22">
        <v>42.35</v>
      </c>
      <c r="C764" s="34">
        <v>9.4899881848482092E-3</v>
      </c>
      <c r="D764" s="55">
        <f t="shared" si="13"/>
        <v>6</v>
      </c>
      <c r="E764" s="55"/>
      <c r="F764" s="21" t="s">
        <v>29</v>
      </c>
      <c r="G764" s="10" t="s">
        <v>29</v>
      </c>
      <c r="H764" s="56"/>
    </row>
    <row r="765" spans="1:8" x14ac:dyDescent="0.25">
      <c r="A765" s="21">
        <v>37784</v>
      </c>
      <c r="B765" s="22">
        <v>42.59</v>
      </c>
      <c r="C765" s="34">
        <v>5.6510628370588017E-3</v>
      </c>
      <c r="D765" s="55">
        <f t="shared" si="13"/>
        <v>6</v>
      </c>
      <c r="E765" s="55"/>
      <c r="F765" s="21" t="s">
        <v>29</v>
      </c>
      <c r="G765" s="10" t="s">
        <v>29</v>
      </c>
      <c r="H765" s="56"/>
    </row>
    <row r="766" spans="1:8" x14ac:dyDescent="0.25">
      <c r="A766" s="21">
        <v>37785</v>
      </c>
      <c r="B766" s="22">
        <v>41.83</v>
      </c>
      <c r="C766" s="34">
        <v>-1.8005698481015138E-2</v>
      </c>
      <c r="D766" s="55">
        <f t="shared" si="13"/>
        <v>6</v>
      </c>
      <c r="E766" s="55"/>
      <c r="F766" s="21" t="s">
        <v>29</v>
      </c>
      <c r="G766" s="10" t="s">
        <v>29</v>
      </c>
      <c r="H766" s="56"/>
    </row>
    <row r="767" spans="1:8" x14ac:dyDescent="0.25">
      <c r="A767" s="21">
        <v>37788</v>
      </c>
      <c r="B767" s="22">
        <v>42.54</v>
      </c>
      <c r="C767" s="34">
        <v>1.6831024317984042E-2</v>
      </c>
      <c r="D767" s="55">
        <f t="shared" si="13"/>
        <v>6</v>
      </c>
      <c r="E767" s="55"/>
      <c r="F767" s="21" t="s">
        <v>29</v>
      </c>
      <c r="G767" s="10" t="s">
        <v>29</v>
      </c>
      <c r="H767" s="56"/>
    </row>
    <row r="768" spans="1:8" x14ac:dyDescent="0.25">
      <c r="A768" s="21">
        <v>37789</v>
      </c>
      <c r="B768" s="22">
        <v>42.63</v>
      </c>
      <c r="C768" s="34">
        <v>2.1134210050279363E-3</v>
      </c>
      <c r="D768" s="55">
        <f t="shared" si="13"/>
        <v>6</v>
      </c>
      <c r="E768" s="55"/>
      <c r="F768" s="21" t="s">
        <v>29</v>
      </c>
      <c r="G768" s="10" t="s">
        <v>29</v>
      </c>
      <c r="H768" s="56"/>
    </row>
    <row r="769" spans="1:8" x14ac:dyDescent="0.25">
      <c r="A769" s="21">
        <v>37790</v>
      </c>
      <c r="B769" s="22">
        <v>42.6</v>
      </c>
      <c r="C769" s="34">
        <v>-7.0397750179426938E-4</v>
      </c>
      <c r="D769" s="55">
        <f t="shared" si="13"/>
        <v>6</v>
      </c>
      <c r="E769" s="55"/>
      <c r="F769" s="21" t="s">
        <v>29</v>
      </c>
      <c r="G769" s="10" t="s">
        <v>29</v>
      </c>
      <c r="H769" s="56"/>
    </row>
    <row r="770" spans="1:8" x14ac:dyDescent="0.25">
      <c r="A770" s="21">
        <v>37791</v>
      </c>
      <c r="B770" s="22">
        <v>42.02</v>
      </c>
      <c r="C770" s="34">
        <v>-1.3708557858470286E-2</v>
      </c>
      <c r="D770" s="55">
        <f t="shared" si="13"/>
        <v>6</v>
      </c>
      <c r="E770" s="55"/>
      <c r="F770" s="21" t="s">
        <v>29</v>
      </c>
      <c r="G770" s="10" t="s">
        <v>29</v>
      </c>
      <c r="H770" s="56"/>
    </row>
    <row r="771" spans="1:8" x14ac:dyDescent="0.25">
      <c r="A771" s="21">
        <v>37792</v>
      </c>
      <c r="B771" s="22">
        <v>41.66</v>
      </c>
      <c r="C771" s="34">
        <v>-8.6042595840285542E-3</v>
      </c>
      <c r="D771" s="55">
        <f t="shared" si="13"/>
        <v>6</v>
      </c>
      <c r="E771" s="55"/>
      <c r="F771" s="21" t="s">
        <v>29</v>
      </c>
      <c r="G771" s="10" t="s">
        <v>29</v>
      </c>
      <c r="H771" s="56"/>
    </row>
    <row r="772" spans="1:8" x14ac:dyDescent="0.25">
      <c r="A772" s="21">
        <v>37795</v>
      </c>
      <c r="B772" s="22">
        <v>40.92</v>
      </c>
      <c r="C772" s="34">
        <v>-1.7922494749400112E-2</v>
      </c>
      <c r="D772" s="55">
        <f t="shared" si="13"/>
        <v>6</v>
      </c>
      <c r="E772" s="55"/>
      <c r="F772" s="21" t="s">
        <v>29</v>
      </c>
      <c r="G772" s="10" t="s">
        <v>29</v>
      </c>
      <c r="H772" s="56"/>
    </row>
    <row r="773" spans="1:8" x14ac:dyDescent="0.25">
      <c r="A773" s="21">
        <v>37796</v>
      </c>
      <c r="B773" s="22">
        <v>40.9</v>
      </c>
      <c r="C773" s="34">
        <v>-4.8887803466978114E-4</v>
      </c>
      <c r="D773" s="55">
        <f t="shared" ref="D773:D836" si="14">MONTH(A773)</f>
        <v>6</v>
      </c>
      <c r="E773" s="55"/>
      <c r="F773" s="21" t="s">
        <v>29</v>
      </c>
      <c r="G773" s="10" t="s">
        <v>29</v>
      </c>
      <c r="H773" s="56"/>
    </row>
    <row r="774" spans="1:8" x14ac:dyDescent="0.25">
      <c r="A774" s="21">
        <v>37797</v>
      </c>
      <c r="B774" s="22">
        <v>41.18</v>
      </c>
      <c r="C774" s="34">
        <v>6.8226385508873373E-3</v>
      </c>
      <c r="D774" s="55">
        <f t="shared" si="14"/>
        <v>6</v>
      </c>
      <c r="E774" s="55"/>
      <c r="F774" s="21" t="s">
        <v>29</v>
      </c>
      <c r="G774" s="10" t="s">
        <v>29</v>
      </c>
      <c r="H774" s="56"/>
    </row>
    <row r="775" spans="1:8" x14ac:dyDescent="0.25">
      <c r="A775" s="21">
        <v>37798</v>
      </c>
      <c r="B775" s="22">
        <v>41.88</v>
      </c>
      <c r="C775" s="34">
        <v>1.6855684402692677E-2</v>
      </c>
      <c r="D775" s="55">
        <f t="shared" si="14"/>
        <v>6</v>
      </c>
      <c r="E775" s="55"/>
      <c r="F775" s="21" t="s">
        <v>29</v>
      </c>
      <c r="G775" s="10" t="s">
        <v>29</v>
      </c>
      <c r="H775" s="56"/>
    </row>
    <row r="776" spans="1:8" x14ac:dyDescent="0.25">
      <c r="A776" s="21">
        <v>37799</v>
      </c>
      <c r="B776" s="22">
        <v>41.62</v>
      </c>
      <c r="C776" s="34">
        <v>-6.2275650368479128E-3</v>
      </c>
      <c r="D776" s="55">
        <f t="shared" si="14"/>
        <v>6</v>
      </c>
      <c r="E776" s="55"/>
      <c r="F776" s="21" t="s">
        <v>29</v>
      </c>
      <c r="G776" s="10" t="s">
        <v>29</v>
      </c>
      <c r="H776" s="56"/>
    </row>
    <row r="777" spans="1:8" x14ac:dyDescent="0.25">
      <c r="A777" s="21">
        <v>37802</v>
      </c>
      <c r="B777" s="22">
        <v>41.49</v>
      </c>
      <c r="C777" s="34">
        <v>-3.128386620711745E-3</v>
      </c>
      <c r="D777" s="55">
        <f t="shared" si="14"/>
        <v>6</v>
      </c>
      <c r="E777" s="55"/>
      <c r="F777" s="21" t="s">
        <v>29</v>
      </c>
      <c r="G777" s="10" t="s">
        <v>29</v>
      </c>
      <c r="H777" s="56"/>
    </row>
    <row r="778" spans="1:8" x14ac:dyDescent="0.25">
      <c r="A778" s="21">
        <v>37803</v>
      </c>
      <c r="B778" s="22">
        <v>41.77</v>
      </c>
      <c r="C778" s="34">
        <v>6.7259441643074376E-3</v>
      </c>
      <c r="D778" s="55">
        <f t="shared" si="14"/>
        <v>7</v>
      </c>
      <c r="E778" s="55"/>
      <c r="F778" s="21" t="s">
        <v>29</v>
      </c>
      <c r="G778" s="10" t="s">
        <v>29</v>
      </c>
      <c r="H778" s="56"/>
    </row>
    <row r="779" spans="1:8" x14ac:dyDescent="0.25">
      <c r="A779" s="21">
        <v>37804</v>
      </c>
      <c r="B779" s="22">
        <v>42.82</v>
      </c>
      <c r="C779" s="34">
        <v>2.4826904652452679E-2</v>
      </c>
      <c r="D779" s="55">
        <f t="shared" si="14"/>
        <v>7</v>
      </c>
      <c r="E779" s="55"/>
      <c r="F779" s="21" t="s">
        <v>29</v>
      </c>
      <c r="G779" s="10" t="s">
        <v>29</v>
      </c>
      <c r="H779" s="56"/>
    </row>
    <row r="780" spans="1:8" x14ac:dyDescent="0.25">
      <c r="A780" s="21">
        <v>37805</v>
      </c>
      <c r="B780" s="22">
        <v>42.45</v>
      </c>
      <c r="C780" s="34">
        <v>-8.6783704041804004E-3</v>
      </c>
      <c r="D780" s="55">
        <f t="shared" si="14"/>
        <v>7</v>
      </c>
      <c r="E780" s="55"/>
      <c r="F780" s="21" t="s">
        <v>29</v>
      </c>
      <c r="G780" s="10" t="s">
        <v>29</v>
      </c>
      <c r="H780" s="56"/>
    </row>
    <row r="781" spans="1:8" x14ac:dyDescent="0.25">
      <c r="A781" s="21">
        <v>37809</v>
      </c>
      <c r="B781" s="22">
        <v>43.33</v>
      </c>
      <c r="C781" s="34">
        <v>2.0518322994461598E-2</v>
      </c>
      <c r="D781" s="55">
        <f t="shared" si="14"/>
        <v>7</v>
      </c>
      <c r="E781" s="55"/>
      <c r="F781" s="21" t="s">
        <v>29</v>
      </c>
      <c r="G781" s="10" t="s">
        <v>29</v>
      </c>
      <c r="H781" s="56"/>
    </row>
    <row r="782" spans="1:8" x14ac:dyDescent="0.25">
      <c r="A782" s="21">
        <v>37810</v>
      </c>
      <c r="B782" s="22">
        <v>44.1</v>
      </c>
      <c r="C782" s="34">
        <v>1.7614546700982305E-2</v>
      </c>
      <c r="D782" s="55">
        <f t="shared" si="14"/>
        <v>7</v>
      </c>
      <c r="E782" s="55"/>
      <c r="F782" s="21" t="s">
        <v>29</v>
      </c>
      <c r="G782" s="10" t="s">
        <v>29</v>
      </c>
      <c r="H782" s="56"/>
    </row>
    <row r="783" spans="1:8" x14ac:dyDescent="0.25">
      <c r="A783" s="21">
        <v>37811</v>
      </c>
      <c r="B783" s="22">
        <v>44.43</v>
      </c>
      <c r="C783" s="34">
        <v>7.455134495016739E-3</v>
      </c>
      <c r="D783" s="55">
        <f t="shared" si="14"/>
        <v>7</v>
      </c>
      <c r="E783" s="55"/>
      <c r="F783" s="21" t="s">
        <v>29</v>
      </c>
      <c r="G783" s="10" t="s">
        <v>29</v>
      </c>
      <c r="H783" s="56"/>
    </row>
    <row r="784" spans="1:8" x14ac:dyDescent="0.25">
      <c r="A784" s="21">
        <v>37812</v>
      </c>
      <c r="B784" s="22">
        <v>43.56</v>
      </c>
      <c r="C784" s="34">
        <v>-1.9775618883057285E-2</v>
      </c>
      <c r="D784" s="55">
        <f t="shared" si="14"/>
        <v>7</v>
      </c>
      <c r="E784" s="55"/>
      <c r="F784" s="21" t="s">
        <v>29</v>
      </c>
      <c r="G784" s="10" t="s">
        <v>29</v>
      </c>
      <c r="H784" s="56"/>
    </row>
    <row r="785" spans="1:8" x14ac:dyDescent="0.25">
      <c r="A785" s="21">
        <v>37813</v>
      </c>
      <c r="B785" s="22">
        <v>44.16</v>
      </c>
      <c r="C785" s="34">
        <v>1.3680103904079957E-2</v>
      </c>
      <c r="D785" s="55">
        <f t="shared" si="14"/>
        <v>7</v>
      </c>
      <c r="E785" s="55"/>
      <c r="F785" s="21" t="s">
        <v>29</v>
      </c>
      <c r="G785" s="10" t="s">
        <v>29</v>
      </c>
      <c r="H785" s="56"/>
    </row>
    <row r="786" spans="1:8" x14ac:dyDescent="0.25">
      <c r="A786" s="21">
        <v>37816</v>
      </c>
      <c r="B786" s="22">
        <v>44.53</v>
      </c>
      <c r="C786" s="34">
        <v>8.3437173647713282E-3</v>
      </c>
      <c r="D786" s="55">
        <f t="shared" si="14"/>
        <v>7</v>
      </c>
      <c r="E786" s="55"/>
      <c r="F786" s="21" t="s">
        <v>29</v>
      </c>
      <c r="G786" s="10" t="s">
        <v>29</v>
      </c>
      <c r="H786" s="56"/>
    </row>
    <row r="787" spans="1:8" x14ac:dyDescent="0.25">
      <c r="A787" s="21">
        <v>37817</v>
      </c>
      <c r="B787" s="22">
        <v>44.4</v>
      </c>
      <c r="C787" s="34">
        <v>-2.9236498954320293E-3</v>
      </c>
      <c r="D787" s="55">
        <f t="shared" si="14"/>
        <v>7</v>
      </c>
      <c r="E787" s="55"/>
      <c r="F787" s="21" t="s">
        <v>29</v>
      </c>
      <c r="G787" s="10" t="s">
        <v>29</v>
      </c>
      <c r="H787" s="56"/>
    </row>
    <row r="788" spans="1:8" x14ac:dyDescent="0.25">
      <c r="A788" s="21">
        <v>37818</v>
      </c>
      <c r="B788" s="22">
        <v>44.16</v>
      </c>
      <c r="C788" s="34">
        <v>-5.4200674693392556E-3</v>
      </c>
      <c r="D788" s="55">
        <f t="shared" si="14"/>
        <v>7</v>
      </c>
      <c r="E788" s="55"/>
      <c r="F788" s="21" t="s">
        <v>29</v>
      </c>
      <c r="G788" s="10" t="s">
        <v>29</v>
      </c>
      <c r="H788" s="56"/>
    </row>
    <row r="789" spans="1:8" x14ac:dyDescent="0.25">
      <c r="A789" s="21">
        <v>37819</v>
      </c>
      <c r="B789" s="22">
        <v>42.76</v>
      </c>
      <c r="C789" s="34">
        <v>-3.2216315811995369E-2</v>
      </c>
      <c r="D789" s="55">
        <f t="shared" si="14"/>
        <v>7</v>
      </c>
      <c r="E789" s="55"/>
      <c r="F789" s="21" t="s">
        <v>29</v>
      </c>
      <c r="G789" s="10" t="s">
        <v>29</v>
      </c>
      <c r="H789" s="56"/>
    </row>
    <row r="790" spans="1:8" x14ac:dyDescent="0.25">
      <c r="A790" s="21">
        <v>37820</v>
      </c>
      <c r="B790" s="22">
        <v>43.05</v>
      </c>
      <c r="C790" s="34">
        <v>6.7591447168953251E-3</v>
      </c>
      <c r="D790" s="55">
        <f t="shared" si="14"/>
        <v>7</v>
      </c>
      <c r="E790" s="55"/>
      <c r="F790" s="21" t="s">
        <v>29</v>
      </c>
      <c r="G790" s="10" t="s">
        <v>29</v>
      </c>
      <c r="H790" s="56"/>
    </row>
    <row r="791" spans="1:8" x14ac:dyDescent="0.25">
      <c r="A791" s="21">
        <v>37823</v>
      </c>
      <c r="B791" s="22">
        <v>42.68</v>
      </c>
      <c r="C791" s="34">
        <v>-8.6318044401870967E-3</v>
      </c>
      <c r="D791" s="55">
        <f t="shared" si="14"/>
        <v>7</v>
      </c>
      <c r="E791" s="55"/>
      <c r="F791" s="21" t="s">
        <v>29</v>
      </c>
      <c r="G791" s="10" t="s">
        <v>29</v>
      </c>
      <c r="H791" s="56"/>
    </row>
    <row r="792" spans="1:8" x14ac:dyDescent="0.25">
      <c r="A792" s="21">
        <v>37824</v>
      </c>
      <c r="B792" s="22">
        <v>43.18</v>
      </c>
      <c r="C792" s="34">
        <v>1.1646998653108677E-2</v>
      </c>
      <c r="D792" s="55">
        <f t="shared" si="14"/>
        <v>7</v>
      </c>
      <c r="E792" s="55"/>
      <c r="F792" s="21" t="s">
        <v>29</v>
      </c>
      <c r="G792" s="10" t="s">
        <v>29</v>
      </c>
      <c r="H792" s="56"/>
    </row>
    <row r="793" spans="1:8" x14ac:dyDescent="0.25">
      <c r="A793" s="21">
        <v>37825</v>
      </c>
      <c r="B793" s="22">
        <v>43.47</v>
      </c>
      <c r="C793" s="34">
        <v>6.6936199140393178E-3</v>
      </c>
      <c r="D793" s="55">
        <f t="shared" si="14"/>
        <v>7</v>
      </c>
      <c r="E793" s="55"/>
      <c r="F793" s="21" t="s">
        <v>29</v>
      </c>
      <c r="G793" s="10" t="s">
        <v>29</v>
      </c>
      <c r="H793" s="56"/>
    </row>
    <row r="794" spans="1:8" x14ac:dyDescent="0.25">
      <c r="A794" s="21">
        <v>37826</v>
      </c>
      <c r="B794" s="22">
        <v>43.39</v>
      </c>
      <c r="C794" s="34">
        <v>-1.8420451904412809E-3</v>
      </c>
      <c r="D794" s="55">
        <f t="shared" si="14"/>
        <v>7</v>
      </c>
      <c r="E794" s="55"/>
      <c r="F794" s="21" t="s">
        <v>29</v>
      </c>
      <c r="G794" s="10" t="s">
        <v>29</v>
      </c>
      <c r="H794" s="56"/>
    </row>
    <row r="795" spans="1:8" x14ac:dyDescent="0.25">
      <c r="A795" s="21">
        <v>37827</v>
      </c>
      <c r="B795" s="22">
        <v>43.7</v>
      </c>
      <c r="C795" s="34">
        <v>7.1191022912851587E-3</v>
      </c>
      <c r="D795" s="55">
        <f t="shared" si="14"/>
        <v>7</v>
      </c>
      <c r="E795" s="55"/>
      <c r="F795" s="21" t="s">
        <v>29</v>
      </c>
      <c r="G795" s="10" t="s">
        <v>29</v>
      </c>
      <c r="H795" s="56"/>
    </row>
    <row r="796" spans="1:8" x14ac:dyDescent="0.25">
      <c r="A796" s="21">
        <v>37830</v>
      </c>
      <c r="B796" s="22">
        <v>44.24</v>
      </c>
      <c r="C796" s="34">
        <v>1.2281255112534788E-2</v>
      </c>
      <c r="D796" s="55">
        <f t="shared" si="14"/>
        <v>7</v>
      </c>
      <c r="E796" s="55"/>
      <c r="F796" s="21" t="s">
        <v>29</v>
      </c>
      <c r="G796" s="10" t="s">
        <v>29</v>
      </c>
      <c r="H796" s="56"/>
    </row>
    <row r="797" spans="1:8" x14ac:dyDescent="0.25">
      <c r="A797" s="21">
        <v>37831</v>
      </c>
      <c r="B797" s="22">
        <v>44.26</v>
      </c>
      <c r="C797" s="34">
        <v>4.5197740882408407E-4</v>
      </c>
      <c r="D797" s="55">
        <f t="shared" si="14"/>
        <v>7</v>
      </c>
      <c r="E797" s="55"/>
      <c r="F797" s="21" t="s">
        <v>29</v>
      </c>
      <c r="G797" s="10" t="s">
        <v>29</v>
      </c>
      <c r="H797" s="56"/>
    </row>
    <row r="798" spans="1:8" x14ac:dyDescent="0.25">
      <c r="A798" s="21">
        <v>37832</v>
      </c>
      <c r="B798" s="22">
        <v>44.1</v>
      </c>
      <c r="C798" s="34">
        <v>-3.6215521701032662E-3</v>
      </c>
      <c r="D798" s="55">
        <f t="shared" si="14"/>
        <v>7</v>
      </c>
      <c r="E798" s="55"/>
      <c r="F798" s="21" t="s">
        <v>29</v>
      </c>
      <c r="G798" s="10" t="s">
        <v>29</v>
      </c>
      <c r="H798" s="56"/>
    </row>
    <row r="799" spans="1:8" x14ac:dyDescent="0.25">
      <c r="A799" s="21">
        <v>37833</v>
      </c>
      <c r="B799" s="22">
        <v>44.18</v>
      </c>
      <c r="C799" s="34">
        <v>1.8124155391707046E-3</v>
      </c>
      <c r="D799" s="55">
        <f t="shared" si="14"/>
        <v>7</v>
      </c>
      <c r="E799" s="55"/>
      <c r="F799" s="21" t="s">
        <v>29</v>
      </c>
      <c r="G799" s="10" t="s">
        <v>29</v>
      </c>
      <c r="H799" s="56"/>
    </row>
    <row r="800" spans="1:8" x14ac:dyDescent="0.25">
      <c r="A800" s="21">
        <v>37834</v>
      </c>
      <c r="B800" s="22">
        <v>43.56</v>
      </c>
      <c r="C800" s="34">
        <v>-1.4132899927211335E-2</v>
      </c>
      <c r="D800" s="55">
        <f t="shared" si="14"/>
        <v>8</v>
      </c>
      <c r="E800" s="55"/>
      <c r="F800" s="21" t="s">
        <v>29</v>
      </c>
      <c r="G800" s="10" t="s">
        <v>29</v>
      </c>
      <c r="H800" s="56"/>
    </row>
    <row r="801" spans="1:8" x14ac:dyDescent="0.25">
      <c r="A801" s="21">
        <v>37837</v>
      </c>
      <c r="B801" s="22">
        <v>43.13</v>
      </c>
      <c r="C801" s="34">
        <v>-9.9204874050079529E-3</v>
      </c>
      <c r="D801" s="55">
        <f t="shared" si="14"/>
        <v>8</v>
      </c>
      <c r="E801" s="55"/>
      <c r="F801" s="21" t="s">
        <v>29</v>
      </c>
      <c r="G801" s="10" t="s">
        <v>29</v>
      </c>
      <c r="H801" s="56"/>
    </row>
    <row r="802" spans="1:8" x14ac:dyDescent="0.25">
      <c r="A802" s="21">
        <v>37838</v>
      </c>
      <c r="B802" s="22">
        <v>42.38</v>
      </c>
      <c r="C802" s="34">
        <v>-1.7542257819598756E-2</v>
      </c>
      <c r="D802" s="55">
        <f t="shared" si="14"/>
        <v>8</v>
      </c>
      <c r="E802" s="55"/>
      <c r="F802" s="21" t="s">
        <v>29</v>
      </c>
      <c r="G802" s="10" t="s">
        <v>29</v>
      </c>
      <c r="H802" s="56"/>
    </row>
    <row r="803" spans="1:8" x14ac:dyDescent="0.25">
      <c r="A803" s="21">
        <v>37839</v>
      </c>
      <c r="B803" s="22">
        <v>42.19</v>
      </c>
      <c r="C803" s="34">
        <v>-4.4933267039058188E-3</v>
      </c>
      <c r="D803" s="55">
        <f t="shared" si="14"/>
        <v>8</v>
      </c>
      <c r="E803" s="55"/>
      <c r="F803" s="21" t="s">
        <v>29</v>
      </c>
      <c r="G803" s="10" t="s">
        <v>29</v>
      </c>
      <c r="H803" s="56"/>
    </row>
    <row r="804" spans="1:8" x14ac:dyDescent="0.25">
      <c r="A804" s="21">
        <v>37840</v>
      </c>
      <c r="B804" s="22">
        <v>42.33</v>
      </c>
      <c r="C804" s="34">
        <v>3.3128283965850737E-3</v>
      </c>
      <c r="D804" s="55">
        <f t="shared" si="14"/>
        <v>8</v>
      </c>
      <c r="E804" s="55"/>
      <c r="F804" s="21" t="s">
        <v>29</v>
      </c>
      <c r="G804" s="10" t="s">
        <v>29</v>
      </c>
      <c r="H804" s="56"/>
    </row>
    <row r="805" spans="1:8" x14ac:dyDescent="0.25">
      <c r="A805" s="21">
        <v>37841</v>
      </c>
      <c r="B805" s="22">
        <v>42.23</v>
      </c>
      <c r="C805" s="34">
        <v>-2.3651855869801629E-3</v>
      </c>
      <c r="D805" s="55">
        <f t="shared" si="14"/>
        <v>8</v>
      </c>
      <c r="E805" s="55"/>
      <c r="F805" s="21" t="s">
        <v>29</v>
      </c>
      <c r="G805" s="10" t="s">
        <v>29</v>
      </c>
      <c r="H805" s="56"/>
    </row>
    <row r="806" spans="1:8" x14ac:dyDescent="0.25">
      <c r="A806" s="21">
        <v>37844</v>
      </c>
      <c r="B806" s="22">
        <v>42.82</v>
      </c>
      <c r="C806" s="34">
        <v>1.3874414215684585E-2</v>
      </c>
      <c r="D806" s="55">
        <f t="shared" si="14"/>
        <v>8</v>
      </c>
      <c r="E806" s="55"/>
      <c r="F806" s="21" t="s">
        <v>29</v>
      </c>
      <c r="G806" s="10" t="s">
        <v>29</v>
      </c>
      <c r="H806" s="56"/>
    </row>
    <row r="807" spans="1:8" x14ac:dyDescent="0.25">
      <c r="A807" s="21">
        <v>37845</v>
      </c>
      <c r="B807" s="22">
        <v>43.54</v>
      </c>
      <c r="C807" s="34">
        <v>1.6674772644864593E-2</v>
      </c>
      <c r="D807" s="55">
        <f t="shared" si="14"/>
        <v>8</v>
      </c>
      <c r="E807" s="55"/>
      <c r="F807" s="21" t="s">
        <v>29</v>
      </c>
      <c r="G807" s="10" t="s">
        <v>29</v>
      </c>
      <c r="H807" s="56"/>
    </row>
    <row r="808" spans="1:8" x14ac:dyDescent="0.25">
      <c r="A808" s="21">
        <v>37846</v>
      </c>
      <c r="B808" s="22">
        <v>43.68</v>
      </c>
      <c r="C808" s="34">
        <v>3.2102756302481894E-3</v>
      </c>
      <c r="D808" s="55">
        <f t="shared" si="14"/>
        <v>8</v>
      </c>
      <c r="E808" s="55"/>
      <c r="F808" s="21" t="s">
        <v>29</v>
      </c>
      <c r="G808" s="10" t="s">
        <v>29</v>
      </c>
      <c r="H808" s="56"/>
    </row>
    <row r="809" spans="1:8" x14ac:dyDescent="0.25">
      <c r="A809" s="21">
        <v>37847</v>
      </c>
      <c r="B809" s="22">
        <v>43.97</v>
      </c>
      <c r="C809" s="34">
        <v>6.6172517560691259E-3</v>
      </c>
      <c r="D809" s="55">
        <f t="shared" si="14"/>
        <v>8</v>
      </c>
      <c r="E809" s="55"/>
      <c r="F809" s="21" t="s">
        <v>29</v>
      </c>
      <c r="G809" s="10" t="s">
        <v>29</v>
      </c>
      <c r="H809" s="56"/>
    </row>
    <row r="810" spans="1:8" x14ac:dyDescent="0.25">
      <c r="A810" s="21">
        <v>37848</v>
      </c>
      <c r="B810" s="22">
        <v>43.98</v>
      </c>
      <c r="C810" s="34">
        <v>2.2740193389629118E-4</v>
      </c>
      <c r="D810" s="55">
        <f t="shared" si="14"/>
        <v>8</v>
      </c>
      <c r="E810" s="55"/>
      <c r="F810" s="21" t="s">
        <v>29</v>
      </c>
      <c r="G810" s="10" t="s">
        <v>29</v>
      </c>
      <c r="H810" s="56"/>
    </row>
    <row r="811" spans="1:8" x14ac:dyDescent="0.25">
      <c r="A811" s="21">
        <v>37851</v>
      </c>
      <c r="B811" s="22">
        <v>44.85</v>
      </c>
      <c r="C811" s="34">
        <v>1.9588603378190194E-2</v>
      </c>
      <c r="D811" s="55">
        <f t="shared" si="14"/>
        <v>8</v>
      </c>
      <c r="E811" s="55"/>
      <c r="F811" s="21" t="s">
        <v>29</v>
      </c>
      <c r="G811" s="10" t="s">
        <v>29</v>
      </c>
      <c r="H811" s="56"/>
    </row>
    <row r="812" spans="1:8" x14ac:dyDescent="0.25">
      <c r="A812" s="21">
        <v>37852</v>
      </c>
      <c r="B812" s="22">
        <v>45.69</v>
      </c>
      <c r="C812" s="34">
        <v>1.8555867070374953E-2</v>
      </c>
      <c r="D812" s="55">
        <f t="shared" si="14"/>
        <v>8</v>
      </c>
      <c r="E812" s="55"/>
      <c r="F812" s="21" t="s">
        <v>29</v>
      </c>
      <c r="G812" s="10" t="s">
        <v>29</v>
      </c>
      <c r="H812" s="56"/>
    </row>
    <row r="813" spans="1:8" x14ac:dyDescent="0.25">
      <c r="A813" s="21">
        <v>37853</v>
      </c>
      <c r="B813" s="22">
        <v>45.67</v>
      </c>
      <c r="C813" s="34">
        <v>-4.3782837827246703E-4</v>
      </c>
      <c r="D813" s="55">
        <f t="shared" si="14"/>
        <v>8</v>
      </c>
      <c r="E813" s="55"/>
      <c r="F813" s="21" t="s">
        <v>29</v>
      </c>
      <c r="G813" s="10" t="s">
        <v>29</v>
      </c>
      <c r="H813" s="56"/>
    </row>
    <row r="814" spans="1:8" x14ac:dyDescent="0.25">
      <c r="A814" s="21">
        <v>37854</v>
      </c>
      <c r="B814" s="22">
        <v>46.04</v>
      </c>
      <c r="C814" s="34">
        <v>8.0689566567742482E-3</v>
      </c>
      <c r="D814" s="55">
        <f t="shared" si="14"/>
        <v>8</v>
      </c>
      <c r="E814" s="55"/>
      <c r="F814" s="21" t="s">
        <v>29</v>
      </c>
      <c r="G814" s="10" t="s">
        <v>29</v>
      </c>
      <c r="H814" s="56"/>
    </row>
    <row r="815" spans="1:8" x14ac:dyDescent="0.25">
      <c r="A815" s="21">
        <v>37855</v>
      </c>
      <c r="B815" s="22">
        <v>45.23</v>
      </c>
      <c r="C815" s="34">
        <v>-1.7750000363930204E-2</v>
      </c>
      <c r="D815" s="55">
        <f t="shared" si="14"/>
        <v>8</v>
      </c>
      <c r="E815" s="55"/>
      <c r="F815" s="21" t="s">
        <v>29</v>
      </c>
      <c r="G815" s="10" t="s">
        <v>29</v>
      </c>
      <c r="H815" s="56"/>
    </row>
    <row r="816" spans="1:8" x14ac:dyDescent="0.25">
      <c r="A816" s="21">
        <v>37858</v>
      </c>
      <c r="B816" s="22">
        <v>45.19</v>
      </c>
      <c r="C816" s="34">
        <v>-8.847600665634652E-4</v>
      </c>
      <c r="D816" s="55">
        <f t="shared" si="14"/>
        <v>8</v>
      </c>
      <c r="E816" s="55"/>
      <c r="F816" s="21" t="s">
        <v>29</v>
      </c>
      <c r="G816" s="10" t="s">
        <v>29</v>
      </c>
      <c r="H816" s="56"/>
    </row>
    <row r="817" spans="1:8" x14ac:dyDescent="0.25">
      <c r="A817" s="21">
        <v>37859</v>
      </c>
      <c r="B817" s="22">
        <v>45.36</v>
      </c>
      <c r="C817" s="34">
        <v>3.7548359963083867E-3</v>
      </c>
      <c r="D817" s="55">
        <f t="shared" si="14"/>
        <v>8</v>
      </c>
      <c r="E817" s="55"/>
      <c r="F817" s="21" t="s">
        <v>29</v>
      </c>
      <c r="G817" s="10" t="s">
        <v>29</v>
      </c>
      <c r="H817" s="56"/>
    </row>
    <row r="818" spans="1:8" x14ac:dyDescent="0.25">
      <c r="A818" s="21">
        <v>37860</v>
      </c>
      <c r="B818" s="22">
        <v>45.8</v>
      </c>
      <c r="C818" s="34">
        <v>9.6534317006425601E-3</v>
      </c>
      <c r="D818" s="55">
        <f t="shared" si="14"/>
        <v>8</v>
      </c>
      <c r="E818" s="55"/>
      <c r="F818" s="21" t="s">
        <v>29</v>
      </c>
      <c r="G818" s="10" t="s">
        <v>29</v>
      </c>
      <c r="H818" s="56"/>
    </row>
    <row r="819" spans="1:8" x14ac:dyDescent="0.25">
      <c r="A819" s="21">
        <v>37861</v>
      </c>
      <c r="B819" s="22">
        <v>46.11</v>
      </c>
      <c r="C819" s="34">
        <v>6.7457550984748879E-3</v>
      </c>
      <c r="D819" s="55">
        <f t="shared" si="14"/>
        <v>8</v>
      </c>
      <c r="E819" s="55"/>
      <c r="F819" s="21" t="s">
        <v>29</v>
      </c>
      <c r="G819" s="10" t="s">
        <v>29</v>
      </c>
      <c r="H819" s="56"/>
    </row>
    <row r="820" spans="1:8" x14ac:dyDescent="0.25">
      <c r="A820" s="21">
        <v>37862</v>
      </c>
      <c r="B820" s="22">
        <v>46.3</v>
      </c>
      <c r="C820" s="34">
        <v>4.1121148735741818E-3</v>
      </c>
      <c r="D820" s="55">
        <f t="shared" si="14"/>
        <v>8</v>
      </c>
      <c r="E820" s="55"/>
      <c r="F820" s="21" t="s">
        <v>29</v>
      </c>
      <c r="G820" s="10" t="s">
        <v>29</v>
      </c>
      <c r="H820" s="56"/>
    </row>
    <row r="821" spans="1:8" x14ac:dyDescent="0.25">
      <c r="A821" s="21">
        <v>37866</v>
      </c>
      <c r="B821" s="22">
        <v>47.37</v>
      </c>
      <c r="C821" s="34">
        <v>2.2847155843472102E-2</v>
      </c>
      <c r="D821" s="55">
        <f t="shared" si="14"/>
        <v>9</v>
      </c>
      <c r="E821" s="55"/>
      <c r="F821" s="21" t="s">
        <v>29</v>
      </c>
      <c r="G821" s="10" t="s">
        <v>29</v>
      </c>
      <c r="H821" s="56"/>
    </row>
    <row r="822" spans="1:8" x14ac:dyDescent="0.25">
      <c r="A822" s="21">
        <v>37867</v>
      </c>
      <c r="B822" s="22">
        <v>47.57</v>
      </c>
      <c r="C822" s="34">
        <v>4.2131935085296624E-3</v>
      </c>
      <c r="D822" s="55">
        <f t="shared" si="14"/>
        <v>9</v>
      </c>
      <c r="E822" s="55"/>
      <c r="F822" s="21" t="s">
        <v>29</v>
      </c>
      <c r="G822" s="10" t="s">
        <v>29</v>
      </c>
      <c r="H822" s="56"/>
    </row>
    <row r="823" spans="1:8" x14ac:dyDescent="0.25">
      <c r="A823" s="21">
        <v>37868</v>
      </c>
      <c r="B823" s="22">
        <v>47.76</v>
      </c>
      <c r="C823" s="34">
        <v>3.9861586401564392E-3</v>
      </c>
      <c r="D823" s="55">
        <f t="shared" si="14"/>
        <v>9</v>
      </c>
      <c r="E823" s="55"/>
      <c r="F823" s="21" t="s">
        <v>29</v>
      </c>
      <c r="G823" s="10" t="s">
        <v>29</v>
      </c>
      <c r="H823" s="56"/>
    </row>
    <row r="824" spans="1:8" x14ac:dyDescent="0.25">
      <c r="A824" s="21">
        <v>37869</v>
      </c>
      <c r="B824" s="22">
        <v>47.46</v>
      </c>
      <c r="C824" s="34">
        <v>-6.3012180767290284E-3</v>
      </c>
      <c r="D824" s="55">
        <f t="shared" si="14"/>
        <v>9</v>
      </c>
      <c r="E824" s="55"/>
      <c r="F824" s="21" t="s">
        <v>29</v>
      </c>
      <c r="G824" s="10" t="s">
        <v>29</v>
      </c>
      <c r="H824" s="56"/>
    </row>
    <row r="825" spans="1:8" x14ac:dyDescent="0.25">
      <c r="A825" s="21">
        <v>37872</v>
      </c>
      <c r="B825" s="22">
        <v>48.12</v>
      </c>
      <c r="C825" s="34">
        <v>1.3810640098860611E-2</v>
      </c>
      <c r="D825" s="55">
        <f t="shared" si="14"/>
        <v>9</v>
      </c>
      <c r="E825" s="55"/>
      <c r="F825" s="21" t="s">
        <v>29</v>
      </c>
      <c r="G825" s="10" t="s">
        <v>29</v>
      </c>
      <c r="H825" s="56"/>
    </row>
    <row r="826" spans="1:8" x14ac:dyDescent="0.25">
      <c r="A826" s="21">
        <v>37873</v>
      </c>
      <c r="B826" s="22">
        <v>47.76</v>
      </c>
      <c r="C826" s="34">
        <v>-7.509422022131459E-3</v>
      </c>
      <c r="D826" s="55">
        <f t="shared" si="14"/>
        <v>9</v>
      </c>
      <c r="E826" s="55"/>
      <c r="F826" s="21" t="s">
        <v>29</v>
      </c>
      <c r="G826" s="10" t="s">
        <v>29</v>
      </c>
      <c r="H826" s="56"/>
    </row>
    <row r="827" spans="1:8" x14ac:dyDescent="0.25">
      <c r="A827" s="21">
        <v>37874</v>
      </c>
      <c r="B827" s="22">
        <v>46.82</v>
      </c>
      <c r="C827" s="34">
        <v>-1.9878007021581847E-2</v>
      </c>
      <c r="D827" s="55">
        <f t="shared" si="14"/>
        <v>9</v>
      </c>
      <c r="E827" s="55"/>
      <c r="F827" s="21" t="s">
        <v>29</v>
      </c>
      <c r="G827" s="10" t="s">
        <v>29</v>
      </c>
      <c r="H827" s="56"/>
    </row>
    <row r="828" spans="1:8" x14ac:dyDescent="0.25">
      <c r="A828" s="21">
        <v>37875</v>
      </c>
      <c r="B828" s="22">
        <v>47.23</v>
      </c>
      <c r="C828" s="34">
        <v>8.7188218452610624E-3</v>
      </c>
      <c r="D828" s="55">
        <f t="shared" si="14"/>
        <v>9</v>
      </c>
      <c r="E828" s="55"/>
      <c r="F828" s="21" t="s">
        <v>29</v>
      </c>
      <c r="G828" s="10" t="s">
        <v>29</v>
      </c>
      <c r="H828" s="56"/>
    </row>
    <row r="829" spans="1:8" x14ac:dyDescent="0.25">
      <c r="A829" s="21">
        <v>37876</v>
      </c>
      <c r="B829" s="22">
        <v>47.44</v>
      </c>
      <c r="C829" s="34">
        <v>4.4364707814443672E-3</v>
      </c>
      <c r="D829" s="55">
        <f t="shared" si="14"/>
        <v>9</v>
      </c>
      <c r="E829" s="55"/>
      <c r="F829" s="21" t="s">
        <v>29</v>
      </c>
      <c r="G829" s="10" t="s">
        <v>29</v>
      </c>
      <c r="H829" s="56"/>
    </row>
    <row r="830" spans="1:8" x14ac:dyDescent="0.25">
      <c r="A830" s="21">
        <v>37879</v>
      </c>
      <c r="B830" s="22">
        <v>47.32</v>
      </c>
      <c r="C830" s="34">
        <v>-2.5327155792839403E-3</v>
      </c>
      <c r="D830" s="55">
        <f t="shared" si="14"/>
        <v>9</v>
      </c>
      <c r="E830" s="55"/>
      <c r="F830" s="21" t="s">
        <v>29</v>
      </c>
      <c r="G830" s="10" t="s">
        <v>29</v>
      </c>
      <c r="H830" s="56"/>
    </row>
    <row r="831" spans="1:8" x14ac:dyDescent="0.25">
      <c r="A831" s="21">
        <v>37880</v>
      </c>
      <c r="B831" s="22">
        <v>48.03</v>
      </c>
      <c r="C831" s="34">
        <v>1.489277656654708E-2</v>
      </c>
      <c r="D831" s="55">
        <f t="shared" si="14"/>
        <v>9</v>
      </c>
      <c r="E831" s="55"/>
      <c r="F831" s="21" t="s">
        <v>29</v>
      </c>
      <c r="G831" s="10" t="s">
        <v>29</v>
      </c>
      <c r="H831" s="56"/>
    </row>
    <row r="832" spans="1:8" x14ac:dyDescent="0.25">
      <c r="A832" s="21">
        <v>37881</v>
      </c>
      <c r="B832" s="22">
        <v>48.01</v>
      </c>
      <c r="C832" s="34">
        <v>-4.1649313388410198E-4</v>
      </c>
      <c r="D832" s="55">
        <f t="shared" si="14"/>
        <v>9</v>
      </c>
      <c r="E832" s="55"/>
      <c r="F832" s="21" t="s">
        <v>29</v>
      </c>
      <c r="G832" s="10" t="s">
        <v>29</v>
      </c>
      <c r="H832" s="56"/>
    </row>
    <row r="833" spans="1:8" x14ac:dyDescent="0.25">
      <c r="A833" s="21">
        <v>37882</v>
      </c>
      <c r="B833" s="22">
        <v>48.51</v>
      </c>
      <c r="C833" s="34">
        <v>1.0360639714276214E-2</v>
      </c>
      <c r="D833" s="55">
        <f t="shared" si="14"/>
        <v>9</v>
      </c>
      <c r="E833" s="55"/>
      <c r="F833" s="21" t="s">
        <v>29</v>
      </c>
      <c r="G833" s="10" t="s">
        <v>29</v>
      </c>
      <c r="H833" s="56"/>
    </row>
    <row r="834" spans="1:8" x14ac:dyDescent="0.25">
      <c r="A834" s="21">
        <v>37883</v>
      </c>
      <c r="B834" s="22">
        <v>48.46</v>
      </c>
      <c r="C834" s="34">
        <v>-1.0312468687454024E-3</v>
      </c>
      <c r="D834" s="55">
        <f t="shared" si="14"/>
        <v>9</v>
      </c>
      <c r="E834" s="55"/>
      <c r="F834" s="21" t="s">
        <v>29</v>
      </c>
      <c r="G834" s="10" t="s">
        <v>29</v>
      </c>
      <c r="H834" s="56"/>
    </row>
    <row r="835" spans="1:8" x14ac:dyDescent="0.25">
      <c r="A835" s="21">
        <v>37886</v>
      </c>
      <c r="B835" s="22">
        <v>47.8</v>
      </c>
      <c r="C835" s="34">
        <v>-1.371307589096951E-2</v>
      </c>
      <c r="D835" s="55">
        <f t="shared" si="14"/>
        <v>9</v>
      </c>
      <c r="E835" s="55"/>
      <c r="F835" s="21" t="s">
        <v>29</v>
      </c>
      <c r="G835" s="10" t="s">
        <v>29</v>
      </c>
      <c r="H835" s="56"/>
    </row>
    <row r="836" spans="1:8" x14ac:dyDescent="0.25">
      <c r="A836" s="21">
        <v>37887</v>
      </c>
      <c r="B836" s="22">
        <v>48.45</v>
      </c>
      <c r="C836" s="34">
        <v>1.3506698839365021E-2</v>
      </c>
      <c r="D836" s="55">
        <f t="shared" si="14"/>
        <v>9</v>
      </c>
      <c r="E836" s="55"/>
      <c r="F836" s="21" t="s">
        <v>29</v>
      </c>
      <c r="G836" s="10" t="s">
        <v>29</v>
      </c>
      <c r="H836" s="56"/>
    </row>
    <row r="837" spans="1:8" x14ac:dyDescent="0.25">
      <c r="A837" s="21">
        <v>37888</v>
      </c>
      <c r="B837" s="22">
        <v>47.25</v>
      </c>
      <c r="C837" s="34">
        <v>-2.5079684397023544E-2</v>
      </c>
      <c r="D837" s="55">
        <f t="shared" ref="D837:D900" si="15">MONTH(A837)</f>
        <v>9</v>
      </c>
      <c r="E837" s="55"/>
      <c r="F837" s="21" t="s">
        <v>29</v>
      </c>
      <c r="G837" s="10" t="s">
        <v>29</v>
      </c>
      <c r="H837" s="56"/>
    </row>
    <row r="838" spans="1:8" x14ac:dyDescent="0.25">
      <c r="A838" s="21">
        <v>37889</v>
      </c>
      <c r="B838" s="22">
        <v>45.97</v>
      </c>
      <c r="C838" s="34">
        <v>-2.7463644121615213E-2</v>
      </c>
      <c r="D838" s="55">
        <f t="shared" si="15"/>
        <v>9</v>
      </c>
      <c r="E838" s="55"/>
      <c r="F838" s="21" t="s">
        <v>29</v>
      </c>
      <c r="G838" s="10" t="s">
        <v>29</v>
      </c>
      <c r="H838" s="56"/>
    </row>
    <row r="839" spans="1:8" x14ac:dyDescent="0.25">
      <c r="A839" s="21">
        <v>37890</v>
      </c>
      <c r="B839" s="22">
        <v>45.19</v>
      </c>
      <c r="C839" s="34">
        <v>-1.7113186394948333E-2</v>
      </c>
      <c r="D839" s="55">
        <f t="shared" si="15"/>
        <v>9</v>
      </c>
      <c r="E839" s="55"/>
      <c r="F839" s="21" t="s">
        <v>29</v>
      </c>
      <c r="G839" s="10" t="s">
        <v>29</v>
      </c>
      <c r="H839" s="56"/>
    </row>
    <row r="840" spans="1:8" x14ac:dyDescent="0.25">
      <c r="A840" s="21">
        <v>37893</v>
      </c>
      <c r="B840" s="22">
        <v>46</v>
      </c>
      <c r="C840" s="34">
        <v>1.7765573065906686E-2</v>
      </c>
      <c r="D840" s="55">
        <f t="shared" si="15"/>
        <v>9</v>
      </c>
      <c r="E840" s="55"/>
      <c r="F840" s="21" t="s">
        <v>29</v>
      </c>
      <c r="G840" s="10" t="s">
        <v>29</v>
      </c>
      <c r="H840" s="56"/>
    </row>
    <row r="841" spans="1:8" x14ac:dyDescent="0.25">
      <c r="A841" s="21">
        <v>37894</v>
      </c>
      <c r="B841" s="22">
        <v>45.4</v>
      </c>
      <c r="C841" s="34">
        <v>-1.3129291441792736E-2</v>
      </c>
      <c r="D841" s="55">
        <f t="shared" si="15"/>
        <v>9</v>
      </c>
      <c r="E841" s="55"/>
      <c r="F841" s="21" t="s">
        <v>29</v>
      </c>
      <c r="G841" s="10" t="s">
        <v>29</v>
      </c>
      <c r="H841" s="56"/>
    </row>
    <row r="842" spans="1:8" x14ac:dyDescent="0.25">
      <c r="A842" s="21">
        <v>37895</v>
      </c>
      <c r="B842" s="22">
        <v>46.62</v>
      </c>
      <c r="C842" s="34">
        <v>2.6517528560308694E-2</v>
      </c>
      <c r="D842" s="55">
        <f t="shared" si="15"/>
        <v>10</v>
      </c>
      <c r="E842" s="55"/>
      <c r="F842" s="21" t="s">
        <v>29</v>
      </c>
      <c r="G842" s="10" t="s">
        <v>29</v>
      </c>
      <c r="H842" s="56"/>
    </row>
    <row r="843" spans="1:8" x14ac:dyDescent="0.25">
      <c r="A843" s="21">
        <v>37896</v>
      </c>
      <c r="B843" s="22">
        <v>47.07</v>
      </c>
      <c r="C843" s="34">
        <v>9.6062218054399334E-3</v>
      </c>
      <c r="D843" s="55">
        <f t="shared" si="15"/>
        <v>10</v>
      </c>
      <c r="E843" s="55"/>
      <c r="F843" s="21" t="s">
        <v>29</v>
      </c>
      <c r="G843" s="10" t="s">
        <v>29</v>
      </c>
      <c r="H843" s="56"/>
    </row>
    <row r="844" spans="1:8" x14ac:dyDescent="0.25">
      <c r="A844" s="21">
        <v>37897</v>
      </c>
      <c r="B844" s="22">
        <v>47.82</v>
      </c>
      <c r="C844" s="34">
        <v>1.5808106617127837E-2</v>
      </c>
      <c r="D844" s="55">
        <f t="shared" si="15"/>
        <v>10</v>
      </c>
      <c r="E844" s="55"/>
      <c r="F844" s="21" t="s">
        <v>29</v>
      </c>
      <c r="G844" s="10" t="s">
        <v>29</v>
      </c>
      <c r="H844" s="56"/>
    </row>
    <row r="845" spans="1:8" x14ac:dyDescent="0.25">
      <c r="A845" s="21">
        <v>37900</v>
      </c>
      <c r="B845" s="22">
        <v>48.23</v>
      </c>
      <c r="C845" s="34">
        <v>8.5372720507018579E-3</v>
      </c>
      <c r="D845" s="55">
        <f t="shared" si="15"/>
        <v>10</v>
      </c>
      <c r="E845" s="55"/>
      <c r="F845" s="21" t="s">
        <v>29</v>
      </c>
      <c r="G845" s="10" t="s">
        <v>29</v>
      </c>
      <c r="H845" s="56"/>
    </row>
    <row r="846" spans="1:8" x14ac:dyDescent="0.25">
      <c r="A846" s="21">
        <v>37901</v>
      </c>
      <c r="B846" s="22">
        <v>48.5</v>
      </c>
      <c r="C846" s="34">
        <v>5.5825638625570939E-3</v>
      </c>
      <c r="D846" s="55">
        <f t="shared" si="15"/>
        <v>10</v>
      </c>
      <c r="E846" s="55"/>
      <c r="F846" s="21" t="s">
        <v>29</v>
      </c>
      <c r="G846" s="10" t="s">
        <v>29</v>
      </c>
      <c r="H846" s="56"/>
    </row>
    <row r="847" spans="1:8" x14ac:dyDescent="0.25">
      <c r="A847" s="21">
        <v>37902</v>
      </c>
      <c r="B847" s="22">
        <v>48.12</v>
      </c>
      <c r="C847" s="34">
        <v>-7.8659068369594902E-3</v>
      </c>
      <c r="D847" s="55">
        <f t="shared" si="15"/>
        <v>10</v>
      </c>
      <c r="E847" s="55"/>
      <c r="F847" s="21" t="s">
        <v>29</v>
      </c>
      <c r="G847" s="10" t="s">
        <v>29</v>
      </c>
      <c r="H847" s="56"/>
    </row>
    <row r="848" spans="1:8" x14ac:dyDescent="0.25">
      <c r="A848" s="21">
        <v>37903</v>
      </c>
      <c r="B848" s="22">
        <v>48.62</v>
      </c>
      <c r="C848" s="34">
        <v>1.0337077781499284E-2</v>
      </c>
      <c r="D848" s="55">
        <f t="shared" si="15"/>
        <v>10</v>
      </c>
      <c r="E848" s="55"/>
      <c r="F848" s="21" t="s">
        <v>29</v>
      </c>
      <c r="G848" s="10" t="s">
        <v>29</v>
      </c>
      <c r="H848" s="56"/>
    </row>
    <row r="849" spans="1:8" x14ac:dyDescent="0.25">
      <c r="A849" s="21">
        <v>37904</v>
      </c>
      <c r="B849" s="22">
        <v>48.56</v>
      </c>
      <c r="C849" s="34">
        <v>-1.2348221367344246E-3</v>
      </c>
      <c r="D849" s="55">
        <f t="shared" si="15"/>
        <v>10</v>
      </c>
      <c r="E849" s="55"/>
      <c r="F849" s="21" t="s">
        <v>29</v>
      </c>
      <c r="G849" s="10" t="s">
        <v>29</v>
      </c>
      <c r="H849" s="56"/>
    </row>
    <row r="850" spans="1:8" x14ac:dyDescent="0.25">
      <c r="A850" s="21">
        <v>37907</v>
      </c>
      <c r="B850" s="22">
        <v>49.33</v>
      </c>
      <c r="C850" s="34">
        <v>1.5732268494403984E-2</v>
      </c>
      <c r="D850" s="55">
        <f t="shared" si="15"/>
        <v>10</v>
      </c>
      <c r="E850" s="55"/>
      <c r="F850" s="21" t="s">
        <v>29</v>
      </c>
      <c r="G850" s="10" t="s">
        <v>29</v>
      </c>
      <c r="H850" s="56"/>
    </row>
    <row r="851" spans="1:8" x14ac:dyDescent="0.25">
      <c r="A851" s="21">
        <v>37908</v>
      </c>
      <c r="B851" s="22">
        <v>49.65</v>
      </c>
      <c r="C851" s="34">
        <v>6.4659752455347138E-3</v>
      </c>
      <c r="D851" s="55">
        <f t="shared" si="15"/>
        <v>10</v>
      </c>
      <c r="E851" s="55"/>
      <c r="F851" s="21" t="s">
        <v>29</v>
      </c>
      <c r="G851" s="10" t="s">
        <v>29</v>
      </c>
      <c r="H851" s="56"/>
    </row>
    <row r="852" spans="1:8" x14ac:dyDescent="0.25">
      <c r="A852" s="21">
        <v>37909</v>
      </c>
      <c r="B852" s="22">
        <v>49.03</v>
      </c>
      <c r="C852" s="34">
        <v>-1.2566034828039693E-2</v>
      </c>
      <c r="D852" s="55">
        <f t="shared" si="15"/>
        <v>10</v>
      </c>
      <c r="E852" s="55"/>
      <c r="F852" s="21" t="s">
        <v>29</v>
      </c>
      <c r="G852" s="10" t="s">
        <v>29</v>
      </c>
      <c r="H852" s="56"/>
    </row>
    <row r="853" spans="1:8" x14ac:dyDescent="0.25">
      <c r="A853" s="21">
        <v>37910</v>
      </c>
      <c r="B853" s="22">
        <v>49.47</v>
      </c>
      <c r="C853" s="34">
        <v>8.9340695764752176E-3</v>
      </c>
      <c r="D853" s="55">
        <f t="shared" si="15"/>
        <v>10</v>
      </c>
      <c r="E853" s="55"/>
      <c r="F853" s="21" t="s">
        <v>29</v>
      </c>
      <c r="G853" s="10" t="s">
        <v>29</v>
      </c>
      <c r="H853" s="56"/>
    </row>
    <row r="854" spans="1:8" x14ac:dyDescent="0.25">
      <c r="A854" s="21">
        <v>37911</v>
      </c>
      <c r="B854" s="22">
        <v>48.51</v>
      </c>
      <c r="C854" s="34">
        <v>-1.95964629824921E-2</v>
      </c>
      <c r="D854" s="55">
        <f t="shared" si="15"/>
        <v>10</v>
      </c>
      <c r="E854" s="55"/>
      <c r="F854" s="21" t="s">
        <v>29</v>
      </c>
      <c r="G854" s="10" t="s">
        <v>29</v>
      </c>
      <c r="H854" s="56"/>
    </row>
    <row r="855" spans="1:8" x14ac:dyDescent="0.25">
      <c r="A855" s="21">
        <v>37914</v>
      </c>
      <c r="B855" s="22">
        <v>48.75</v>
      </c>
      <c r="C855" s="34">
        <v>4.9352351867310998E-3</v>
      </c>
      <c r="D855" s="55">
        <f t="shared" si="15"/>
        <v>10</v>
      </c>
      <c r="E855" s="55"/>
      <c r="F855" s="21" t="s">
        <v>29</v>
      </c>
      <c r="G855" s="10" t="s">
        <v>29</v>
      </c>
      <c r="H855" s="56"/>
    </row>
    <row r="856" spans="1:8" x14ac:dyDescent="0.25">
      <c r="A856" s="21">
        <v>37915</v>
      </c>
      <c r="B856" s="22">
        <v>48.97</v>
      </c>
      <c r="C856" s="34">
        <v>4.5026682703697357E-3</v>
      </c>
      <c r="D856" s="55">
        <f t="shared" si="15"/>
        <v>10</v>
      </c>
      <c r="E856" s="55"/>
      <c r="F856" s="21" t="s">
        <v>29</v>
      </c>
      <c r="G856" s="10" t="s">
        <v>29</v>
      </c>
      <c r="H856" s="56"/>
    </row>
    <row r="857" spans="1:8" x14ac:dyDescent="0.25">
      <c r="A857" s="21">
        <v>37916</v>
      </c>
      <c r="B857" s="22">
        <v>47.9</v>
      </c>
      <c r="C857" s="34">
        <v>-2.2092361297356436E-2</v>
      </c>
      <c r="D857" s="55">
        <f t="shared" si="15"/>
        <v>10</v>
      </c>
      <c r="E857" s="55"/>
      <c r="F857" s="21" t="s">
        <v>29</v>
      </c>
      <c r="G857" s="10" t="s">
        <v>29</v>
      </c>
      <c r="H857" s="56"/>
    </row>
    <row r="858" spans="1:8" x14ac:dyDescent="0.25">
      <c r="A858" s="21">
        <v>37917</v>
      </c>
      <c r="B858" s="22">
        <v>47.48</v>
      </c>
      <c r="C858" s="34">
        <v>-8.8069346754023042E-3</v>
      </c>
      <c r="D858" s="55">
        <f t="shared" si="15"/>
        <v>10</v>
      </c>
      <c r="E858" s="55"/>
      <c r="F858" s="21" t="s">
        <v>29</v>
      </c>
      <c r="G858" s="10" t="s">
        <v>29</v>
      </c>
      <c r="H858" s="56"/>
    </row>
    <row r="859" spans="1:8" x14ac:dyDescent="0.25">
      <c r="A859" s="21">
        <v>37918</v>
      </c>
      <c r="B859" s="22">
        <v>47.36</v>
      </c>
      <c r="C859" s="34">
        <v>-2.5305791657170467E-3</v>
      </c>
      <c r="D859" s="55">
        <f t="shared" si="15"/>
        <v>10</v>
      </c>
      <c r="E859" s="55"/>
      <c r="F859" s="21" t="s">
        <v>29</v>
      </c>
      <c r="G859" s="10" t="s">
        <v>29</v>
      </c>
      <c r="H859" s="56"/>
    </row>
    <row r="860" spans="1:8" x14ac:dyDescent="0.25">
      <c r="A860" s="21">
        <v>37921</v>
      </c>
      <c r="B860" s="22">
        <v>48.05</v>
      </c>
      <c r="C860" s="34">
        <v>1.4464144840551297E-2</v>
      </c>
      <c r="D860" s="55">
        <f t="shared" si="15"/>
        <v>10</v>
      </c>
      <c r="E860" s="55"/>
      <c r="F860" s="21" t="s">
        <v>29</v>
      </c>
      <c r="G860" s="10" t="s">
        <v>29</v>
      </c>
      <c r="H860" s="56"/>
    </row>
    <row r="861" spans="1:8" x14ac:dyDescent="0.25">
      <c r="A861" s="21">
        <v>37922</v>
      </c>
      <c r="B861" s="22">
        <v>49.21</v>
      </c>
      <c r="C861" s="34">
        <v>2.3854719461585468E-2</v>
      </c>
      <c r="D861" s="55">
        <f t="shared" si="15"/>
        <v>10</v>
      </c>
      <c r="E861" s="55"/>
      <c r="F861" s="21" t="s">
        <v>29</v>
      </c>
      <c r="G861" s="10" t="s">
        <v>29</v>
      </c>
      <c r="H861" s="56"/>
    </row>
    <row r="862" spans="1:8" x14ac:dyDescent="0.25">
      <c r="A862" s="21">
        <v>37923</v>
      </c>
      <c r="B862" s="22">
        <v>49.54</v>
      </c>
      <c r="C862" s="34">
        <v>6.6835691833265513E-3</v>
      </c>
      <c r="D862" s="55">
        <f t="shared" si="15"/>
        <v>10</v>
      </c>
      <c r="E862" s="55"/>
      <c r="F862" s="21" t="s">
        <v>29</v>
      </c>
      <c r="G862" s="10" t="s">
        <v>29</v>
      </c>
      <c r="H862" s="56"/>
    </row>
    <row r="863" spans="1:8" x14ac:dyDescent="0.25">
      <c r="A863" s="21">
        <v>37924</v>
      </c>
      <c r="B863" s="22">
        <v>49.68</v>
      </c>
      <c r="C863" s="34">
        <v>2.8220135640098158E-3</v>
      </c>
      <c r="D863" s="55">
        <f t="shared" si="15"/>
        <v>10</v>
      </c>
      <c r="E863" s="55"/>
      <c r="F863" s="21" t="s">
        <v>29</v>
      </c>
      <c r="G863" s="10" t="s">
        <v>29</v>
      </c>
      <c r="H863" s="56"/>
    </row>
    <row r="864" spans="1:8" x14ac:dyDescent="0.25">
      <c r="A864" s="21">
        <v>37925</v>
      </c>
      <c r="B864" s="22">
        <v>49.35</v>
      </c>
      <c r="C864" s="34">
        <v>-6.6646717457326532E-3</v>
      </c>
      <c r="D864" s="55">
        <f t="shared" si="15"/>
        <v>10</v>
      </c>
      <c r="E864" s="55"/>
      <c r="F864" s="21" t="s">
        <v>29</v>
      </c>
      <c r="G864" s="10" t="s">
        <v>29</v>
      </c>
      <c r="H864" s="56"/>
    </row>
    <row r="865" spans="1:8" x14ac:dyDescent="0.25">
      <c r="A865" s="21">
        <v>37928</v>
      </c>
      <c r="B865" s="22">
        <v>50.19</v>
      </c>
      <c r="C865" s="34">
        <v>1.6878037787351731E-2</v>
      </c>
      <c r="D865" s="55">
        <f t="shared" si="15"/>
        <v>11</v>
      </c>
      <c r="E865" s="55"/>
      <c r="F865" s="21" t="s">
        <v>29</v>
      </c>
      <c r="G865" s="10" t="s">
        <v>29</v>
      </c>
      <c r="H865" s="56"/>
    </row>
    <row r="866" spans="1:8" x14ac:dyDescent="0.25">
      <c r="A866" s="21">
        <v>37929</v>
      </c>
      <c r="B866" s="22">
        <v>50.26</v>
      </c>
      <c r="C866" s="34">
        <v>1.3937284486038831E-3</v>
      </c>
      <c r="D866" s="55">
        <f t="shared" si="15"/>
        <v>11</v>
      </c>
      <c r="E866" s="55"/>
      <c r="F866" s="21" t="s">
        <v>29</v>
      </c>
      <c r="G866" s="10" t="s">
        <v>29</v>
      </c>
      <c r="H866" s="56"/>
    </row>
    <row r="867" spans="1:8" x14ac:dyDescent="0.25">
      <c r="A867" s="21">
        <v>37930</v>
      </c>
      <c r="B867" s="22">
        <v>50.51</v>
      </c>
      <c r="C867" s="34">
        <v>4.9618043645151075E-3</v>
      </c>
      <c r="D867" s="55">
        <f t="shared" si="15"/>
        <v>11</v>
      </c>
      <c r="E867" s="55"/>
      <c r="F867" s="21" t="s">
        <v>29</v>
      </c>
      <c r="G867" s="10" t="s">
        <v>29</v>
      </c>
      <c r="H867" s="56"/>
    </row>
    <row r="868" spans="1:8" x14ac:dyDescent="0.25">
      <c r="A868" s="21">
        <v>37931</v>
      </c>
      <c r="B868" s="22">
        <v>50.9</v>
      </c>
      <c r="C868" s="34">
        <v>7.691587076515855E-3</v>
      </c>
      <c r="D868" s="55">
        <f t="shared" si="15"/>
        <v>11</v>
      </c>
      <c r="E868" s="55"/>
      <c r="F868" s="21" t="s">
        <v>29</v>
      </c>
      <c r="G868" s="10" t="s">
        <v>29</v>
      </c>
      <c r="H868" s="56"/>
    </row>
    <row r="869" spans="1:8" x14ac:dyDescent="0.25">
      <c r="A869" s="21">
        <v>37932</v>
      </c>
      <c r="B869" s="22">
        <v>50.51</v>
      </c>
      <c r="C869" s="34">
        <v>-7.6915870765158463E-3</v>
      </c>
      <c r="D869" s="55">
        <f t="shared" si="15"/>
        <v>11</v>
      </c>
      <c r="E869" s="55"/>
      <c r="F869" s="21" t="s">
        <v>29</v>
      </c>
      <c r="G869" s="10" t="s">
        <v>29</v>
      </c>
      <c r="H869" s="56"/>
    </row>
    <row r="870" spans="1:8" x14ac:dyDescent="0.25">
      <c r="A870" s="21">
        <v>37935</v>
      </c>
      <c r="B870" s="22">
        <v>49.7</v>
      </c>
      <c r="C870" s="34">
        <v>-1.6166403377378041E-2</v>
      </c>
      <c r="D870" s="55">
        <f t="shared" si="15"/>
        <v>11</v>
      </c>
      <c r="E870" s="55"/>
      <c r="F870" s="21" t="s">
        <v>29</v>
      </c>
      <c r="G870" s="10" t="s">
        <v>29</v>
      </c>
      <c r="H870" s="56"/>
    </row>
    <row r="871" spans="1:8" x14ac:dyDescent="0.25">
      <c r="A871" s="21">
        <v>37936</v>
      </c>
      <c r="B871" s="22">
        <v>49.36</v>
      </c>
      <c r="C871" s="34">
        <v>-6.8645535054506907E-3</v>
      </c>
      <c r="D871" s="55">
        <f t="shared" si="15"/>
        <v>11</v>
      </c>
      <c r="E871" s="55"/>
      <c r="F871" s="21" t="s">
        <v>29</v>
      </c>
      <c r="G871" s="10" t="s">
        <v>29</v>
      </c>
      <c r="H871" s="56"/>
    </row>
    <row r="872" spans="1:8" x14ac:dyDescent="0.25">
      <c r="A872" s="21">
        <v>37937</v>
      </c>
      <c r="B872" s="22">
        <v>50.5</v>
      </c>
      <c r="C872" s="34">
        <v>2.2832956684181858E-2</v>
      </c>
      <c r="D872" s="55">
        <f t="shared" si="15"/>
        <v>11</v>
      </c>
      <c r="E872" s="55"/>
      <c r="F872" s="21" t="s">
        <v>29</v>
      </c>
      <c r="G872" s="10" t="s">
        <v>29</v>
      </c>
      <c r="H872" s="56"/>
    </row>
    <row r="873" spans="1:8" x14ac:dyDescent="0.25">
      <c r="A873" s="21">
        <v>37938</v>
      </c>
      <c r="B873" s="22">
        <v>50.64</v>
      </c>
      <c r="C873" s="34">
        <v>2.7684415546066084E-3</v>
      </c>
      <c r="D873" s="55">
        <f t="shared" si="15"/>
        <v>11</v>
      </c>
      <c r="E873" s="55"/>
      <c r="F873" s="21" t="s">
        <v>29</v>
      </c>
      <c r="G873" s="10" t="s">
        <v>29</v>
      </c>
      <c r="H873" s="56"/>
    </row>
    <row r="874" spans="1:8" x14ac:dyDescent="0.25">
      <c r="A874" s="21">
        <v>37939</v>
      </c>
      <c r="B874" s="22">
        <v>49.68</v>
      </c>
      <c r="C874" s="34">
        <v>-1.9139340210697395E-2</v>
      </c>
      <c r="D874" s="55">
        <f t="shared" si="15"/>
        <v>11</v>
      </c>
      <c r="E874" s="55"/>
      <c r="F874" s="21" t="s">
        <v>29</v>
      </c>
      <c r="G874" s="10" t="s">
        <v>29</v>
      </c>
      <c r="H874" s="56"/>
    </row>
    <row r="875" spans="1:8" x14ac:dyDescent="0.25">
      <c r="A875" s="21">
        <v>37942</v>
      </c>
      <c r="B875" s="22">
        <v>49.07</v>
      </c>
      <c r="C875" s="34">
        <v>-1.235458752341124E-2</v>
      </c>
      <c r="D875" s="55">
        <f t="shared" si="15"/>
        <v>11</v>
      </c>
      <c r="E875" s="55"/>
      <c r="F875" s="21" t="s">
        <v>29</v>
      </c>
      <c r="G875" s="10" t="s">
        <v>29</v>
      </c>
      <c r="H875" s="56"/>
    </row>
    <row r="876" spans="1:8" x14ac:dyDescent="0.25">
      <c r="A876" s="21">
        <v>37943</v>
      </c>
      <c r="B876" s="22">
        <v>48.54</v>
      </c>
      <c r="C876" s="34">
        <v>-1.0859649803356733E-2</v>
      </c>
      <c r="D876" s="55">
        <f t="shared" si="15"/>
        <v>11</v>
      </c>
      <c r="E876" s="55"/>
      <c r="F876" s="21" t="s">
        <v>29</v>
      </c>
      <c r="G876" s="10" t="s">
        <v>29</v>
      </c>
      <c r="H876" s="56"/>
    </row>
    <row r="877" spans="1:8" x14ac:dyDescent="0.25">
      <c r="A877" s="21">
        <v>37944</v>
      </c>
      <c r="B877" s="22">
        <v>49.05</v>
      </c>
      <c r="C877" s="34">
        <v>1.0451985712916622E-2</v>
      </c>
      <c r="D877" s="55">
        <f t="shared" si="15"/>
        <v>11</v>
      </c>
      <c r="E877" s="55"/>
      <c r="F877" s="21" t="s">
        <v>29</v>
      </c>
      <c r="G877" s="10" t="s">
        <v>29</v>
      </c>
      <c r="H877" s="56"/>
    </row>
    <row r="878" spans="1:8" x14ac:dyDescent="0.25">
      <c r="A878" s="21">
        <v>37945</v>
      </c>
      <c r="B878" s="22">
        <v>48.71</v>
      </c>
      <c r="C878" s="34">
        <v>-6.9558381929207356E-3</v>
      </c>
      <c r="D878" s="55">
        <f t="shared" si="15"/>
        <v>11</v>
      </c>
      <c r="E878" s="55"/>
      <c r="F878" s="21" t="s">
        <v>29</v>
      </c>
      <c r="G878" s="10" t="s">
        <v>29</v>
      </c>
      <c r="H878" s="56"/>
    </row>
    <row r="879" spans="1:8" x14ac:dyDescent="0.25">
      <c r="A879" s="21">
        <v>37946</v>
      </c>
      <c r="B879" s="22">
        <v>49.25</v>
      </c>
      <c r="C879" s="34">
        <v>1.1025019799646592E-2</v>
      </c>
      <c r="D879" s="55">
        <f t="shared" si="15"/>
        <v>11</v>
      </c>
      <c r="E879" s="55"/>
      <c r="F879" s="21" t="s">
        <v>29</v>
      </c>
      <c r="G879" s="10" t="s">
        <v>29</v>
      </c>
      <c r="H879" s="56"/>
    </row>
    <row r="880" spans="1:8" x14ac:dyDescent="0.25">
      <c r="A880" s="21">
        <v>37949</v>
      </c>
      <c r="B880" s="22">
        <v>50.38</v>
      </c>
      <c r="C880" s="34">
        <v>2.268490330636631E-2</v>
      </c>
      <c r="D880" s="55">
        <f t="shared" si="15"/>
        <v>11</v>
      </c>
      <c r="E880" s="55"/>
      <c r="F880" s="21" t="s">
        <v>29</v>
      </c>
      <c r="G880" s="10" t="s">
        <v>29</v>
      </c>
      <c r="H880" s="56"/>
    </row>
    <row r="881" spans="1:8" x14ac:dyDescent="0.25">
      <c r="A881" s="21">
        <v>37950</v>
      </c>
      <c r="B881" s="22">
        <v>50.68</v>
      </c>
      <c r="C881" s="34">
        <v>5.9370845284742128E-3</v>
      </c>
      <c r="D881" s="55">
        <f t="shared" si="15"/>
        <v>11</v>
      </c>
      <c r="E881" s="55"/>
      <c r="F881" s="21" t="s">
        <v>29</v>
      </c>
      <c r="G881" s="10" t="s">
        <v>29</v>
      </c>
      <c r="H881" s="56"/>
    </row>
    <row r="882" spans="1:8" x14ac:dyDescent="0.25">
      <c r="A882" s="21">
        <v>37951</v>
      </c>
      <c r="B882" s="22">
        <v>50.95</v>
      </c>
      <c r="C882" s="34">
        <v>5.3134042157956338E-3</v>
      </c>
      <c r="D882" s="55">
        <f t="shared" si="15"/>
        <v>11</v>
      </c>
      <c r="E882" s="55"/>
      <c r="F882" s="21" t="s">
        <v>29</v>
      </c>
      <c r="G882" s="10" t="s">
        <v>29</v>
      </c>
      <c r="H882" s="56"/>
    </row>
    <row r="883" spans="1:8" x14ac:dyDescent="0.25">
      <c r="A883" s="21">
        <v>37953</v>
      </c>
      <c r="B883" s="22">
        <v>51.2</v>
      </c>
      <c r="C883" s="34">
        <v>4.8947723767282071E-3</v>
      </c>
      <c r="D883" s="55">
        <f t="shared" si="15"/>
        <v>11</v>
      </c>
      <c r="E883" s="55"/>
      <c r="F883" s="21" t="s">
        <v>29</v>
      </c>
      <c r="G883" s="10" t="s">
        <v>29</v>
      </c>
      <c r="H883" s="56"/>
    </row>
    <row r="884" spans="1:8" x14ac:dyDescent="0.25">
      <c r="A884" s="21">
        <v>37956</v>
      </c>
      <c r="B884" s="22">
        <v>51.86</v>
      </c>
      <c r="C884" s="34">
        <v>1.280824806505605E-2</v>
      </c>
      <c r="D884" s="55">
        <f t="shared" si="15"/>
        <v>12</v>
      </c>
      <c r="E884" s="55"/>
      <c r="F884" s="21" t="s">
        <v>29</v>
      </c>
      <c r="G884" s="10" t="s">
        <v>29</v>
      </c>
      <c r="H884" s="56"/>
    </row>
    <row r="885" spans="1:8" x14ac:dyDescent="0.25">
      <c r="A885" s="21">
        <v>37957</v>
      </c>
      <c r="B885" s="22">
        <v>51.78</v>
      </c>
      <c r="C885" s="34">
        <v>-1.5438057871267619E-3</v>
      </c>
      <c r="D885" s="55">
        <f t="shared" si="15"/>
        <v>12</v>
      </c>
      <c r="E885" s="55"/>
      <c r="F885" s="21" t="s">
        <v>29</v>
      </c>
      <c r="G885" s="10" t="s">
        <v>29</v>
      </c>
      <c r="H885" s="56"/>
    </row>
    <row r="886" spans="1:8" x14ac:dyDescent="0.25">
      <c r="A886" s="21">
        <v>37958</v>
      </c>
      <c r="B886" s="22">
        <v>50.85</v>
      </c>
      <c r="C886" s="34">
        <v>-1.8123851828822615E-2</v>
      </c>
      <c r="D886" s="55">
        <f t="shared" si="15"/>
        <v>12</v>
      </c>
      <c r="E886" s="55"/>
      <c r="F886" s="21" t="s">
        <v>29</v>
      </c>
      <c r="G886" s="10" t="s">
        <v>29</v>
      </c>
      <c r="H886" s="56"/>
    </row>
    <row r="887" spans="1:8" x14ac:dyDescent="0.25">
      <c r="A887" s="21">
        <v>37959</v>
      </c>
      <c r="B887" s="22">
        <v>50.96</v>
      </c>
      <c r="C887" s="34">
        <v>2.1608887693388978E-3</v>
      </c>
      <c r="D887" s="55">
        <f t="shared" si="15"/>
        <v>12</v>
      </c>
      <c r="E887" s="55"/>
      <c r="F887" s="21" t="s">
        <v>29</v>
      </c>
      <c r="G887" s="10" t="s">
        <v>29</v>
      </c>
      <c r="H887" s="56"/>
    </row>
    <row r="888" spans="1:8" x14ac:dyDescent="0.25">
      <c r="A888" s="21">
        <v>37960</v>
      </c>
      <c r="B888" s="22">
        <v>50.33</v>
      </c>
      <c r="C888" s="34">
        <v>-1.2439690475639349E-2</v>
      </c>
      <c r="D888" s="55">
        <f t="shared" si="15"/>
        <v>12</v>
      </c>
      <c r="E888" s="55"/>
      <c r="F888" s="21" t="s">
        <v>29</v>
      </c>
      <c r="G888" s="10" t="s">
        <v>29</v>
      </c>
      <c r="H888" s="56"/>
    </row>
    <row r="889" spans="1:8" x14ac:dyDescent="0.25">
      <c r="A889" s="21">
        <v>37963</v>
      </c>
      <c r="B889" s="22">
        <v>50.71</v>
      </c>
      <c r="C889" s="34">
        <v>7.5218090186591783E-3</v>
      </c>
      <c r="D889" s="55">
        <f t="shared" si="15"/>
        <v>12</v>
      </c>
      <c r="E889" s="55"/>
      <c r="F889" s="21" t="s">
        <v>29</v>
      </c>
      <c r="G889" s="10" t="s">
        <v>29</v>
      </c>
      <c r="H889" s="56"/>
    </row>
    <row r="890" spans="1:8" x14ac:dyDescent="0.25">
      <c r="A890" s="21">
        <v>37964</v>
      </c>
      <c r="B890" s="22">
        <v>49.85</v>
      </c>
      <c r="C890" s="34">
        <v>-1.710463339908035E-2</v>
      </c>
      <c r="D890" s="55">
        <f t="shared" si="15"/>
        <v>12</v>
      </c>
      <c r="E890" s="55"/>
      <c r="F890" s="21" t="s">
        <v>29</v>
      </c>
      <c r="G890" s="10" t="s">
        <v>29</v>
      </c>
      <c r="H890" s="56"/>
    </row>
    <row r="891" spans="1:8" x14ac:dyDescent="0.25">
      <c r="A891" s="21">
        <v>37965</v>
      </c>
      <c r="B891" s="22">
        <v>49.4</v>
      </c>
      <c r="C891" s="34">
        <v>-9.0680722139706276E-3</v>
      </c>
      <c r="D891" s="55">
        <f t="shared" si="15"/>
        <v>12</v>
      </c>
      <c r="E891" s="55"/>
      <c r="F891" s="21" t="s">
        <v>29</v>
      </c>
      <c r="G891" s="10" t="s">
        <v>29</v>
      </c>
      <c r="H891" s="56"/>
    </row>
    <row r="892" spans="1:8" x14ac:dyDescent="0.25">
      <c r="A892" s="21">
        <v>37966</v>
      </c>
      <c r="B892" s="22">
        <v>50.78</v>
      </c>
      <c r="C892" s="34">
        <v>2.7552152082655608E-2</v>
      </c>
      <c r="D892" s="55">
        <f t="shared" si="15"/>
        <v>12</v>
      </c>
      <c r="E892" s="55"/>
      <c r="F892" s="21" t="s">
        <v>29</v>
      </c>
      <c r="G892" s="10" t="s">
        <v>29</v>
      </c>
      <c r="H892" s="56"/>
    </row>
    <row r="893" spans="1:8" x14ac:dyDescent="0.25">
      <c r="A893" s="21">
        <v>37967</v>
      </c>
      <c r="B893" s="22">
        <v>51.14</v>
      </c>
      <c r="C893" s="34">
        <v>7.0643935865082469E-3</v>
      </c>
      <c r="D893" s="55">
        <f t="shared" si="15"/>
        <v>12</v>
      </c>
      <c r="E893" s="55"/>
      <c r="F893" s="21" t="s">
        <v>29</v>
      </c>
      <c r="G893" s="10" t="s">
        <v>29</v>
      </c>
      <c r="H893" s="56"/>
    </row>
    <row r="894" spans="1:8" x14ac:dyDescent="0.25">
      <c r="A894" s="21">
        <v>37970</v>
      </c>
      <c r="B894" s="22">
        <v>49.95</v>
      </c>
      <c r="C894" s="34">
        <v>-2.3544464768478032E-2</v>
      </c>
      <c r="D894" s="55">
        <f t="shared" si="15"/>
        <v>12</v>
      </c>
      <c r="E894" s="55"/>
      <c r="F894" s="21" t="s">
        <v>29</v>
      </c>
      <c r="G894" s="10" t="s">
        <v>29</v>
      </c>
      <c r="H894" s="56"/>
    </row>
    <row r="895" spans="1:8" x14ac:dyDescent="0.25">
      <c r="A895" s="21">
        <v>37971</v>
      </c>
      <c r="B895" s="22">
        <v>50.39</v>
      </c>
      <c r="C895" s="34">
        <v>8.7702375979441336E-3</v>
      </c>
      <c r="D895" s="55">
        <f t="shared" si="15"/>
        <v>12</v>
      </c>
      <c r="E895" s="55"/>
      <c r="F895" s="21" t="s">
        <v>29</v>
      </c>
      <c r="G895" s="10" t="s">
        <v>29</v>
      </c>
      <c r="H895" s="56"/>
    </row>
    <row r="896" spans="1:8" x14ac:dyDescent="0.25">
      <c r="A896" s="21">
        <v>37972</v>
      </c>
      <c r="B896" s="22">
        <v>50.38</v>
      </c>
      <c r="C896" s="34">
        <v>-1.9847176804260258E-4</v>
      </c>
      <c r="D896" s="55">
        <f t="shared" si="15"/>
        <v>12</v>
      </c>
      <c r="E896" s="55"/>
      <c r="F896" s="21" t="s">
        <v>29</v>
      </c>
      <c r="G896" s="10" t="s">
        <v>29</v>
      </c>
      <c r="H896" s="56"/>
    </row>
    <row r="897" spans="1:8" x14ac:dyDescent="0.25">
      <c r="A897" s="21">
        <v>37973</v>
      </c>
      <c r="B897" s="22">
        <v>51.16</v>
      </c>
      <c r="C897" s="34">
        <v>1.5363705786177614E-2</v>
      </c>
      <c r="D897" s="55">
        <f t="shared" si="15"/>
        <v>12</v>
      </c>
      <c r="E897" s="55"/>
      <c r="F897" s="21" t="s">
        <v>29</v>
      </c>
      <c r="G897" s="10" t="s">
        <v>29</v>
      </c>
      <c r="H897" s="56"/>
    </row>
    <row r="898" spans="1:8" x14ac:dyDescent="0.25">
      <c r="A898" s="21">
        <v>37974</v>
      </c>
      <c r="B898" s="22">
        <v>50.99</v>
      </c>
      <c r="C898" s="34">
        <v>-3.328441643577435E-3</v>
      </c>
      <c r="D898" s="55">
        <f t="shared" si="15"/>
        <v>12</v>
      </c>
      <c r="E898" s="55"/>
      <c r="F898" s="21" t="s">
        <v>29</v>
      </c>
      <c r="G898" s="10" t="s">
        <v>29</v>
      </c>
      <c r="H898" s="56"/>
    </row>
    <row r="899" spans="1:8" x14ac:dyDescent="0.25">
      <c r="A899" s="21">
        <v>37977</v>
      </c>
      <c r="B899" s="22">
        <v>51.56</v>
      </c>
      <c r="C899" s="34">
        <v>1.1116643003922327E-2</v>
      </c>
      <c r="D899" s="55">
        <f t="shared" si="15"/>
        <v>12</v>
      </c>
      <c r="E899" s="55"/>
      <c r="F899" s="21" t="s">
        <v>29</v>
      </c>
      <c r="G899" s="10" t="s">
        <v>29</v>
      </c>
      <c r="H899" s="56"/>
    </row>
    <row r="900" spans="1:8" x14ac:dyDescent="0.25">
      <c r="A900" s="21">
        <v>37978</v>
      </c>
      <c r="B900" s="22">
        <v>51.84</v>
      </c>
      <c r="C900" s="34">
        <v>5.4158739730326378E-3</v>
      </c>
      <c r="D900" s="55">
        <f t="shared" si="15"/>
        <v>12</v>
      </c>
      <c r="E900" s="55"/>
      <c r="F900" s="21" t="s">
        <v>29</v>
      </c>
      <c r="G900" s="10" t="s">
        <v>29</v>
      </c>
      <c r="H900" s="56"/>
    </row>
    <row r="901" spans="1:8" x14ac:dyDescent="0.25">
      <c r="A901" s="21">
        <v>37979</v>
      </c>
      <c r="B901" s="22">
        <v>51.78</v>
      </c>
      <c r="C901" s="34">
        <v>-1.1580777206277087E-3</v>
      </c>
      <c r="D901" s="55">
        <f t="shared" ref="D901:D964" si="16">MONTH(A901)</f>
        <v>12</v>
      </c>
      <c r="E901" s="55"/>
      <c r="F901" s="21" t="s">
        <v>29</v>
      </c>
      <c r="G901" s="10" t="s">
        <v>29</v>
      </c>
      <c r="H901" s="56"/>
    </row>
    <row r="902" spans="1:8" x14ac:dyDescent="0.25">
      <c r="A902" s="21">
        <v>37981</v>
      </c>
      <c r="B902" s="22">
        <v>51.97</v>
      </c>
      <c r="C902" s="34">
        <v>3.6626546969587815E-3</v>
      </c>
      <c r="D902" s="55">
        <f t="shared" si="16"/>
        <v>12</v>
      </c>
      <c r="E902" s="55"/>
      <c r="F902" s="21" t="s">
        <v>29</v>
      </c>
      <c r="G902" s="10" t="s">
        <v>29</v>
      </c>
      <c r="H902" s="56"/>
    </row>
    <row r="903" spans="1:8" x14ac:dyDescent="0.25">
      <c r="A903" s="21">
        <v>37984</v>
      </c>
      <c r="B903" s="22">
        <v>52.76</v>
      </c>
      <c r="C903" s="34">
        <v>1.5086698828763331E-2</v>
      </c>
      <c r="D903" s="55">
        <f t="shared" si="16"/>
        <v>12</v>
      </c>
      <c r="E903" s="55"/>
      <c r="F903" s="21" t="s">
        <v>29</v>
      </c>
      <c r="G903" s="10" t="s">
        <v>29</v>
      </c>
      <c r="H903" s="56"/>
    </row>
    <row r="904" spans="1:8" x14ac:dyDescent="0.25">
      <c r="A904" s="21">
        <v>37985</v>
      </c>
      <c r="B904" s="22">
        <v>52.89</v>
      </c>
      <c r="C904" s="34">
        <v>2.4609572287747484E-3</v>
      </c>
      <c r="D904" s="55">
        <f t="shared" si="16"/>
        <v>12</v>
      </c>
      <c r="E904" s="55"/>
      <c r="F904" s="21" t="s">
        <v>29</v>
      </c>
      <c r="G904" s="10" t="s">
        <v>29</v>
      </c>
      <c r="H904" s="56"/>
    </row>
    <row r="905" spans="1:8" x14ac:dyDescent="0.25">
      <c r="A905" s="21">
        <v>37986</v>
      </c>
      <c r="B905" s="22">
        <v>52.12</v>
      </c>
      <c r="C905" s="34">
        <v>-1.4665532821244189E-2</v>
      </c>
      <c r="D905" s="55">
        <f t="shared" si="16"/>
        <v>12</v>
      </c>
      <c r="E905" s="55"/>
      <c r="F905" s="21" t="s">
        <v>29</v>
      </c>
      <c r="G905" s="10" t="s">
        <v>29</v>
      </c>
      <c r="H905" s="56"/>
    </row>
    <row r="906" spans="1:8" x14ac:dyDescent="0.25">
      <c r="A906" s="21">
        <v>37988</v>
      </c>
      <c r="B906" s="22">
        <v>52.68</v>
      </c>
      <c r="C906" s="34">
        <v>1.0687124618436062E-2</v>
      </c>
      <c r="D906" s="55">
        <f t="shared" si="16"/>
        <v>1</v>
      </c>
      <c r="E906" s="55"/>
      <c r="F906" s="21" t="s">
        <v>29</v>
      </c>
      <c r="G906" s="10" t="s">
        <v>29</v>
      </c>
      <c r="H906" s="56"/>
    </row>
    <row r="907" spans="1:8" x14ac:dyDescent="0.25">
      <c r="A907" s="21">
        <v>37991</v>
      </c>
      <c r="B907" s="22">
        <v>53.3</v>
      </c>
      <c r="C907" s="34">
        <v>1.1700454296718571E-2</v>
      </c>
      <c r="D907" s="55">
        <f t="shared" si="16"/>
        <v>1</v>
      </c>
      <c r="E907" s="55"/>
      <c r="F907" s="21" t="s">
        <v>29</v>
      </c>
      <c r="G907" s="10" t="s">
        <v>29</v>
      </c>
      <c r="H907" s="56"/>
    </row>
    <row r="908" spans="1:8" x14ac:dyDescent="0.25">
      <c r="A908" s="21">
        <v>37992</v>
      </c>
      <c r="B908" s="22">
        <v>53.23</v>
      </c>
      <c r="C908" s="34">
        <v>-1.3141839871328271E-3</v>
      </c>
      <c r="D908" s="55">
        <f t="shared" si="16"/>
        <v>1</v>
      </c>
      <c r="E908" s="55"/>
      <c r="F908" s="21" t="s">
        <v>29</v>
      </c>
      <c r="G908" s="10" t="s">
        <v>29</v>
      </c>
      <c r="H908" s="56"/>
    </row>
    <row r="909" spans="1:8" x14ac:dyDescent="0.25">
      <c r="A909" s="21">
        <v>37993</v>
      </c>
      <c r="B909" s="22">
        <v>53.79</v>
      </c>
      <c r="C909" s="34">
        <v>1.0465429100485233E-2</v>
      </c>
      <c r="D909" s="55">
        <f t="shared" si="16"/>
        <v>1</v>
      </c>
      <c r="E909" s="55"/>
      <c r="F909" s="21" t="s">
        <v>29</v>
      </c>
      <c r="G909" s="10" t="s">
        <v>29</v>
      </c>
      <c r="H909" s="56"/>
    </row>
    <row r="910" spans="1:8" x14ac:dyDescent="0.25">
      <c r="A910" s="21">
        <v>37994</v>
      </c>
      <c r="B910" s="22">
        <v>54.2</v>
      </c>
      <c r="C910" s="34">
        <v>7.5933321604493538E-3</v>
      </c>
      <c r="D910" s="55">
        <f t="shared" si="16"/>
        <v>1</v>
      </c>
      <c r="E910" s="55"/>
      <c r="F910" s="21" t="s">
        <v>29</v>
      </c>
      <c r="G910" s="10" t="s">
        <v>29</v>
      </c>
      <c r="H910" s="56"/>
    </row>
    <row r="911" spans="1:8" x14ac:dyDescent="0.25">
      <c r="A911" s="21">
        <v>37995</v>
      </c>
      <c r="B911" s="22">
        <v>53.77</v>
      </c>
      <c r="C911" s="34">
        <v>-7.9652176240137557E-3</v>
      </c>
      <c r="D911" s="55">
        <f t="shared" si="16"/>
        <v>1</v>
      </c>
      <c r="E911" s="55"/>
      <c r="F911" s="21" t="s">
        <v>29</v>
      </c>
      <c r="G911" s="10" t="s">
        <v>29</v>
      </c>
      <c r="H911" s="56"/>
    </row>
    <row r="912" spans="1:8" x14ac:dyDescent="0.25">
      <c r="A912" s="21">
        <v>37998</v>
      </c>
      <c r="B912" s="22">
        <v>54.77</v>
      </c>
      <c r="C912" s="34">
        <v>1.8426907974043231E-2</v>
      </c>
      <c r="D912" s="55">
        <f t="shared" si="16"/>
        <v>1</v>
      </c>
      <c r="E912" s="55"/>
      <c r="F912" s="21" t="s">
        <v>29</v>
      </c>
      <c r="G912" s="10" t="s">
        <v>29</v>
      </c>
      <c r="H912" s="56"/>
    </row>
    <row r="913" spans="1:8" x14ac:dyDescent="0.25">
      <c r="A913" s="21">
        <v>37999</v>
      </c>
      <c r="B913" s="22">
        <v>54.54</v>
      </c>
      <c r="C913" s="34">
        <v>-4.2082213781875913E-3</v>
      </c>
      <c r="D913" s="55">
        <f t="shared" si="16"/>
        <v>1</v>
      </c>
      <c r="E913" s="55"/>
      <c r="F913" s="21" t="s">
        <v>29</v>
      </c>
      <c r="G913" s="10" t="s">
        <v>29</v>
      </c>
      <c r="H913" s="56"/>
    </row>
    <row r="914" spans="1:8" x14ac:dyDescent="0.25">
      <c r="A914" s="21">
        <v>38000</v>
      </c>
      <c r="B914" s="22">
        <v>54.83</v>
      </c>
      <c r="C914" s="34">
        <v>5.3031119985145507E-3</v>
      </c>
      <c r="D914" s="55">
        <f t="shared" si="16"/>
        <v>1</v>
      </c>
      <c r="E914" s="55"/>
      <c r="F914" s="21" t="s">
        <v>29</v>
      </c>
      <c r="G914" s="10" t="s">
        <v>29</v>
      </c>
      <c r="H914" s="56"/>
    </row>
    <row r="915" spans="1:8" x14ac:dyDescent="0.25">
      <c r="A915" s="21">
        <v>38001</v>
      </c>
      <c r="B915" s="22">
        <v>54.97</v>
      </c>
      <c r="C915" s="34">
        <v>2.5500924566118836E-3</v>
      </c>
      <c r="D915" s="55">
        <f t="shared" si="16"/>
        <v>1</v>
      </c>
      <c r="E915" s="55"/>
      <c r="F915" s="21" t="s">
        <v>29</v>
      </c>
      <c r="G915" s="10" t="s">
        <v>29</v>
      </c>
      <c r="H915" s="56"/>
    </row>
    <row r="916" spans="1:8" x14ac:dyDescent="0.25">
      <c r="A916" s="21">
        <v>38002</v>
      </c>
      <c r="B916" s="22">
        <v>55.27</v>
      </c>
      <c r="C916" s="34">
        <v>5.4426839726026523E-3</v>
      </c>
      <c r="D916" s="55">
        <f t="shared" si="16"/>
        <v>1</v>
      </c>
      <c r="E916" s="55"/>
      <c r="F916" s="21" t="s">
        <v>29</v>
      </c>
      <c r="G916" s="10" t="s">
        <v>29</v>
      </c>
      <c r="H916" s="56"/>
    </row>
    <row r="917" spans="1:8" x14ac:dyDescent="0.25">
      <c r="A917" s="21">
        <v>38006</v>
      </c>
      <c r="B917" s="22">
        <v>55.94</v>
      </c>
      <c r="C917" s="34">
        <v>1.2049421928641883E-2</v>
      </c>
      <c r="D917" s="55">
        <f t="shared" si="16"/>
        <v>1</v>
      </c>
      <c r="E917" s="55"/>
      <c r="F917" s="21" t="s">
        <v>29</v>
      </c>
      <c r="G917" s="10" t="s">
        <v>29</v>
      </c>
      <c r="H917" s="56"/>
    </row>
    <row r="918" spans="1:8" x14ac:dyDescent="0.25">
      <c r="A918" s="21">
        <v>38007</v>
      </c>
      <c r="B918" s="22">
        <v>55.86</v>
      </c>
      <c r="C918" s="34">
        <v>-1.4311272567829295E-3</v>
      </c>
      <c r="D918" s="55">
        <f t="shared" si="16"/>
        <v>1</v>
      </c>
      <c r="E918" s="55"/>
      <c r="F918" s="21" t="s">
        <v>29</v>
      </c>
      <c r="G918" s="10" t="s">
        <v>29</v>
      </c>
      <c r="H918" s="56"/>
    </row>
    <row r="919" spans="1:8" x14ac:dyDescent="0.25">
      <c r="A919" s="21">
        <v>38008</v>
      </c>
      <c r="B919" s="22">
        <v>55.55</v>
      </c>
      <c r="C919" s="34">
        <v>-5.5650444313917373E-3</v>
      </c>
      <c r="D919" s="55">
        <f t="shared" si="16"/>
        <v>1</v>
      </c>
      <c r="E919" s="55"/>
      <c r="F919" s="21" t="s">
        <v>29</v>
      </c>
      <c r="G919" s="10" t="s">
        <v>29</v>
      </c>
      <c r="H919" s="56"/>
    </row>
    <row r="920" spans="1:8" x14ac:dyDescent="0.25">
      <c r="A920" s="21">
        <v>38009</v>
      </c>
      <c r="B920" s="22">
        <v>55.85</v>
      </c>
      <c r="C920" s="34">
        <v>5.3860094295708994E-3</v>
      </c>
      <c r="D920" s="55">
        <f t="shared" si="16"/>
        <v>1</v>
      </c>
      <c r="E920" s="55"/>
      <c r="F920" s="21" t="s">
        <v>29</v>
      </c>
      <c r="G920" s="10" t="s">
        <v>29</v>
      </c>
      <c r="H920" s="56"/>
    </row>
    <row r="921" spans="1:8" x14ac:dyDescent="0.25">
      <c r="A921" s="21">
        <v>38012</v>
      </c>
      <c r="B921" s="22">
        <v>56.4</v>
      </c>
      <c r="C921" s="34">
        <v>9.7996329888033404E-3</v>
      </c>
      <c r="D921" s="55">
        <f t="shared" si="16"/>
        <v>1</v>
      </c>
      <c r="E921" s="55"/>
      <c r="F921" s="21" t="s">
        <v>29</v>
      </c>
      <c r="G921" s="10" t="s">
        <v>29</v>
      </c>
      <c r="H921" s="56"/>
    </row>
    <row r="922" spans="1:8" x14ac:dyDescent="0.25">
      <c r="A922" s="21">
        <v>38013</v>
      </c>
      <c r="B922" s="22">
        <v>55.7</v>
      </c>
      <c r="C922" s="34">
        <v>-1.2489011570774809E-2</v>
      </c>
      <c r="D922" s="55">
        <f t="shared" si="16"/>
        <v>1</v>
      </c>
      <c r="E922" s="55"/>
      <c r="F922" s="21" t="s">
        <v>29</v>
      </c>
      <c r="G922" s="10" t="s">
        <v>29</v>
      </c>
      <c r="H922" s="56"/>
    </row>
    <row r="923" spans="1:8" x14ac:dyDescent="0.25">
      <c r="A923" s="21">
        <v>38014</v>
      </c>
      <c r="B923" s="22">
        <v>54.83</v>
      </c>
      <c r="C923" s="34">
        <v>-1.5742657517281287E-2</v>
      </c>
      <c r="D923" s="55">
        <f t="shared" si="16"/>
        <v>1</v>
      </c>
      <c r="E923" s="55"/>
      <c r="F923" s="21" t="s">
        <v>29</v>
      </c>
      <c r="G923" s="10" t="s">
        <v>29</v>
      </c>
      <c r="H923" s="56"/>
    </row>
    <row r="924" spans="1:8" x14ac:dyDescent="0.25">
      <c r="A924" s="21">
        <v>38015</v>
      </c>
      <c r="B924" s="22">
        <v>54.31</v>
      </c>
      <c r="C924" s="34">
        <v>-9.5291173692030641E-3</v>
      </c>
      <c r="D924" s="55">
        <f t="shared" si="16"/>
        <v>1</v>
      </c>
      <c r="E924" s="55"/>
      <c r="F924" s="21" t="s">
        <v>29</v>
      </c>
      <c r="G924" s="10" t="s">
        <v>29</v>
      </c>
      <c r="H924" s="56"/>
    </row>
    <row r="925" spans="1:8" x14ac:dyDescent="0.25">
      <c r="A925" s="21">
        <v>38016</v>
      </c>
      <c r="B925" s="22">
        <v>54.38</v>
      </c>
      <c r="C925" s="34">
        <v>1.2880671575707322E-3</v>
      </c>
      <c r="D925" s="55">
        <f t="shared" si="16"/>
        <v>1</v>
      </c>
      <c r="E925" s="55"/>
      <c r="F925" s="21" t="s">
        <v>29</v>
      </c>
      <c r="G925" s="10" t="s">
        <v>29</v>
      </c>
      <c r="H925" s="56"/>
    </row>
    <row r="926" spans="1:8" x14ac:dyDescent="0.25">
      <c r="A926" s="21">
        <v>38019</v>
      </c>
      <c r="B926" s="22">
        <v>54.52</v>
      </c>
      <c r="C926" s="34">
        <v>2.5711676240071386E-3</v>
      </c>
      <c r="D926" s="55">
        <f t="shared" si="16"/>
        <v>2</v>
      </c>
      <c r="E926" s="55"/>
      <c r="F926" s="21" t="s">
        <v>29</v>
      </c>
      <c r="G926" s="10" t="s">
        <v>29</v>
      </c>
      <c r="H926" s="56"/>
    </row>
    <row r="927" spans="1:8" x14ac:dyDescent="0.25">
      <c r="A927" s="21">
        <v>38020</v>
      </c>
      <c r="B927" s="22">
        <v>54.21</v>
      </c>
      <c r="C927" s="34">
        <v>-5.7022135560850628E-3</v>
      </c>
      <c r="D927" s="55">
        <f t="shared" si="16"/>
        <v>2</v>
      </c>
      <c r="E927" s="55"/>
      <c r="F927" s="21" t="s">
        <v>29</v>
      </c>
      <c r="G927" s="10" t="s">
        <v>29</v>
      </c>
      <c r="H927" s="56"/>
    </row>
    <row r="928" spans="1:8" x14ac:dyDescent="0.25">
      <c r="A928" s="21">
        <v>38021</v>
      </c>
      <c r="B928" s="22">
        <v>52.87</v>
      </c>
      <c r="C928" s="34">
        <v>-2.5029323024888084E-2</v>
      </c>
      <c r="D928" s="55">
        <f t="shared" si="16"/>
        <v>2</v>
      </c>
      <c r="E928" s="55"/>
      <c r="F928" s="21" t="s">
        <v>29</v>
      </c>
      <c r="G928" s="10" t="s">
        <v>29</v>
      </c>
      <c r="H928" s="56"/>
    </row>
    <row r="929" spans="1:8" x14ac:dyDescent="0.25">
      <c r="A929" s="21">
        <v>38022</v>
      </c>
      <c r="B929" s="22">
        <v>53.37</v>
      </c>
      <c r="C929" s="34">
        <v>9.4127200984945401E-3</v>
      </c>
      <c r="D929" s="55">
        <f t="shared" si="16"/>
        <v>2</v>
      </c>
      <c r="E929" s="55"/>
      <c r="F929" s="21" t="s">
        <v>29</v>
      </c>
      <c r="G929" s="10" t="s">
        <v>29</v>
      </c>
      <c r="H929" s="56"/>
    </row>
    <row r="930" spans="1:8" x14ac:dyDescent="0.25">
      <c r="A930" s="21">
        <v>38023</v>
      </c>
      <c r="B930" s="22">
        <v>54.72</v>
      </c>
      <c r="C930" s="34">
        <v>2.4980482968441554E-2</v>
      </c>
      <c r="D930" s="55">
        <f t="shared" si="16"/>
        <v>2</v>
      </c>
      <c r="E930" s="55"/>
      <c r="F930" s="21" t="s">
        <v>29</v>
      </c>
      <c r="G930" s="10" t="s">
        <v>29</v>
      </c>
      <c r="H930" s="56"/>
    </row>
    <row r="931" spans="1:8" x14ac:dyDescent="0.25">
      <c r="A931" s="21">
        <v>38026</v>
      </c>
      <c r="B931" s="22">
        <v>54.83</v>
      </c>
      <c r="C931" s="34">
        <v>2.0082161016621298E-3</v>
      </c>
      <c r="D931" s="55">
        <f t="shared" si="16"/>
        <v>2</v>
      </c>
      <c r="E931" s="55"/>
      <c r="F931" s="21" t="s">
        <v>29</v>
      </c>
      <c r="G931" s="10" t="s">
        <v>29</v>
      </c>
      <c r="H931" s="56"/>
    </row>
    <row r="932" spans="1:8" x14ac:dyDescent="0.25">
      <c r="A932" s="21">
        <v>38027</v>
      </c>
      <c r="B932" s="22">
        <v>55.48</v>
      </c>
      <c r="C932" s="34">
        <v>1.1785106030673786E-2</v>
      </c>
      <c r="D932" s="55">
        <f t="shared" si="16"/>
        <v>2</v>
      </c>
      <c r="E932" s="55"/>
      <c r="F932" s="21" t="s">
        <v>29</v>
      </c>
      <c r="G932" s="10" t="s">
        <v>29</v>
      </c>
      <c r="H932" s="56"/>
    </row>
    <row r="933" spans="1:8" x14ac:dyDescent="0.25">
      <c r="A933" s="21">
        <v>38028</v>
      </c>
      <c r="B933" s="22">
        <v>55.82</v>
      </c>
      <c r="C933" s="34">
        <v>6.1096326615453543E-3</v>
      </c>
      <c r="D933" s="55">
        <f t="shared" si="16"/>
        <v>2</v>
      </c>
      <c r="E933" s="55"/>
      <c r="F933" s="21" t="s">
        <v>29</v>
      </c>
      <c r="G933" s="10" t="s">
        <v>29</v>
      </c>
      <c r="H933" s="56"/>
    </row>
    <row r="934" spans="1:8" x14ac:dyDescent="0.25">
      <c r="A934" s="21">
        <v>38029</v>
      </c>
      <c r="B934" s="22">
        <v>55.44</v>
      </c>
      <c r="C934" s="34">
        <v>-6.8308732265283832E-3</v>
      </c>
      <c r="D934" s="55">
        <f t="shared" si="16"/>
        <v>2</v>
      </c>
      <c r="E934" s="55"/>
      <c r="F934" s="21" t="s">
        <v>29</v>
      </c>
      <c r="G934" s="10" t="s">
        <v>29</v>
      </c>
      <c r="H934" s="56"/>
    </row>
    <row r="935" spans="1:8" x14ac:dyDescent="0.25">
      <c r="A935" s="21">
        <v>38030</v>
      </c>
      <c r="B935" s="22">
        <v>54.87</v>
      </c>
      <c r="C935" s="34">
        <v>-1.0334603810763827E-2</v>
      </c>
      <c r="D935" s="55">
        <f t="shared" si="16"/>
        <v>2</v>
      </c>
      <c r="E935" s="55"/>
      <c r="F935" s="21" t="s">
        <v>29</v>
      </c>
      <c r="G935" s="10" t="s">
        <v>29</v>
      </c>
      <c r="H935" s="56"/>
    </row>
    <row r="936" spans="1:8" x14ac:dyDescent="0.25">
      <c r="A936" s="21">
        <v>38034</v>
      </c>
      <c r="B936" s="22">
        <v>55.84</v>
      </c>
      <c r="C936" s="34">
        <v>1.7523707383233209E-2</v>
      </c>
      <c r="D936" s="55">
        <f t="shared" si="16"/>
        <v>2</v>
      </c>
      <c r="E936" s="55"/>
      <c r="F936" s="21" t="s">
        <v>29</v>
      </c>
      <c r="G936" s="10" t="s">
        <v>29</v>
      </c>
      <c r="H936" s="56"/>
    </row>
    <row r="937" spans="1:8" x14ac:dyDescent="0.25">
      <c r="A937" s="21">
        <v>38035</v>
      </c>
      <c r="B937" s="22">
        <v>55.43</v>
      </c>
      <c r="C937" s="34">
        <v>-7.36949502240377E-3</v>
      </c>
      <c r="D937" s="55">
        <f t="shared" si="16"/>
        <v>2</v>
      </c>
      <c r="E937" s="55"/>
      <c r="F937" s="21" t="s">
        <v>29</v>
      </c>
      <c r="G937" s="10" t="s">
        <v>29</v>
      </c>
      <c r="H937" s="56"/>
    </row>
    <row r="938" spans="1:8" x14ac:dyDescent="0.25">
      <c r="A938" s="21">
        <v>38036</v>
      </c>
      <c r="B938" s="22">
        <v>54.45</v>
      </c>
      <c r="C938" s="34">
        <v>-1.7838114052743825E-2</v>
      </c>
      <c r="D938" s="55">
        <f t="shared" si="16"/>
        <v>2</v>
      </c>
      <c r="E938" s="55"/>
      <c r="F938" s="21" t="s">
        <v>29</v>
      </c>
      <c r="G938" s="10" t="s">
        <v>29</v>
      </c>
      <c r="H938" s="56"/>
    </row>
    <row r="939" spans="1:8" x14ac:dyDescent="0.25">
      <c r="A939" s="21">
        <v>38037</v>
      </c>
      <c r="B939" s="22">
        <v>54.36</v>
      </c>
      <c r="C939" s="34">
        <v>-1.6542600960265763E-3</v>
      </c>
      <c r="D939" s="55">
        <f t="shared" si="16"/>
        <v>2</v>
      </c>
      <c r="E939" s="55"/>
      <c r="F939" s="21" t="s">
        <v>29</v>
      </c>
      <c r="G939" s="10" t="s">
        <v>29</v>
      </c>
      <c r="H939" s="56"/>
    </row>
    <row r="940" spans="1:8" x14ac:dyDescent="0.25">
      <c r="A940" s="21">
        <v>38040</v>
      </c>
      <c r="B940" s="22">
        <v>53.54</v>
      </c>
      <c r="C940" s="34">
        <v>-1.5199551190736516E-2</v>
      </c>
      <c r="D940" s="55">
        <f t="shared" si="16"/>
        <v>2</v>
      </c>
      <c r="E940" s="55"/>
      <c r="F940" s="21" t="s">
        <v>29</v>
      </c>
      <c r="G940" s="10" t="s">
        <v>29</v>
      </c>
      <c r="H940" s="56"/>
    </row>
    <row r="941" spans="1:8" x14ac:dyDescent="0.25">
      <c r="A941" s="21">
        <v>38041</v>
      </c>
      <c r="B941" s="22">
        <v>53.53</v>
      </c>
      <c r="C941" s="34">
        <v>-1.8679368691650397E-4</v>
      </c>
      <c r="D941" s="55">
        <f t="shared" si="16"/>
        <v>2</v>
      </c>
      <c r="E941" s="55"/>
      <c r="F941" s="21" t="s">
        <v>29</v>
      </c>
      <c r="G941" s="10" t="s">
        <v>29</v>
      </c>
      <c r="H941" s="56"/>
    </row>
    <row r="942" spans="1:8" x14ac:dyDescent="0.25">
      <c r="A942" s="21">
        <v>38042</v>
      </c>
      <c r="B942" s="22">
        <v>54.28</v>
      </c>
      <c r="C942" s="34">
        <v>1.3913590561378579E-2</v>
      </c>
      <c r="D942" s="55">
        <f t="shared" si="16"/>
        <v>2</v>
      </c>
      <c r="E942" s="55"/>
      <c r="F942" s="21" t="s">
        <v>29</v>
      </c>
      <c r="G942" s="10" t="s">
        <v>29</v>
      </c>
      <c r="H942" s="56"/>
    </row>
    <row r="943" spans="1:8" x14ac:dyDescent="0.25">
      <c r="A943" s="21">
        <v>38043</v>
      </c>
      <c r="B943" s="22">
        <v>54.61</v>
      </c>
      <c r="C943" s="34">
        <v>6.0611811973938431E-3</v>
      </c>
      <c r="D943" s="55">
        <f t="shared" si="16"/>
        <v>2</v>
      </c>
      <c r="E943" s="55"/>
      <c r="F943" s="21" t="s">
        <v>29</v>
      </c>
      <c r="G943" s="10" t="s">
        <v>29</v>
      </c>
      <c r="H943" s="56"/>
    </row>
    <row r="944" spans="1:8" x14ac:dyDescent="0.25">
      <c r="A944" s="21">
        <v>38044</v>
      </c>
      <c r="B944" s="22">
        <v>54.9</v>
      </c>
      <c r="C944" s="34">
        <v>5.2963323514225221E-3</v>
      </c>
      <c r="D944" s="55">
        <f t="shared" si="16"/>
        <v>2</v>
      </c>
      <c r="E944" s="55"/>
      <c r="F944" s="21" t="s">
        <v>29</v>
      </c>
      <c r="G944" s="10" t="s">
        <v>29</v>
      </c>
      <c r="H944" s="56"/>
    </row>
    <row r="945" spans="1:8" x14ac:dyDescent="0.25">
      <c r="A945" s="21">
        <v>38047</v>
      </c>
      <c r="B945" s="22">
        <v>55.77</v>
      </c>
      <c r="C945" s="34">
        <v>1.5722741885977564E-2</v>
      </c>
      <c r="D945" s="55">
        <f t="shared" si="16"/>
        <v>3</v>
      </c>
      <c r="E945" s="55"/>
      <c r="F945" s="21" t="s">
        <v>29</v>
      </c>
      <c r="G945" s="10" t="s">
        <v>29</v>
      </c>
      <c r="H945" s="56"/>
    </row>
    <row r="946" spans="1:8" x14ac:dyDescent="0.25">
      <c r="A946" s="21">
        <v>38048</v>
      </c>
      <c r="B946" s="22">
        <v>55.32</v>
      </c>
      <c r="C946" s="34">
        <v>-8.1015836049049307E-3</v>
      </c>
      <c r="D946" s="55">
        <f t="shared" si="16"/>
        <v>3</v>
      </c>
      <c r="E946" s="55"/>
      <c r="F946" s="21" t="s">
        <v>29</v>
      </c>
      <c r="G946" s="10" t="s">
        <v>29</v>
      </c>
      <c r="H946" s="56"/>
    </row>
    <row r="947" spans="1:8" x14ac:dyDescent="0.25">
      <c r="A947" s="21">
        <v>38049</v>
      </c>
      <c r="B947" s="22">
        <v>55.38</v>
      </c>
      <c r="C947" s="34">
        <v>1.0840109462583103E-3</v>
      </c>
      <c r="D947" s="55">
        <f t="shared" si="16"/>
        <v>3</v>
      </c>
      <c r="E947" s="55"/>
      <c r="F947" s="21" t="s">
        <v>29</v>
      </c>
      <c r="G947" s="10" t="s">
        <v>29</v>
      </c>
      <c r="H947" s="56"/>
    </row>
    <row r="948" spans="1:8" x14ac:dyDescent="0.25">
      <c r="A948" s="21">
        <v>38050</v>
      </c>
      <c r="B948" s="22">
        <v>56.08</v>
      </c>
      <c r="C948" s="34">
        <v>1.2560724983518687E-2</v>
      </c>
      <c r="D948" s="55">
        <f t="shared" si="16"/>
        <v>3</v>
      </c>
      <c r="E948" s="55"/>
      <c r="F948" s="21" t="s">
        <v>29</v>
      </c>
      <c r="G948" s="10" t="s">
        <v>29</v>
      </c>
      <c r="H948" s="56"/>
    </row>
    <row r="949" spans="1:8" x14ac:dyDescent="0.25">
      <c r="A949" s="21">
        <v>38051</v>
      </c>
      <c r="B949" s="22">
        <v>56.21</v>
      </c>
      <c r="C949" s="34">
        <v>2.3154342876489367E-3</v>
      </c>
      <c r="D949" s="55">
        <f t="shared" si="16"/>
        <v>3</v>
      </c>
      <c r="E949" s="55"/>
      <c r="F949" s="21" t="s">
        <v>29</v>
      </c>
      <c r="G949" s="10" t="s">
        <v>29</v>
      </c>
      <c r="H949" s="56"/>
    </row>
    <row r="950" spans="1:8" x14ac:dyDescent="0.25">
      <c r="A950" s="21">
        <v>38054</v>
      </c>
      <c r="B950" s="22">
        <v>55.41</v>
      </c>
      <c r="C950" s="34">
        <v>-1.4334594134725447E-2</v>
      </c>
      <c r="D950" s="55">
        <f t="shared" si="16"/>
        <v>3</v>
      </c>
      <c r="E950" s="55"/>
      <c r="F950" s="21" t="s">
        <v>29</v>
      </c>
      <c r="G950" s="10" t="s">
        <v>29</v>
      </c>
      <c r="H950" s="56"/>
    </row>
    <row r="951" spans="1:8" x14ac:dyDescent="0.25">
      <c r="A951" s="21">
        <v>38055</v>
      </c>
      <c r="B951" s="22">
        <v>54.94</v>
      </c>
      <c r="C951" s="34">
        <v>-8.5184022121304118E-3</v>
      </c>
      <c r="D951" s="55">
        <f t="shared" si="16"/>
        <v>3</v>
      </c>
      <c r="E951" s="55"/>
      <c r="F951" s="21" t="s">
        <v>29</v>
      </c>
      <c r="G951" s="10" t="s">
        <v>29</v>
      </c>
      <c r="H951" s="56"/>
    </row>
    <row r="952" spans="1:8" x14ac:dyDescent="0.25">
      <c r="A952" s="21">
        <v>38056</v>
      </c>
      <c r="B952" s="22">
        <v>53.79</v>
      </c>
      <c r="C952" s="34">
        <v>-2.1154104381976631E-2</v>
      </c>
      <c r="D952" s="55">
        <f t="shared" si="16"/>
        <v>3</v>
      </c>
      <c r="E952" s="55"/>
      <c r="F952" s="21" t="s">
        <v>29</v>
      </c>
      <c r="G952" s="10" t="s">
        <v>29</v>
      </c>
      <c r="H952" s="56"/>
    </row>
    <row r="953" spans="1:8" x14ac:dyDescent="0.25">
      <c r="A953" s="21">
        <v>38057</v>
      </c>
      <c r="B953" s="22">
        <v>53.25</v>
      </c>
      <c r="C953" s="34">
        <v>-1.0089771695616648E-2</v>
      </c>
      <c r="D953" s="55">
        <f t="shared" si="16"/>
        <v>3</v>
      </c>
      <c r="E953" s="55"/>
      <c r="F953" s="21" t="s">
        <v>29</v>
      </c>
      <c r="G953" s="10" t="s">
        <v>29</v>
      </c>
      <c r="H953" s="56"/>
    </row>
    <row r="954" spans="1:8" x14ac:dyDescent="0.25">
      <c r="A954" s="21">
        <v>38058</v>
      </c>
      <c r="B954" s="22">
        <v>54.68</v>
      </c>
      <c r="C954" s="34">
        <v>2.6500207266214298E-2</v>
      </c>
      <c r="D954" s="55">
        <f t="shared" si="16"/>
        <v>3</v>
      </c>
      <c r="E954" s="55"/>
      <c r="F954" s="21" t="s">
        <v>29</v>
      </c>
      <c r="G954" s="10" t="s">
        <v>29</v>
      </c>
      <c r="H954" s="56"/>
    </row>
    <row r="955" spans="1:8" x14ac:dyDescent="0.25">
      <c r="A955" s="21">
        <v>38061</v>
      </c>
      <c r="B955" s="22">
        <v>53.27</v>
      </c>
      <c r="C955" s="34">
        <v>-2.6124690926840954E-2</v>
      </c>
      <c r="D955" s="55">
        <f t="shared" si="16"/>
        <v>3</v>
      </c>
      <c r="E955" s="55"/>
      <c r="F955" s="21" t="s">
        <v>29</v>
      </c>
      <c r="G955" s="10" t="s">
        <v>29</v>
      </c>
      <c r="H955" s="56"/>
    </row>
    <row r="956" spans="1:8" x14ac:dyDescent="0.25">
      <c r="A956" s="21">
        <v>38062</v>
      </c>
      <c r="B956" s="22">
        <v>53.3</v>
      </c>
      <c r="C956" s="34">
        <v>5.6301024289087318E-4</v>
      </c>
      <c r="D956" s="55">
        <f t="shared" si="16"/>
        <v>3</v>
      </c>
      <c r="E956" s="55"/>
      <c r="F956" s="21" t="s">
        <v>29</v>
      </c>
      <c r="G956" s="10" t="s">
        <v>29</v>
      </c>
      <c r="H956" s="56"/>
    </row>
    <row r="957" spans="1:8" x14ac:dyDescent="0.25">
      <c r="A957" s="21">
        <v>38063</v>
      </c>
      <c r="B957" s="22">
        <v>54.28</v>
      </c>
      <c r="C957" s="34">
        <v>1.8219503794869654E-2</v>
      </c>
      <c r="D957" s="55">
        <f t="shared" si="16"/>
        <v>3</v>
      </c>
      <c r="E957" s="55"/>
      <c r="F957" s="21" t="s">
        <v>29</v>
      </c>
      <c r="G957" s="10" t="s">
        <v>29</v>
      </c>
      <c r="H957" s="56"/>
    </row>
    <row r="958" spans="1:8" x14ac:dyDescent="0.25">
      <c r="A958" s="21">
        <v>38064</v>
      </c>
      <c r="B958" s="22">
        <v>53.96</v>
      </c>
      <c r="C958" s="34">
        <v>-5.9128036271132636E-3</v>
      </c>
      <c r="D958" s="55">
        <f t="shared" si="16"/>
        <v>3</v>
      </c>
      <c r="E958" s="55"/>
      <c r="F958" s="21" t="s">
        <v>29</v>
      </c>
      <c r="G958" s="10" t="s">
        <v>29</v>
      </c>
      <c r="H958" s="56"/>
    </row>
    <row r="959" spans="1:8" x14ac:dyDescent="0.25">
      <c r="A959" s="21">
        <v>38065</v>
      </c>
      <c r="B959" s="22">
        <v>53.49</v>
      </c>
      <c r="C959" s="34">
        <v>-8.7483107963963955E-3</v>
      </c>
      <c r="D959" s="55">
        <f t="shared" si="16"/>
        <v>3</v>
      </c>
      <c r="E959" s="55"/>
      <c r="F959" s="21" t="s">
        <v>29</v>
      </c>
      <c r="G959" s="10" t="s">
        <v>29</v>
      </c>
      <c r="H959" s="56"/>
    </row>
    <row r="960" spans="1:8" x14ac:dyDescent="0.25">
      <c r="A960" s="21">
        <v>38068</v>
      </c>
      <c r="B960" s="22">
        <v>52.46</v>
      </c>
      <c r="C960" s="34">
        <v>-1.9443746104431118E-2</v>
      </c>
      <c r="D960" s="55">
        <f t="shared" si="16"/>
        <v>3</v>
      </c>
      <c r="E960" s="55"/>
      <c r="F960" s="21" t="s">
        <v>29</v>
      </c>
      <c r="G960" s="10" t="s">
        <v>29</v>
      </c>
      <c r="H960" s="56"/>
    </row>
    <row r="961" spans="1:8" x14ac:dyDescent="0.25">
      <c r="A961" s="21">
        <v>38069</v>
      </c>
      <c r="B961" s="22">
        <v>52.54</v>
      </c>
      <c r="C961" s="34">
        <v>1.5238098186660508E-3</v>
      </c>
      <c r="D961" s="55">
        <f t="shared" si="16"/>
        <v>3</v>
      </c>
      <c r="E961" s="55"/>
      <c r="F961" s="21" t="s">
        <v>29</v>
      </c>
      <c r="G961" s="10" t="s">
        <v>29</v>
      </c>
      <c r="H961" s="56"/>
    </row>
    <row r="962" spans="1:8" x14ac:dyDescent="0.25">
      <c r="A962" s="21">
        <v>38070</v>
      </c>
      <c r="B962" s="22">
        <v>52.47</v>
      </c>
      <c r="C962" s="34">
        <v>-1.3332065587734333E-3</v>
      </c>
      <c r="D962" s="55">
        <f t="shared" si="16"/>
        <v>3</v>
      </c>
      <c r="E962" s="55"/>
      <c r="F962" s="21" t="s">
        <v>29</v>
      </c>
      <c r="G962" s="10" t="s">
        <v>29</v>
      </c>
      <c r="H962" s="56"/>
    </row>
    <row r="963" spans="1:8" x14ac:dyDescent="0.25">
      <c r="A963" s="21">
        <v>38071</v>
      </c>
      <c r="B963" s="22">
        <v>53.68</v>
      </c>
      <c r="C963" s="34">
        <v>2.2798914964806027E-2</v>
      </c>
      <c r="D963" s="55">
        <f t="shared" si="16"/>
        <v>3</v>
      </c>
      <c r="E963" s="55"/>
      <c r="F963" s="21" t="s">
        <v>29</v>
      </c>
      <c r="G963" s="10" t="s">
        <v>29</v>
      </c>
      <c r="H963" s="56"/>
    </row>
    <row r="964" spans="1:8" x14ac:dyDescent="0.25">
      <c r="A964" s="21">
        <v>38072</v>
      </c>
      <c r="B964" s="22">
        <v>53.82</v>
      </c>
      <c r="C964" s="34">
        <v>2.6046526353334866E-3</v>
      </c>
      <c r="D964" s="55">
        <f t="shared" si="16"/>
        <v>3</v>
      </c>
      <c r="E964" s="55"/>
      <c r="F964" s="21" t="s">
        <v>29</v>
      </c>
      <c r="G964" s="10" t="s">
        <v>29</v>
      </c>
      <c r="H964" s="56"/>
    </row>
    <row r="965" spans="1:8" x14ac:dyDescent="0.25">
      <c r="A965" s="21">
        <v>38075</v>
      </c>
      <c r="B965" s="22">
        <v>54.85</v>
      </c>
      <c r="C965" s="34">
        <v>1.89570414224795E-2</v>
      </c>
      <c r="D965" s="55">
        <f t="shared" ref="D965:D1028" si="17">MONTH(A965)</f>
        <v>3</v>
      </c>
      <c r="E965" s="55"/>
      <c r="F965" s="21" t="s">
        <v>29</v>
      </c>
      <c r="G965" s="10" t="s">
        <v>29</v>
      </c>
      <c r="H965" s="56"/>
    </row>
    <row r="966" spans="1:8" x14ac:dyDescent="0.25">
      <c r="A966" s="21">
        <v>38076</v>
      </c>
      <c r="B966" s="22">
        <v>55.3</v>
      </c>
      <c r="C966" s="34">
        <v>8.1707218070498442E-3</v>
      </c>
      <c r="D966" s="55">
        <f t="shared" si="17"/>
        <v>3</v>
      </c>
      <c r="E966" s="55"/>
      <c r="F966" s="21" t="s">
        <v>29</v>
      </c>
      <c r="G966" s="10" t="s">
        <v>29</v>
      </c>
      <c r="H966" s="56"/>
    </row>
    <row r="967" spans="1:8" x14ac:dyDescent="0.25">
      <c r="A967" s="21">
        <v>38077</v>
      </c>
      <c r="B967" s="22">
        <v>55.42</v>
      </c>
      <c r="C967" s="34">
        <v>2.1676309065433784E-3</v>
      </c>
      <c r="D967" s="55">
        <f t="shared" si="17"/>
        <v>3</v>
      </c>
      <c r="E967" s="55"/>
      <c r="F967" s="21" t="s">
        <v>29</v>
      </c>
      <c r="G967" s="10" t="s">
        <v>29</v>
      </c>
      <c r="H967" s="56"/>
    </row>
    <row r="968" spans="1:8" x14ac:dyDescent="0.25">
      <c r="A968" s="21">
        <v>38078</v>
      </c>
      <c r="B968" s="22">
        <v>56.03</v>
      </c>
      <c r="C968" s="34">
        <v>1.0946722142360801E-2</v>
      </c>
      <c r="D968" s="55">
        <f t="shared" si="17"/>
        <v>4</v>
      </c>
      <c r="E968" s="55"/>
      <c r="F968" s="21" t="s">
        <v>29</v>
      </c>
      <c r="G968" s="10" t="s">
        <v>29</v>
      </c>
      <c r="H968" s="56"/>
    </row>
    <row r="969" spans="1:8" x14ac:dyDescent="0.25">
      <c r="A969" s="21">
        <v>38079</v>
      </c>
      <c r="B969" s="22">
        <v>56.74</v>
      </c>
      <c r="C969" s="34">
        <v>1.2592167803512128E-2</v>
      </c>
      <c r="D969" s="55">
        <f t="shared" si="17"/>
        <v>4</v>
      </c>
      <c r="E969" s="55"/>
      <c r="F969" s="21" t="s">
        <v>29</v>
      </c>
      <c r="G969" s="10" t="s">
        <v>29</v>
      </c>
      <c r="H969" s="56"/>
    </row>
    <row r="970" spans="1:8" x14ac:dyDescent="0.25">
      <c r="A970" s="21">
        <v>38082</v>
      </c>
      <c r="B970" s="22">
        <v>56.91</v>
      </c>
      <c r="C970" s="34">
        <v>2.9916432343270417E-3</v>
      </c>
      <c r="D970" s="55">
        <f t="shared" si="17"/>
        <v>4</v>
      </c>
      <c r="E970" s="55"/>
      <c r="F970" s="21" t="s">
        <v>29</v>
      </c>
      <c r="G970" s="10" t="s">
        <v>29</v>
      </c>
      <c r="H970" s="56"/>
    </row>
    <row r="971" spans="1:8" x14ac:dyDescent="0.25">
      <c r="A971" s="21">
        <v>38083</v>
      </c>
      <c r="B971" s="22">
        <v>56.21</v>
      </c>
      <c r="C971" s="34">
        <v>-1.2376395601048862E-2</v>
      </c>
      <c r="D971" s="55">
        <f t="shared" si="17"/>
        <v>4</v>
      </c>
      <c r="E971" s="55"/>
      <c r="F971" s="21" t="s">
        <v>29</v>
      </c>
      <c r="G971" s="10" t="s">
        <v>29</v>
      </c>
      <c r="H971" s="56"/>
    </row>
    <row r="972" spans="1:8" x14ac:dyDescent="0.25">
      <c r="A972" s="21">
        <v>38084</v>
      </c>
      <c r="B972" s="22">
        <v>56.64</v>
      </c>
      <c r="C972" s="34">
        <v>7.620772371480615E-3</v>
      </c>
      <c r="D972" s="55">
        <f t="shared" si="17"/>
        <v>4</v>
      </c>
      <c r="E972" s="55"/>
      <c r="F972" s="21" t="s">
        <v>29</v>
      </c>
      <c r="G972" s="10" t="s">
        <v>29</v>
      </c>
      <c r="H972" s="56"/>
    </row>
    <row r="973" spans="1:8" x14ac:dyDescent="0.25">
      <c r="A973" s="21">
        <v>38085</v>
      </c>
      <c r="B973" s="22">
        <v>56.13</v>
      </c>
      <c r="C973" s="34">
        <v>-9.0450204313563855E-3</v>
      </c>
      <c r="D973" s="55">
        <f t="shared" si="17"/>
        <v>4</v>
      </c>
      <c r="E973" s="55"/>
      <c r="F973" s="21" t="s">
        <v>29</v>
      </c>
      <c r="G973" s="10" t="s">
        <v>29</v>
      </c>
      <c r="H973" s="56"/>
    </row>
    <row r="974" spans="1:8" x14ac:dyDescent="0.25">
      <c r="A974" s="21">
        <v>38089</v>
      </c>
      <c r="B974" s="22">
        <v>56.28</v>
      </c>
      <c r="C974" s="34">
        <v>2.6688032920803954E-3</v>
      </c>
      <c r="D974" s="55">
        <f t="shared" si="17"/>
        <v>4</v>
      </c>
      <c r="E974" s="55"/>
      <c r="F974" s="21" t="s">
        <v>29</v>
      </c>
      <c r="G974" s="10" t="s">
        <v>29</v>
      </c>
      <c r="H974" s="56"/>
    </row>
    <row r="975" spans="1:8" x14ac:dyDescent="0.25">
      <c r="A975" s="21">
        <v>38090</v>
      </c>
      <c r="B975" s="22">
        <v>54.97</v>
      </c>
      <c r="C975" s="34">
        <v>-2.3551650373619303E-2</v>
      </c>
      <c r="D975" s="55">
        <f t="shared" si="17"/>
        <v>4</v>
      </c>
      <c r="E975" s="55"/>
      <c r="F975" s="21" t="s">
        <v>29</v>
      </c>
      <c r="G975" s="10" t="s">
        <v>29</v>
      </c>
      <c r="H975" s="56"/>
    </row>
    <row r="976" spans="1:8" x14ac:dyDescent="0.25">
      <c r="A976" s="21">
        <v>38091</v>
      </c>
      <c r="B976" s="22">
        <v>54.8</v>
      </c>
      <c r="C976" s="34">
        <v>-3.0973879185991499E-3</v>
      </c>
      <c r="D976" s="55">
        <f t="shared" si="17"/>
        <v>4</v>
      </c>
      <c r="E976" s="55"/>
      <c r="F976" s="21" t="s">
        <v>29</v>
      </c>
      <c r="G976" s="10" t="s">
        <v>29</v>
      </c>
      <c r="H976" s="56"/>
    </row>
    <row r="977" spans="1:8" x14ac:dyDescent="0.25">
      <c r="A977" s="21">
        <v>38092</v>
      </c>
      <c r="B977" s="22">
        <v>54.38</v>
      </c>
      <c r="C977" s="34">
        <v>-7.693754749645113E-3</v>
      </c>
      <c r="D977" s="55">
        <f t="shared" si="17"/>
        <v>4</v>
      </c>
      <c r="E977" s="55"/>
      <c r="F977" s="21" t="s">
        <v>29</v>
      </c>
      <c r="G977" s="10" t="s">
        <v>29</v>
      </c>
      <c r="H977" s="56"/>
    </row>
    <row r="978" spans="1:8" x14ac:dyDescent="0.25">
      <c r="A978" s="21">
        <v>38093</v>
      </c>
      <c r="B978" s="22">
        <v>54.79</v>
      </c>
      <c r="C978" s="34">
        <v>7.5112563459995901E-3</v>
      </c>
      <c r="D978" s="55">
        <f t="shared" si="17"/>
        <v>4</v>
      </c>
      <c r="E978" s="55"/>
      <c r="F978" s="21" t="s">
        <v>29</v>
      </c>
      <c r="G978" s="10" t="s">
        <v>29</v>
      </c>
      <c r="H978" s="56"/>
    </row>
    <row r="979" spans="1:8" x14ac:dyDescent="0.25">
      <c r="A979" s="21">
        <v>38096</v>
      </c>
      <c r="B979" s="22">
        <v>55.2</v>
      </c>
      <c r="C979" s="34">
        <v>7.4552577327254002E-3</v>
      </c>
      <c r="D979" s="55">
        <f t="shared" si="17"/>
        <v>4</v>
      </c>
      <c r="E979" s="55"/>
      <c r="F979" s="21" t="s">
        <v>29</v>
      </c>
      <c r="G979" s="10" t="s">
        <v>29</v>
      </c>
      <c r="H979" s="56"/>
    </row>
    <row r="980" spans="1:8" x14ac:dyDescent="0.25">
      <c r="A980" s="21">
        <v>38097</v>
      </c>
      <c r="B980" s="22">
        <v>53.97</v>
      </c>
      <c r="C980" s="34">
        <v>-2.2534616652498268E-2</v>
      </c>
      <c r="D980" s="55">
        <f t="shared" si="17"/>
        <v>4</v>
      </c>
      <c r="E980" s="55"/>
      <c r="F980" s="21" t="s">
        <v>29</v>
      </c>
      <c r="G980" s="10" t="s">
        <v>29</v>
      </c>
      <c r="H980" s="56"/>
    </row>
    <row r="981" spans="1:8" x14ac:dyDescent="0.25">
      <c r="A981" s="21">
        <v>38098</v>
      </c>
      <c r="B981" s="22">
        <v>54.86</v>
      </c>
      <c r="C981" s="34">
        <v>1.6356148878905689E-2</v>
      </c>
      <c r="D981" s="55">
        <f t="shared" si="17"/>
        <v>4</v>
      </c>
      <c r="E981" s="55"/>
      <c r="F981" s="21" t="s">
        <v>29</v>
      </c>
      <c r="G981" s="10" t="s">
        <v>29</v>
      </c>
      <c r="H981" s="56"/>
    </row>
    <row r="982" spans="1:8" x14ac:dyDescent="0.25">
      <c r="A982" s="21">
        <v>38099</v>
      </c>
      <c r="B982" s="22">
        <v>55.61</v>
      </c>
      <c r="C982" s="34">
        <v>1.3578555690015341E-2</v>
      </c>
      <c r="D982" s="55">
        <f t="shared" si="17"/>
        <v>4</v>
      </c>
      <c r="E982" s="55"/>
      <c r="F982" s="21" t="s">
        <v>29</v>
      </c>
      <c r="G982" s="10" t="s">
        <v>29</v>
      </c>
      <c r="H982" s="56"/>
    </row>
    <row r="983" spans="1:8" x14ac:dyDescent="0.25">
      <c r="A983" s="21">
        <v>38100</v>
      </c>
      <c r="B983" s="22">
        <v>55.49</v>
      </c>
      <c r="C983" s="34">
        <v>-2.1602168616627164E-3</v>
      </c>
      <c r="D983" s="55">
        <f t="shared" si="17"/>
        <v>4</v>
      </c>
      <c r="E983" s="55"/>
      <c r="F983" s="21" t="s">
        <v>29</v>
      </c>
      <c r="G983" s="10" t="s">
        <v>29</v>
      </c>
      <c r="H983" s="56"/>
    </row>
    <row r="984" spans="1:8" x14ac:dyDescent="0.25">
      <c r="A984" s="21">
        <v>38103</v>
      </c>
      <c r="B984" s="22">
        <v>55.61</v>
      </c>
      <c r="C984" s="34">
        <v>2.1602168616626028E-3</v>
      </c>
      <c r="D984" s="55">
        <f t="shared" si="17"/>
        <v>4</v>
      </c>
      <c r="E984" s="55"/>
      <c r="F984" s="21" t="s">
        <v>29</v>
      </c>
      <c r="G984" s="10" t="s">
        <v>29</v>
      </c>
      <c r="H984" s="56"/>
    </row>
    <row r="985" spans="1:8" x14ac:dyDescent="0.25">
      <c r="A985" s="21">
        <v>38104</v>
      </c>
      <c r="B985" s="22">
        <v>55.47</v>
      </c>
      <c r="C985" s="34">
        <v>-2.5207071323294348E-3</v>
      </c>
      <c r="D985" s="55">
        <f t="shared" si="17"/>
        <v>4</v>
      </c>
      <c r="E985" s="55"/>
      <c r="F985" s="21" t="s">
        <v>29</v>
      </c>
      <c r="G985" s="10" t="s">
        <v>29</v>
      </c>
      <c r="H985" s="56"/>
    </row>
    <row r="986" spans="1:8" x14ac:dyDescent="0.25">
      <c r="A986" s="21">
        <v>38105</v>
      </c>
      <c r="B986" s="22">
        <v>54.31</v>
      </c>
      <c r="C986" s="34">
        <v>-2.1133962020389172E-2</v>
      </c>
      <c r="D986" s="55">
        <f t="shared" si="17"/>
        <v>4</v>
      </c>
      <c r="E986" s="55"/>
      <c r="F986" s="21" t="s">
        <v>29</v>
      </c>
      <c r="G986" s="10" t="s">
        <v>29</v>
      </c>
      <c r="H986" s="56"/>
    </row>
    <row r="987" spans="1:8" x14ac:dyDescent="0.25">
      <c r="A987" s="21">
        <v>38106</v>
      </c>
      <c r="B987" s="22">
        <v>53.23</v>
      </c>
      <c r="C987" s="34">
        <v>-2.008622486208796E-2</v>
      </c>
      <c r="D987" s="55">
        <f t="shared" si="17"/>
        <v>4</v>
      </c>
      <c r="E987" s="55"/>
      <c r="F987" s="21" t="s">
        <v>29</v>
      </c>
      <c r="G987" s="10" t="s">
        <v>29</v>
      </c>
      <c r="H987" s="56"/>
    </row>
    <row r="988" spans="1:8" x14ac:dyDescent="0.25">
      <c r="A988" s="21">
        <v>38107</v>
      </c>
      <c r="B988" s="22">
        <v>52.36</v>
      </c>
      <c r="C988" s="34">
        <v>-1.647920614296678E-2</v>
      </c>
      <c r="D988" s="55">
        <f t="shared" si="17"/>
        <v>4</v>
      </c>
      <c r="E988" s="55"/>
      <c r="F988" s="21" t="s">
        <v>29</v>
      </c>
      <c r="G988" s="10" t="s">
        <v>29</v>
      </c>
      <c r="H988" s="56"/>
    </row>
    <row r="989" spans="1:8" x14ac:dyDescent="0.25">
      <c r="A989" s="21">
        <v>38110</v>
      </c>
      <c r="B989" s="22">
        <v>53.05</v>
      </c>
      <c r="C989" s="34">
        <v>1.3091924018292934E-2</v>
      </c>
      <c r="D989" s="55">
        <f t="shared" si="17"/>
        <v>5</v>
      </c>
      <c r="E989" s="55"/>
      <c r="F989" s="21" t="s">
        <v>29</v>
      </c>
      <c r="G989" s="10" t="s">
        <v>29</v>
      </c>
      <c r="H989" s="56"/>
    </row>
    <row r="990" spans="1:8" x14ac:dyDescent="0.25">
      <c r="A990" s="21">
        <v>38111</v>
      </c>
      <c r="B990" s="22">
        <v>53.35</v>
      </c>
      <c r="C990" s="34">
        <v>5.6391126877702469E-3</v>
      </c>
      <c r="D990" s="55">
        <f t="shared" si="17"/>
        <v>5</v>
      </c>
      <c r="E990" s="55"/>
      <c r="F990" s="21" t="s">
        <v>29</v>
      </c>
      <c r="G990" s="10" t="s">
        <v>29</v>
      </c>
      <c r="H990" s="56"/>
    </row>
    <row r="991" spans="1:8" x14ac:dyDescent="0.25">
      <c r="A991" s="21">
        <v>38112</v>
      </c>
      <c r="B991" s="22">
        <v>53.58</v>
      </c>
      <c r="C991" s="34">
        <v>4.301886368700312E-3</v>
      </c>
      <c r="D991" s="55">
        <f t="shared" si="17"/>
        <v>5</v>
      </c>
      <c r="E991" s="55"/>
      <c r="F991" s="21" t="s">
        <v>29</v>
      </c>
      <c r="G991" s="10" t="s">
        <v>29</v>
      </c>
      <c r="H991" s="56"/>
    </row>
    <row r="992" spans="1:8" x14ac:dyDescent="0.25">
      <c r="A992" s="21">
        <v>38113</v>
      </c>
      <c r="B992" s="22">
        <v>52.8</v>
      </c>
      <c r="C992" s="34">
        <v>-1.4664673404246965E-2</v>
      </c>
      <c r="D992" s="55">
        <f t="shared" si="17"/>
        <v>5</v>
      </c>
      <c r="E992" s="55"/>
      <c r="F992" s="21" t="s">
        <v>29</v>
      </c>
      <c r="G992" s="10" t="s">
        <v>29</v>
      </c>
      <c r="H992" s="56"/>
    </row>
    <row r="993" spans="1:8" x14ac:dyDescent="0.25">
      <c r="A993" s="21">
        <v>38114</v>
      </c>
      <c r="B993" s="22">
        <v>51.3</v>
      </c>
      <c r="C993" s="34">
        <v>-2.8820438535491971E-2</v>
      </c>
      <c r="D993" s="55">
        <f t="shared" si="17"/>
        <v>5</v>
      </c>
      <c r="E993" s="55"/>
      <c r="F993" s="21" t="s">
        <v>29</v>
      </c>
      <c r="G993" s="10" t="s">
        <v>29</v>
      </c>
      <c r="H993" s="56"/>
    </row>
    <row r="994" spans="1:8" x14ac:dyDescent="0.25">
      <c r="A994" s="21">
        <v>38117</v>
      </c>
      <c r="B994" s="22">
        <v>50.39</v>
      </c>
      <c r="C994" s="34">
        <v>-1.7898009484217006E-2</v>
      </c>
      <c r="D994" s="55">
        <f t="shared" si="17"/>
        <v>5</v>
      </c>
      <c r="E994" s="55"/>
      <c r="F994" s="21" t="s">
        <v>29</v>
      </c>
      <c r="G994" s="10" t="s">
        <v>29</v>
      </c>
      <c r="H994" s="56"/>
    </row>
    <row r="995" spans="1:8" x14ac:dyDescent="0.25">
      <c r="A995" s="21">
        <v>38118</v>
      </c>
      <c r="B995" s="22">
        <v>51.49</v>
      </c>
      <c r="C995" s="34">
        <v>2.1594871365543382E-2</v>
      </c>
      <c r="D995" s="55">
        <f t="shared" si="17"/>
        <v>5</v>
      </c>
      <c r="E995" s="55"/>
      <c r="F995" s="21" t="s">
        <v>29</v>
      </c>
      <c r="G995" s="10" t="s">
        <v>29</v>
      </c>
      <c r="H995" s="56"/>
    </row>
    <row r="996" spans="1:8" x14ac:dyDescent="0.25">
      <c r="A996" s="21">
        <v>38119</v>
      </c>
      <c r="B996" s="22">
        <v>51.88</v>
      </c>
      <c r="C996" s="34">
        <v>7.5457453901932132E-3</v>
      </c>
      <c r="D996" s="55">
        <f t="shared" si="17"/>
        <v>5</v>
      </c>
      <c r="E996" s="55"/>
      <c r="F996" s="21" t="s">
        <v>29</v>
      </c>
      <c r="G996" s="10" t="s">
        <v>29</v>
      </c>
      <c r="H996" s="56"/>
    </row>
    <row r="997" spans="1:8" x14ac:dyDescent="0.25">
      <c r="A997" s="21">
        <v>38120</v>
      </c>
      <c r="B997" s="22">
        <v>51.17</v>
      </c>
      <c r="C997" s="34">
        <v>-1.3779936631242674E-2</v>
      </c>
      <c r="D997" s="55">
        <f t="shared" si="17"/>
        <v>5</v>
      </c>
      <c r="E997" s="55"/>
      <c r="F997" s="21" t="s">
        <v>29</v>
      </c>
      <c r="G997" s="10" t="s">
        <v>29</v>
      </c>
      <c r="H997" s="56"/>
    </row>
    <row r="998" spans="1:8" x14ac:dyDescent="0.25">
      <c r="A998" s="21">
        <v>38121</v>
      </c>
      <c r="B998" s="22">
        <v>50.97</v>
      </c>
      <c r="C998" s="34">
        <v>-3.9161984650501651E-3</v>
      </c>
      <c r="D998" s="55">
        <f t="shared" si="17"/>
        <v>5</v>
      </c>
      <c r="E998" s="55"/>
      <c r="F998" s="21" t="s">
        <v>29</v>
      </c>
      <c r="G998" s="10" t="s">
        <v>29</v>
      </c>
      <c r="H998" s="56"/>
    </row>
    <row r="999" spans="1:8" x14ac:dyDescent="0.25">
      <c r="A999" s="21">
        <v>38124</v>
      </c>
      <c r="B999" s="22">
        <v>50.48</v>
      </c>
      <c r="C999" s="34">
        <v>-9.6600061189926322E-3</v>
      </c>
      <c r="D999" s="55">
        <f t="shared" si="17"/>
        <v>5</v>
      </c>
      <c r="E999" s="55"/>
      <c r="F999" s="21" t="s">
        <v>29</v>
      </c>
      <c r="G999" s="10" t="s">
        <v>29</v>
      </c>
      <c r="H999" s="56"/>
    </row>
    <row r="1000" spans="1:8" x14ac:dyDescent="0.25">
      <c r="A1000" s="21">
        <v>38125</v>
      </c>
      <c r="B1000" s="22">
        <v>51.05</v>
      </c>
      <c r="C1000" s="34">
        <v>1.1228326377716747E-2</v>
      </c>
      <c r="D1000" s="55">
        <f t="shared" si="17"/>
        <v>5</v>
      </c>
      <c r="E1000" s="55"/>
      <c r="F1000" s="21" t="s">
        <v>29</v>
      </c>
      <c r="G1000" s="10" t="s">
        <v>29</v>
      </c>
      <c r="H1000" s="56"/>
    </row>
    <row r="1001" spans="1:8" x14ac:dyDescent="0.25">
      <c r="A1001" s="21">
        <v>38126</v>
      </c>
      <c r="B1001" s="22">
        <v>50.69</v>
      </c>
      <c r="C1001" s="34">
        <v>-7.0768921264165357E-3</v>
      </c>
      <c r="D1001" s="55">
        <f t="shared" si="17"/>
        <v>5</v>
      </c>
      <c r="E1001" s="55"/>
      <c r="F1001" s="21" t="s">
        <v>29</v>
      </c>
      <c r="G1001" s="10" t="s">
        <v>29</v>
      </c>
      <c r="H1001" s="56"/>
    </row>
    <row r="1002" spans="1:8" x14ac:dyDescent="0.25">
      <c r="A1002" s="21">
        <v>38127</v>
      </c>
      <c r="B1002" s="22">
        <v>50.79</v>
      </c>
      <c r="C1002" s="34">
        <v>1.9708323288957648E-3</v>
      </c>
      <c r="D1002" s="55">
        <f t="shared" si="17"/>
        <v>5</v>
      </c>
      <c r="E1002" s="55"/>
      <c r="F1002" s="21" t="s">
        <v>29</v>
      </c>
      <c r="G1002" s="10" t="s">
        <v>29</v>
      </c>
      <c r="H1002" s="56"/>
    </row>
    <row r="1003" spans="1:8" x14ac:dyDescent="0.25">
      <c r="A1003" s="21">
        <v>38128</v>
      </c>
      <c r="B1003" s="22">
        <v>51.27</v>
      </c>
      <c r="C1003" s="34">
        <v>9.4063009824555885E-3</v>
      </c>
      <c r="D1003" s="55">
        <f t="shared" si="17"/>
        <v>5</v>
      </c>
      <c r="E1003" s="55"/>
      <c r="F1003" s="21" t="s">
        <v>29</v>
      </c>
      <c r="G1003" s="10" t="s">
        <v>29</v>
      </c>
      <c r="H1003" s="56"/>
    </row>
    <row r="1004" spans="1:8" x14ac:dyDescent="0.25">
      <c r="A1004" s="21">
        <v>38131</v>
      </c>
      <c r="B1004" s="22">
        <v>51.93</v>
      </c>
      <c r="C1004" s="34">
        <v>1.279087206061837E-2</v>
      </c>
      <c r="D1004" s="55">
        <f t="shared" si="17"/>
        <v>5</v>
      </c>
      <c r="E1004" s="55"/>
      <c r="F1004" s="21" t="s">
        <v>29</v>
      </c>
      <c r="G1004" s="10" t="s">
        <v>29</v>
      </c>
      <c r="H1004" s="56"/>
    </row>
    <row r="1005" spans="1:8" x14ac:dyDescent="0.25">
      <c r="A1005" s="21">
        <v>38132</v>
      </c>
      <c r="B1005" s="22">
        <v>53.02</v>
      </c>
      <c r="C1005" s="34">
        <v>2.0772543004652047E-2</v>
      </c>
      <c r="D1005" s="55">
        <f t="shared" si="17"/>
        <v>5</v>
      </c>
      <c r="E1005" s="55"/>
      <c r="F1005" s="21" t="s">
        <v>29</v>
      </c>
      <c r="G1005" s="10" t="s">
        <v>29</v>
      </c>
      <c r="H1005" s="56"/>
    </row>
    <row r="1006" spans="1:8" x14ac:dyDescent="0.25">
      <c r="A1006" s="21">
        <v>38133</v>
      </c>
      <c r="B1006" s="22">
        <v>53.38</v>
      </c>
      <c r="C1006" s="34">
        <v>6.7669431154986541E-3</v>
      </c>
      <c r="D1006" s="55">
        <f t="shared" si="17"/>
        <v>5</v>
      </c>
      <c r="E1006" s="55"/>
      <c r="F1006" s="21" t="s">
        <v>29</v>
      </c>
      <c r="G1006" s="10" t="s">
        <v>29</v>
      </c>
      <c r="H1006" s="56"/>
    </row>
    <row r="1007" spans="1:8" x14ac:dyDescent="0.25">
      <c r="A1007" s="21">
        <v>38134</v>
      </c>
      <c r="B1007" s="22">
        <v>53.39</v>
      </c>
      <c r="C1007" s="34">
        <v>1.8731853571683676E-4</v>
      </c>
      <c r="D1007" s="55">
        <f t="shared" si="17"/>
        <v>5</v>
      </c>
      <c r="E1007" s="55"/>
      <c r="F1007" s="21" t="s">
        <v>29</v>
      </c>
      <c r="G1007" s="10" t="s">
        <v>29</v>
      </c>
      <c r="H1007" s="56"/>
    </row>
    <row r="1008" spans="1:8" x14ac:dyDescent="0.25">
      <c r="A1008" s="21">
        <v>38135</v>
      </c>
      <c r="B1008" s="22">
        <v>53.49</v>
      </c>
      <c r="C1008" s="34">
        <v>1.8712580310638685E-3</v>
      </c>
      <c r="D1008" s="55">
        <f t="shared" si="17"/>
        <v>5</v>
      </c>
      <c r="E1008" s="55"/>
      <c r="F1008" s="21" t="s">
        <v>29</v>
      </c>
      <c r="G1008" s="10" t="s">
        <v>29</v>
      </c>
      <c r="H1008" s="56"/>
    </row>
    <row r="1009" spans="1:8" x14ac:dyDescent="0.25">
      <c r="A1009" s="21">
        <v>38139</v>
      </c>
      <c r="B1009" s="22">
        <v>54</v>
      </c>
      <c r="C1009" s="34">
        <v>9.489326021115593E-3</v>
      </c>
      <c r="D1009" s="55">
        <f t="shared" si="17"/>
        <v>6</v>
      </c>
      <c r="E1009" s="55"/>
      <c r="F1009" s="21" t="s">
        <v>29</v>
      </c>
      <c r="G1009" s="10" t="s">
        <v>29</v>
      </c>
      <c r="H1009" s="56"/>
    </row>
    <row r="1010" spans="1:8" x14ac:dyDescent="0.25">
      <c r="A1010" s="21">
        <v>38140</v>
      </c>
      <c r="B1010" s="22">
        <v>53.82</v>
      </c>
      <c r="C1010" s="34">
        <v>-3.3389012655145986E-3</v>
      </c>
      <c r="D1010" s="55">
        <f t="shared" si="17"/>
        <v>6</v>
      </c>
      <c r="E1010" s="55"/>
      <c r="F1010" s="21" t="s">
        <v>29</v>
      </c>
      <c r="G1010" s="10" t="s">
        <v>29</v>
      </c>
      <c r="H1010" s="56"/>
    </row>
    <row r="1011" spans="1:8" x14ac:dyDescent="0.25">
      <c r="A1011" s="21">
        <v>38141</v>
      </c>
      <c r="B1011" s="22">
        <v>52.78</v>
      </c>
      <c r="C1011" s="34">
        <v>-1.9512814223581715E-2</v>
      </c>
      <c r="D1011" s="55">
        <f t="shared" si="17"/>
        <v>6</v>
      </c>
      <c r="E1011" s="55"/>
      <c r="F1011" s="21" t="s">
        <v>29</v>
      </c>
      <c r="G1011" s="10" t="s">
        <v>29</v>
      </c>
      <c r="H1011" s="56"/>
    </row>
    <row r="1012" spans="1:8" x14ac:dyDescent="0.25">
      <c r="A1012" s="21">
        <v>38142</v>
      </c>
      <c r="B1012" s="22">
        <v>53.44</v>
      </c>
      <c r="C1012" s="34">
        <v>1.2427198153212202E-2</v>
      </c>
      <c r="D1012" s="55">
        <f t="shared" si="17"/>
        <v>6</v>
      </c>
      <c r="E1012" s="55"/>
      <c r="F1012" s="21" t="s">
        <v>29</v>
      </c>
      <c r="G1012" s="10" t="s">
        <v>29</v>
      </c>
      <c r="H1012" s="56"/>
    </row>
    <row r="1013" spans="1:8" x14ac:dyDescent="0.25">
      <c r="A1013" s="21">
        <v>38145</v>
      </c>
      <c r="B1013" s="22">
        <v>54.41</v>
      </c>
      <c r="C1013" s="34">
        <v>1.7988431269443605E-2</v>
      </c>
      <c r="D1013" s="55">
        <f t="shared" si="17"/>
        <v>6</v>
      </c>
      <c r="E1013" s="55"/>
      <c r="F1013" s="21" t="s">
        <v>29</v>
      </c>
      <c r="G1013" s="10" t="s">
        <v>29</v>
      </c>
      <c r="H1013" s="56"/>
    </row>
    <row r="1014" spans="1:8" x14ac:dyDescent="0.25">
      <c r="A1014" s="21">
        <v>38146</v>
      </c>
      <c r="B1014" s="22">
        <v>54.36</v>
      </c>
      <c r="C1014" s="34">
        <v>-9.1937121489091809E-4</v>
      </c>
      <c r="D1014" s="55">
        <f t="shared" si="17"/>
        <v>6</v>
      </c>
      <c r="E1014" s="55"/>
      <c r="F1014" s="21" t="s">
        <v>29</v>
      </c>
      <c r="G1014" s="10" t="s">
        <v>29</v>
      </c>
      <c r="H1014" s="56"/>
    </row>
    <row r="1015" spans="1:8" x14ac:dyDescent="0.25">
      <c r="A1015" s="21">
        <v>38147</v>
      </c>
      <c r="B1015" s="22">
        <v>53.37</v>
      </c>
      <c r="C1015" s="34">
        <v>-1.8379798937089534E-2</v>
      </c>
      <c r="D1015" s="55">
        <f t="shared" si="17"/>
        <v>6</v>
      </c>
      <c r="E1015" s="55"/>
      <c r="F1015" s="21" t="s">
        <v>29</v>
      </c>
      <c r="G1015" s="10" t="s">
        <v>29</v>
      </c>
      <c r="H1015" s="56"/>
    </row>
    <row r="1016" spans="1:8" x14ac:dyDescent="0.25">
      <c r="A1016" s="21">
        <v>38148</v>
      </c>
      <c r="B1016" s="22">
        <v>53.58</v>
      </c>
      <c r="C1016" s="34">
        <v>3.9270737706091439E-3</v>
      </c>
      <c r="D1016" s="55">
        <f t="shared" si="17"/>
        <v>6</v>
      </c>
      <c r="E1016" s="55"/>
      <c r="F1016" s="21" t="s">
        <v>29</v>
      </c>
      <c r="G1016" s="10" t="s">
        <v>29</v>
      </c>
      <c r="H1016" s="56"/>
    </row>
    <row r="1017" spans="1:8" x14ac:dyDescent="0.25">
      <c r="A1017" s="21">
        <v>38152</v>
      </c>
      <c r="B1017" s="22">
        <v>52.53</v>
      </c>
      <c r="C1017" s="34">
        <v>-1.9791429150592406E-2</v>
      </c>
      <c r="D1017" s="55">
        <f t="shared" si="17"/>
        <v>6</v>
      </c>
      <c r="E1017" s="55"/>
      <c r="F1017" s="21" t="s">
        <v>29</v>
      </c>
      <c r="G1017" s="10" t="s">
        <v>29</v>
      </c>
      <c r="H1017" s="56"/>
    </row>
    <row r="1018" spans="1:8" x14ac:dyDescent="0.25">
      <c r="A1018" s="21">
        <v>38153</v>
      </c>
      <c r="B1018" s="22">
        <v>53.49</v>
      </c>
      <c r="C1018" s="34">
        <v>1.8110285577288471E-2</v>
      </c>
      <c r="D1018" s="55">
        <f t="shared" si="17"/>
        <v>6</v>
      </c>
      <c r="E1018" s="55"/>
      <c r="F1018" s="21" t="s">
        <v>29</v>
      </c>
      <c r="G1018" s="10" t="s">
        <v>29</v>
      </c>
      <c r="H1018" s="56"/>
    </row>
    <row r="1019" spans="1:8" x14ac:dyDescent="0.25">
      <c r="A1019" s="21">
        <v>38154</v>
      </c>
      <c r="B1019" s="22">
        <v>53.59</v>
      </c>
      <c r="C1019" s="34">
        <v>1.867762963600232E-3</v>
      </c>
      <c r="D1019" s="55">
        <f t="shared" si="17"/>
        <v>6</v>
      </c>
      <c r="E1019" s="55"/>
      <c r="F1019" s="21" t="s">
        <v>29</v>
      </c>
      <c r="G1019" s="10" t="s">
        <v>29</v>
      </c>
      <c r="H1019" s="56"/>
    </row>
    <row r="1020" spans="1:8" x14ac:dyDescent="0.25">
      <c r="A1020" s="21">
        <v>38155</v>
      </c>
      <c r="B1020" s="22">
        <v>53.46</v>
      </c>
      <c r="C1020" s="34">
        <v>-2.4287727959859851E-3</v>
      </c>
      <c r="D1020" s="55">
        <f t="shared" si="17"/>
        <v>6</v>
      </c>
      <c r="E1020" s="55"/>
      <c r="F1020" s="21" t="s">
        <v>29</v>
      </c>
      <c r="G1020" s="10" t="s">
        <v>29</v>
      </c>
      <c r="H1020" s="56"/>
    </row>
    <row r="1021" spans="1:8" x14ac:dyDescent="0.25">
      <c r="A1021" s="21">
        <v>38156</v>
      </c>
      <c r="B1021" s="22">
        <v>53.64</v>
      </c>
      <c r="C1021" s="34">
        <v>3.3613477027049274E-3</v>
      </c>
      <c r="D1021" s="55">
        <f t="shared" si="17"/>
        <v>6</v>
      </c>
      <c r="E1021" s="55"/>
      <c r="F1021" s="21" t="s">
        <v>29</v>
      </c>
      <c r="G1021" s="10" t="s">
        <v>29</v>
      </c>
      <c r="H1021" s="56"/>
    </row>
    <row r="1022" spans="1:8" x14ac:dyDescent="0.25">
      <c r="A1022" s="21">
        <v>38159</v>
      </c>
      <c r="B1022" s="22">
        <v>53.43</v>
      </c>
      <c r="C1022" s="34">
        <v>-3.922672443797859E-3</v>
      </c>
      <c r="D1022" s="55">
        <f t="shared" si="17"/>
        <v>6</v>
      </c>
      <c r="E1022" s="55"/>
      <c r="F1022" s="21" t="s">
        <v>29</v>
      </c>
      <c r="G1022" s="10" t="s">
        <v>29</v>
      </c>
      <c r="H1022" s="56"/>
    </row>
    <row r="1023" spans="1:8" x14ac:dyDescent="0.25">
      <c r="A1023" s="21">
        <v>38160</v>
      </c>
      <c r="B1023" s="22">
        <v>53.84</v>
      </c>
      <c r="C1023" s="34">
        <v>7.6442993667924742E-3</v>
      </c>
      <c r="D1023" s="55">
        <f t="shared" si="17"/>
        <v>6</v>
      </c>
      <c r="E1023" s="55"/>
      <c r="F1023" s="21" t="s">
        <v>29</v>
      </c>
      <c r="G1023" s="10" t="s">
        <v>29</v>
      </c>
      <c r="H1023" s="56"/>
    </row>
    <row r="1024" spans="1:8" x14ac:dyDescent="0.25">
      <c r="A1024" s="21">
        <v>38161</v>
      </c>
      <c r="B1024" s="22">
        <v>54.65</v>
      </c>
      <c r="C1024" s="34">
        <v>1.493252928607515E-2</v>
      </c>
      <c r="D1024" s="55">
        <f t="shared" si="17"/>
        <v>6</v>
      </c>
      <c r="E1024" s="55"/>
      <c r="F1024" s="21" t="s">
        <v>29</v>
      </c>
      <c r="G1024" s="10" t="s">
        <v>29</v>
      </c>
      <c r="H1024" s="56"/>
    </row>
    <row r="1025" spans="1:8" x14ac:dyDescent="0.25">
      <c r="A1025" s="21">
        <v>38162</v>
      </c>
      <c r="B1025" s="22">
        <v>54.46</v>
      </c>
      <c r="C1025" s="34">
        <v>-3.4827273769340293E-3</v>
      </c>
      <c r="D1025" s="55">
        <f t="shared" si="17"/>
        <v>6</v>
      </c>
      <c r="E1025" s="55"/>
      <c r="F1025" s="21" t="s">
        <v>29</v>
      </c>
      <c r="G1025" s="10" t="s">
        <v>29</v>
      </c>
      <c r="H1025" s="56"/>
    </row>
    <row r="1026" spans="1:8" x14ac:dyDescent="0.25">
      <c r="A1026" s="21">
        <v>38163</v>
      </c>
      <c r="B1026" s="22">
        <v>55.1</v>
      </c>
      <c r="C1026" s="34">
        <v>1.1683228913255347E-2</v>
      </c>
      <c r="D1026" s="55">
        <f t="shared" si="17"/>
        <v>6</v>
      </c>
      <c r="E1026" s="55"/>
      <c r="F1026" s="21" t="s">
        <v>29</v>
      </c>
      <c r="G1026" s="10" t="s">
        <v>29</v>
      </c>
      <c r="H1026" s="56"/>
    </row>
    <row r="1027" spans="1:8" x14ac:dyDescent="0.25">
      <c r="A1027" s="21">
        <v>38166</v>
      </c>
      <c r="B1027" s="22">
        <v>54.98</v>
      </c>
      <c r="C1027" s="34">
        <v>-2.1802334217691827E-3</v>
      </c>
      <c r="D1027" s="55">
        <f t="shared" si="17"/>
        <v>6</v>
      </c>
      <c r="E1027" s="55"/>
      <c r="F1027" s="21" t="s">
        <v>29</v>
      </c>
      <c r="G1027" s="10" t="s">
        <v>29</v>
      </c>
      <c r="H1027" s="56"/>
    </row>
    <row r="1028" spans="1:8" x14ac:dyDescent="0.25">
      <c r="A1028" s="21">
        <v>38167</v>
      </c>
      <c r="B1028" s="22">
        <v>55.44</v>
      </c>
      <c r="C1028" s="34">
        <v>8.3318721445480633E-3</v>
      </c>
      <c r="D1028" s="55">
        <f t="shared" si="17"/>
        <v>6</v>
      </c>
      <c r="E1028" s="55"/>
      <c r="F1028" s="21" t="s">
        <v>29</v>
      </c>
      <c r="G1028" s="10" t="s">
        <v>29</v>
      </c>
      <c r="H1028" s="56"/>
    </row>
    <row r="1029" spans="1:8" x14ac:dyDescent="0.25">
      <c r="A1029" s="21">
        <v>38168</v>
      </c>
      <c r="B1029" s="22">
        <v>55.75</v>
      </c>
      <c r="C1029" s="34">
        <v>5.5760554585803481E-3</v>
      </c>
      <c r="D1029" s="55">
        <f t="shared" ref="D1029:D1092" si="18">MONTH(A1029)</f>
        <v>6</v>
      </c>
      <c r="E1029" s="55"/>
      <c r="F1029" s="21" t="s">
        <v>29</v>
      </c>
      <c r="G1029" s="10" t="s">
        <v>29</v>
      </c>
      <c r="H1029" s="56"/>
    </row>
    <row r="1030" spans="1:8" x14ac:dyDescent="0.25">
      <c r="A1030" s="21">
        <v>38169</v>
      </c>
      <c r="B1030" s="22">
        <v>54.74</v>
      </c>
      <c r="C1030" s="34">
        <v>-1.8282706727695105E-2</v>
      </c>
      <c r="D1030" s="55">
        <f t="shared" si="18"/>
        <v>7</v>
      </c>
      <c r="E1030" s="55"/>
      <c r="F1030" s="21" t="s">
        <v>29</v>
      </c>
      <c r="G1030" s="10" t="s">
        <v>29</v>
      </c>
      <c r="H1030" s="56"/>
    </row>
    <row r="1031" spans="1:8" x14ac:dyDescent="0.25">
      <c r="A1031" s="21">
        <v>38170</v>
      </c>
      <c r="B1031" s="22">
        <v>54.91</v>
      </c>
      <c r="C1031" s="34">
        <v>3.1007776782481854E-3</v>
      </c>
      <c r="D1031" s="55">
        <f t="shared" si="18"/>
        <v>7</v>
      </c>
      <c r="E1031" s="55"/>
      <c r="F1031" s="21" t="s">
        <v>29</v>
      </c>
      <c r="G1031" s="10" t="s">
        <v>29</v>
      </c>
      <c r="H1031" s="56"/>
    </row>
    <row r="1032" spans="1:8" x14ac:dyDescent="0.25">
      <c r="A1032" s="21">
        <v>38174</v>
      </c>
      <c r="B1032" s="22">
        <v>53.92</v>
      </c>
      <c r="C1032" s="34">
        <v>-1.8194014686729511E-2</v>
      </c>
      <c r="D1032" s="55">
        <f t="shared" si="18"/>
        <v>7</v>
      </c>
      <c r="E1032" s="55"/>
      <c r="F1032" s="21" t="s">
        <v>29</v>
      </c>
      <c r="G1032" s="10" t="s">
        <v>29</v>
      </c>
      <c r="H1032" s="56"/>
    </row>
    <row r="1033" spans="1:8" x14ac:dyDescent="0.25">
      <c r="A1033" s="21">
        <v>38175</v>
      </c>
      <c r="B1033" s="22">
        <v>53.86</v>
      </c>
      <c r="C1033" s="34">
        <v>-1.1133792205988242E-3</v>
      </c>
      <c r="D1033" s="55">
        <f t="shared" si="18"/>
        <v>7</v>
      </c>
      <c r="E1033" s="55"/>
      <c r="F1033" s="21" t="s">
        <v>29</v>
      </c>
      <c r="G1033" s="10" t="s">
        <v>29</v>
      </c>
      <c r="H1033" s="56"/>
    </row>
    <row r="1034" spans="1:8" x14ac:dyDescent="0.25">
      <c r="A1034" s="21">
        <v>38176</v>
      </c>
      <c r="B1034" s="22">
        <v>52.88</v>
      </c>
      <c r="C1034" s="34">
        <v>-1.8362891840021982E-2</v>
      </c>
      <c r="D1034" s="55">
        <f t="shared" si="18"/>
        <v>7</v>
      </c>
      <c r="E1034" s="55"/>
      <c r="F1034" s="21" t="s">
        <v>29</v>
      </c>
      <c r="G1034" s="10" t="s">
        <v>29</v>
      </c>
      <c r="H1034" s="56"/>
    </row>
    <row r="1035" spans="1:8" x14ac:dyDescent="0.25">
      <c r="A1035" s="21">
        <v>38177</v>
      </c>
      <c r="B1035" s="22">
        <v>53.23</v>
      </c>
      <c r="C1035" s="34">
        <v>6.5969516412351294E-3</v>
      </c>
      <c r="D1035" s="55">
        <f t="shared" si="18"/>
        <v>7</v>
      </c>
      <c r="E1035" s="55"/>
      <c r="F1035" s="21" t="s">
        <v>29</v>
      </c>
      <c r="G1035" s="10" t="s">
        <v>29</v>
      </c>
      <c r="H1035" s="56"/>
    </row>
    <row r="1036" spans="1:8" x14ac:dyDescent="0.25">
      <c r="A1036" s="21">
        <v>38180</v>
      </c>
      <c r="B1036" s="22">
        <v>52.92</v>
      </c>
      <c r="C1036" s="34">
        <v>-5.8408079379109728E-3</v>
      </c>
      <c r="D1036" s="55">
        <f t="shared" si="18"/>
        <v>7</v>
      </c>
      <c r="E1036" s="55"/>
      <c r="F1036" s="21" t="s">
        <v>29</v>
      </c>
      <c r="G1036" s="10" t="s">
        <v>29</v>
      </c>
      <c r="H1036" s="56"/>
    </row>
    <row r="1037" spans="1:8" x14ac:dyDescent="0.25">
      <c r="A1037" s="21">
        <v>38181</v>
      </c>
      <c r="B1037" s="22">
        <v>52.99</v>
      </c>
      <c r="C1037" s="34">
        <v>1.3218772579158475E-3</v>
      </c>
      <c r="D1037" s="55">
        <f t="shared" si="18"/>
        <v>7</v>
      </c>
      <c r="E1037" s="55"/>
      <c r="F1037" s="21" t="s">
        <v>29</v>
      </c>
      <c r="G1037" s="10" t="s">
        <v>29</v>
      </c>
      <c r="H1037" s="56"/>
    </row>
    <row r="1038" spans="1:8" x14ac:dyDescent="0.25">
      <c r="A1038" s="21">
        <v>38182</v>
      </c>
      <c r="B1038" s="22">
        <v>52.69</v>
      </c>
      <c r="C1038" s="34">
        <v>-5.6775322834763733E-3</v>
      </c>
      <c r="D1038" s="55">
        <f t="shared" si="18"/>
        <v>7</v>
      </c>
      <c r="E1038" s="55"/>
      <c r="F1038" s="21" t="s">
        <v>29</v>
      </c>
      <c r="G1038" s="10" t="s">
        <v>29</v>
      </c>
      <c r="H1038" s="56"/>
    </row>
    <row r="1039" spans="1:8" x14ac:dyDescent="0.25">
      <c r="A1039" s="21">
        <v>38183</v>
      </c>
      <c r="B1039" s="22">
        <v>52.8</v>
      </c>
      <c r="C1039" s="34">
        <v>2.0855064910213611E-3</v>
      </c>
      <c r="D1039" s="55">
        <f t="shared" si="18"/>
        <v>7</v>
      </c>
      <c r="E1039" s="55"/>
      <c r="F1039" s="21" t="s">
        <v>29</v>
      </c>
      <c r="G1039" s="10" t="s">
        <v>29</v>
      </c>
      <c r="H1039" s="56"/>
    </row>
    <row r="1040" spans="1:8" x14ac:dyDescent="0.25">
      <c r="A1040" s="21">
        <v>38184</v>
      </c>
      <c r="B1040" s="22">
        <v>52.21</v>
      </c>
      <c r="C1040" s="34">
        <v>-1.123714328975473E-2</v>
      </c>
      <c r="D1040" s="55">
        <f t="shared" si="18"/>
        <v>7</v>
      </c>
      <c r="E1040" s="55"/>
      <c r="F1040" s="21" t="s">
        <v>29</v>
      </c>
      <c r="G1040" s="10" t="s">
        <v>29</v>
      </c>
      <c r="H1040" s="56"/>
    </row>
    <row r="1041" spans="1:8" x14ac:dyDescent="0.25">
      <c r="A1041" s="21">
        <v>38187</v>
      </c>
      <c r="B1041" s="22">
        <v>52.15</v>
      </c>
      <c r="C1041" s="34">
        <v>-1.1498659756796216E-3</v>
      </c>
      <c r="D1041" s="55">
        <f t="shared" si="18"/>
        <v>7</v>
      </c>
      <c r="E1041" s="55"/>
      <c r="F1041" s="21" t="s">
        <v>29</v>
      </c>
      <c r="G1041" s="10" t="s">
        <v>29</v>
      </c>
      <c r="H1041" s="56"/>
    </row>
    <row r="1042" spans="1:8" x14ac:dyDescent="0.25">
      <c r="A1042" s="21">
        <v>38188</v>
      </c>
      <c r="B1042" s="22">
        <v>53.18</v>
      </c>
      <c r="C1042" s="34">
        <v>1.955820436809242E-2</v>
      </c>
      <c r="D1042" s="55">
        <f t="shared" si="18"/>
        <v>7</v>
      </c>
      <c r="E1042" s="55"/>
      <c r="F1042" s="21" t="s">
        <v>29</v>
      </c>
      <c r="G1042" s="10" t="s">
        <v>29</v>
      </c>
      <c r="H1042" s="56"/>
    </row>
    <row r="1043" spans="1:8" x14ac:dyDescent="0.25">
      <c r="A1043" s="21">
        <v>38189</v>
      </c>
      <c r="B1043" s="22">
        <v>51.51</v>
      </c>
      <c r="C1043" s="34">
        <v>-3.1906422237379967E-2</v>
      </c>
      <c r="D1043" s="55">
        <f t="shared" si="18"/>
        <v>7</v>
      </c>
      <c r="E1043" s="55"/>
      <c r="F1043" s="21" t="s">
        <v>29</v>
      </c>
      <c r="G1043" s="10" t="s">
        <v>29</v>
      </c>
      <c r="H1043" s="56"/>
    </row>
    <row r="1044" spans="1:8" x14ac:dyDescent="0.25">
      <c r="A1044" s="21">
        <v>38190</v>
      </c>
      <c r="B1044" s="22">
        <v>51.6</v>
      </c>
      <c r="C1044" s="34">
        <v>1.7457089100233142E-3</v>
      </c>
      <c r="D1044" s="55">
        <f t="shared" si="18"/>
        <v>7</v>
      </c>
      <c r="E1044" s="55"/>
      <c r="F1044" s="21" t="s">
        <v>29</v>
      </c>
      <c r="G1044" s="10" t="s">
        <v>29</v>
      </c>
      <c r="H1044" s="56"/>
    </row>
    <row r="1045" spans="1:8" x14ac:dyDescent="0.25">
      <c r="A1045" s="21">
        <v>38191</v>
      </c>
      <c r="B1045" s="22">
        <v>50.86</v>
      </c>
      <c r="C1045" s="34">
        <v>-1.4444912493543476E-2</v>
      </c>
      <c r="D1045" s="55">
        <f t="shared" si="18"/>
        <v>7</v>
      </c>
      <c r="E1045" s="55"/>
      <c r="F1045" s="21" t="s">
        <v>29</v>
      </c>
      <c r="G1045" s="10" t="s">
        <v>29</v>
      </c>
      <c r="H1045" s="56"/>
    </row>
    <row r="1046" spans="1:8" x14ac:dyDescent="0.25">
      <c r="A1046" s="21">
        <v>38194</v>
      </c>
      <c r="B1046" s="22">
        <v>50.2</v>
      </c>
      <c r="C1046" s="34">
        <v>-1.3061733296289993E-2</v>
      </c>
      <c r="D1046" s="55">
        <f t="shared" si="18"/>
        <v>7</v>
      </c>
      <c r="E1046" s="55"/>
      <c r="F1046" s="21" t="s">
        <v>29</v>
      </c>
      <c r="G1046" s="10" t="s">
        <v>29</v>
      </c>
      <c r="H1046" s="56"/>
    </row>
    <row r="1047" spans="1:8" x14ac:dyDescent="0.25">
      <c r="A1047" s="21">
        <v>38195</v>
      </c>
      <c r="B1047" s="22">
        <v>51.13</v>
      </c>
      <c r="C1047" s="34">
        <v>1.8356382394224387E-2</v>
      </c>
      <c r="D1047" s="55">
        <f t="shared" si="18"/>
        <v>7</v>
      </c>
      <c r="E1047" s="55"/>
      <c r="F1047" s="21" t="s">
        <v>29</v>
      </c>
      <c r="G1047" s="10" t="s">
        <v>29</v>
      </c>
      <c r="H1047" s="56"/>
    </row>
    <row r="1048" spans="1:8" x14ac:dyDescent="0.25">
      <c r="A1048" s="21">
        <v>38196</v>
      </c>
      <c r="B1048" s="22">
        <v>51.09</v>
      </c>
      <c r="C1048" s="34">
        <v>-7.826257492012154E-4</v>
      </c>
      <c r="D1048" s="55">
        <f t="shared" si="18"/>
        <v>7</v>
      </c>
      <c r="E1048" s="55"/>
      <c r="F1048" s="21" t="s">
        <v>29</v>
      </c>
      <c r="G1048" s="10" t="s">
        <v>29</v>
      </c>
      <c r="H1048" s="56"/>
    </row>
    <row r="1049" spans="1:8" x14ac:dyDescent="0.25">
      <c r="A1049" s="21">
        <v>38197</v>
      </c>
      <c r="B1049" s="22">
        <v>51.69</v>
      </c>
      <c r="C1049" s="34">
        <v>1.1675555865241327E-2</v>
      </c>
      <c r="D1049" s="55">
        <f t="shared" si="18"/>
        <v>7</v>
      </c>
      <c r="E1049" s="55"/>
      <c r="F1049" s="21" t="s">
        <v>29</v>
      </c>
      <c r="G1049" s="10" t="s">
        <v>29</v>
      </c>
      <c r="H1049" s="56"/>
    </row>
    <row r="1050" spans="1:8" x14ac:dyDescent="0.25">
      <c r="A1050" s="21">
        <v>38198</v>
      </c>
      <c r="B1050" s="22">
        <v>51.98</v>
      </c>
      <c r="C1050" s="34">
        <v>5.5946900053962419E-3</v>
      </c>
      <c r="D1050" s="55">
        <f t="shared" si="18"/>
        <v>7</v>
      </c>
      <c r="E1050" s="55"/>
      <c r="F1050" s="21" t="s">
        <v>29</v>
      </c>
      <c r="G1050" s="10" t="s">
        <v>29</v>
      </c>
      <c r="H1050" s="56"/>
    </row>
    <row r="1051" spans="1:8" x14ac:dyDescent="0.25">
      <c r="A1051" s="21">
        <v>38201</v>
      </c>
      <c r="B1051" s="22">
        <v>51.79</v>
      </c>
      <c r="C1051" s="34">
        <v>-3.6619487775440157E-3</v>
      </c>
      <c r="D1051" s="55">
        <f t="shared" si="18"/>
        <v>8</v>
      </c>
      <c r="E1051" s="55"/>
      <c r="F1051" s="21" t="s">
        <v>29</v>
      </c>
      <c r="G1051" s="10" t="s">
        <v>29</v>
      </c>
      <c r="H1051" s="56"/>
    </row>
    <row r="1052" spans="1:8" x14ac:dyDescent="0.25">
      <c r="A1052" s="21">
        <v>38202</v>
      </c>
      <c r="B1052" s="22">
        <v>51.05</v>
      </c>
      <c r="C1052" s="34">
        <v>-1.4391535825125619E-2</v>
      </c>
      <c r="D1052" s="55">
        <f t="shared" si="18"/>
        <v>8</v>
      </c>
      <c r="E1052" s="55"/>
      <c r="F1052" s="21" t="s">
        <v>29</v>
      </c>
      <c r="G1052" s="10" t="s">
        <v>29</v>
      </c>
      <c r="H1052" s="56"/>
    </row>
    <row r="1053" spans="1:8" x14ac:dyDescent="0.25">
      <c r="A1053" s="21">
        <v>38203</v>
      </c>
      <c r="B1053" s="22">
        <v>51</v>
      </c>
      <c r="C1053" s="34">
        <v>-9.7991188634869017E-4</v>
      </c>
      <c r="D1053" s="55">
        <f t="shared" si="18"/>
        <v>8</v>
      </c>
      <c r="E1053" s="55"/>
      <c r="F1053" s="21" t="s">
        <v>29</v>
      </c>
      <c r="G1053" s="10" t="s">
        <v>29</v>
      </c>
      <c r="H1053" s="56"/>
    </row>
    <row r="1054" spans="1:8" x14ac:dyDescent="0.25">
      <c r="A1054" s="21">
        <v>38204</v>
      </c>
      <c r="B1054" s="22">
        <v>50.06</v>
      </c>
      <c r="C1054" s="34">
        <v>-1.8603346720697616E-2</v>
      </c>
      <c r="D1054" s="55">
        <f t="shared" si="18"/>
        <v>8</v>
      </c>
      <c r="E1054" s="55"/>
      <c r="F1054" s="21" t="s">
        <v>29</v>
      </c>
      <c r="G1054" s="10" t="s">
        <v>29</v>
      </c>
      <c r="H1054" s="56"/>
    </row>
    <row r="1055" spans="1:8" x14ac:dyDescent="0.25">
      <c r="A1055" s="21">
        <v>38205</v>
      </c>
      <c r="B1055" s="22">
        <v>49.01</v>
      </c>
      <c r="C1055" s="34">
        <v>-2.1197927082172101E-2</v>
      </c>
      <c r="D1055" s="55">
        <f t="shared" si="18"/>
        <v>8</v>
      </c>
      <c r="E1055" s="55"/>
      <c r="F1055" s="21" t="s">
        <v>29</v>
      </c>
      <c r="G1055" s="10" t="s">
        <v>29</v>
      </c>
      <c r="H1055" s="56"/>
    </row>
    <row r="1056" spans="1:8" x14ac:dyDescent="0.25">
      <c r="A1056" s="21">
        <v>38208</v>
      </c>
      <c r="B1056" s="22">
        <v>48.86</v>
      </c>
      <c r="C1056" s="34">
        <v>-3.0652930918617259E-3</v>
      </c>
      <c r="D1056" s="55">
        <f t="shared" si="18"/>
        <v>8</v>
      </c>
      <c r="E1056" s="55"/>
      <c r="F1056" s="21" t="s">
        <v>29</v>
      </c>
      <c r="G1056" s="10" t="s">
        <v>29</v>
      </c>
      <c r="H1056" s="56"/>
    </row>
    <row r="1057" spans="1:8" x14ac:dyDescent="0.25">
      <c r="A1057" s="21">
        <v>38209</v>
      </c>
      <c r="B1057" s="22">
        <v>49.62</v>
      </c>
      <c r="C1057" s="34">
        <v>1.5434912434060507E-2</v>
      </c>
      <c r="D1057" s="55">
        <f t="shared" si="18"/>
        <v>8</v>
      </c>
      <c r="E1057" s="55"/>
      <c r="F1057" s="21" t="s">
        <v>29</v>
      </c>
      <c r="G1057" s="10" t="s">
        <v>29</v>
      </c>
      <c r="H1057" s="56"/>
    </row>
    <row r="1058" spans="1:8" x14ac:dyDescent="0.25">
      <c r="A1058" s="21">
        <v>38210</v>
      </c>
      <c r="B1058" s="22">
        <v>49.56</v>
      </c>
      <c r="C1058" s="34">
        <v>-1.2099215027131982E-3</v>
      </c>
      <c r="D1058" s="55">
        <f t="shared" si="18"/>
        <v>8</v>
      </c>
      <c r="E1058" s="55"/>
      <c r="F1058" s="21" t="s">
        <v>29</v>
      </c>
      <c r="G1058" s="10" t="s">
        <v>29</v>
      </c>
      <c r="H1058" s="56"/>
    </row>
    <row r="1059" spans="1:8" x14ac:dyDescent="0.25">
      <c r="A1059" s="21">
        <v>38211</v>
      </c>
      <c r="B1059" s="22">
        <v>48.84</v>
      </c>
      <c r="C1059" s="34">
        <v>-1.4634407518437696E-2</v>
      </c>
      <c r="D1059" s="55">
        <f t="shared" si="18"/>
        <v>8</v>
      </c>
      <c r="E1059" s="55"/>
      <c r="F1059" s="21" t="s">
        <v>29</v>
      </c>
      <c r="G1059" s="10" t="s">
        <v>29</v>
      </c>
      <c r="H1059" s="56"/>
    </row>
    <row r="1060" spans="1:8" x14ac:dyDescent="0.25">
      <c r="A1060" s="21">
        <v>38212</v>
      </c>
      <c r="B1060" s="22">
        <v>48.83</v>
      </c>
      <c r="C1060" s="34">
        <v>-2.0477116893513915E-4</v>
      </c>
      <c r="D1060" s="55">
        <f t="shared" si="18"/>
        <v>8</v>
      </c>
      <c r="E1060" s="55"/>
      <c r="F1060" s="21" t="s">
        <v>29</v>
      </c>
      <c r="G1060" s="10" t="s">
        <v>29</v>
      </c>
      <c r="H1060" s="56"/>
    </row>
    <row r="1061" spans="1:8" x14ac:dyDescent="0.25">
      <c r="A1061" s="21">
        <v>38215</v>
      </c>
      <c r="B1061" s="22">
        <v>49.67</v>
      </c>
      <c r="C1061" s="34">
        <v>1.7056251045690248E-2</v>
      </c>
      <c r="D1061" s="55">
        <f t="shared" si="18"/>
        <v>8</v>
      </c>
      <c r="E1061" s="55"/>
      <c r="F1061" s="21" t="s">
        <v>29</v>
      </c>
      <c r="G1061" s="10" t="s">
        <v>29</v>
      </c>
      <c r="H1061" s="56"/>
    </row>
    <row r="1062" spans="1:8" x14ac:dyDescent="0.25">
      <c r="A1062" s="21">
        <v>38216</v>
      </c>
      <c r="B1062" s="22">
        <v>49.98</v>
      </c>
      <c r="C1062" s="34">
        <v>6.2217962875471509E-3</v>
      </c>
      <c r="D1062" s="55">
        <f t="shared" si="18"/>
        <v>8</v>
      </c>
      <c r="E1062" s="55"/>
      <c r="F1062" s="21" t="s">
        <v>29</v>
      </c>
      <c r="G1062" s="10" t="s">
        <v>29</v>
      </c>
      <c r="H1062" s="56"/>
    </row>
    <row r="1063" spans="1:8" x14ac:dyDescent="0.25">
      <c r="A1063" s="21">
        <v>38217</v>
      </c>
      <c r="B1063" s="22">
        <v>51.05</v>
      </c>
      <c r="C1063" s="34">
        <v>2.1182619203868321E-2</v>
      </c>
      <c r="D1063" s="55">
        <f t="shared" si="18"/>
        <v>8</v>
      </c>
      <c r="E1063" s="55"/>
      <c r="F1063" s="21" t="s">
        <v>29</v>
      </c>
      <c r="G1063" s="10" t="s">
        <v>29</v>
      </c>
      <c r="H1063" s="56"/>
    </row>
    <row r="1064" spans="1:8" x14ac:dyDescent="0.25">
      <c r="A1064" s="21">
        <v>38218</v>
      </c>
      <c r="B1064" s="22">
        <v>50.62</v>
      </c>
      <c r="C1064" s="34">
        <v>-8.4587894936965485E-3</v>
      </c>
      <c r="D1064" s="55">
        <f t="shared" si="18"/>
        <v>8</v>
      </c>
      <c r="E1064" s="55"/>
      <c r="F1064" s="21" t="s">
        <v>29</v>
      </c>
      <c r="G1064" s="10" t="s">
        <v>29</v>
      </c>
      <c r="H1064" s="56"/>
    </row>
    <row r="1065" spans="1:8" x14ac:dyDescent="0.25">
      <c r="A1065" s="21">
        <v>38219</v>
      </c>
      <c r="B1065" s="22">
        <v>51.51</v>
      </c>
      <c r="C1065" s="34">
        <v>1.7429208460515832E-2</v>
      </c>
      <c r="D1065" s="55">
        <f t="shared" si="18"/>
        <v>8</v>
      </c>
      <c r="E1065" s="55"/>
      <c r="F1065" s="21" t="s">
        <v>29</v>
      </c>
      <c r="G1065" s="10" t="s">
        <v>29</v>
      </c>
      <c r="H1065" s="56"/>
    </row>
    <row r="1066" spans="1:8" x14ac:dyDescent="0.25">
      <c r="A1066" s="21">
        <v>38222</v>
      </c>
      <c r="B1066" s="22">
        <v>51.32</v>
      </c>
      <c r="C1066" s="34">
        <v>-3.6954238300581682E-3</v>
      </c>
      <c r="D1066" s="55">
        <f t="shared" si="18"/>
        <v>8</v>
      </c>
      <c r="E1066" s="55"/>
      <c r="F1066" s="21" t="s">
        <v>29</v>
      </c>
      <c r="G1066" s="10" t="s">
        <v>29</v>
      </c>
      <c r="H1066" s="56"/>
    </row>
    <row r="1067" spans="1:8" x14ac:dyDescent="0.25">
      <c r="A1067" s="21">
        <v>38223</v>
      </c>
      <c r="B1067" s="22">
        <v>51.47</v>
      </c>
      <c r="C1067" s="34">
        <v>2.9185739172275212E-3</v>
      </c>
      <c r="D1067" s="55">
        <f t="shared" si="18"/>
        <v>8</v>
      </c>
      <c r="E1067" s="55"/>
      <c r="F1067" s="21" t="s">
        <v>29</v>
      </c>
      <c r="G1067" s="10" t="s">
        <v>29</v>
      </c>
      <c r="H1067" s="56"/>
    </row>
    <row r="1068" spans="1:8" x14ac:dyDescent="0.25">
      <c r="A1068" s="21">
        <v>38224</v>
      </c>
      <c r="B1068" s="22">
        <v>51.67</v>
      </c>
      <c r="C1068" s="34">
        <v>3.8782286344302393E-3</v>
      </c>
      <c r="D1068" s="55">
        <f t="shared" si="18"/>
        <v>8</v>
      </c>
      <c r="E1068" s="55"/>
      <c r="F1068" s="21" t="s">
        <v>29</v>
      </c>
      <c r="G1068" s="10" t="s">
        <v>29</v>
      </c>
      <c r="H1068" s="56"/>
    </row>
    <row r="1069" spans="1:8" x14ac:dyDescent="0.25">
      <c r="A1069" s="21">
        <v>38225</v>
      </c>
      <c r="B1069" s="22">
        <v>51.46</v>
      </c>
      <c r="C1069" s="34">
        <v>-4.0725354454951733E-3</v>
      </c>
      <c r="D1069" s="55">
        <f t="shared" si="18"/>
        <v>8</v>
      </c>
      <c r="E1069" s="55"/>
      <c r="F1069" s="21" t="s">
        <v>29</v>
      </c>
      <c r="G1069" s="10" t="s">
        <v>29</v>
      </c>
      <c r="H1069" s="56"/>
    </row>
    <row r="1070" spans="1:8" x14ac:dyDescent="0.25">
      <c r="A1070" s="21">
        <v>38226</v>
      </c>
      <c r="B1070" s="22">
        <v>51.86</v>
      </c>
      <c r="C1070" s="34">
        <v>7.742973256920283E-3</v>
      </c>
      <c r="D1070" s="55">
        <f t="shared" si="18"/>
        <v>8</v>
      </c>
      <c r="E1070" s="55"/>
      <c r="F1070" s="21" t="s">
        <v>29</v>
      </c>
      <c r="G1070" s="10" t="s">
        <v>29</v>
      </c>
      <c r="H1070" s="56"/>
    </row>
    <row r="1071" spans="1:8" x14ac:dyDescent="0.25">
      <c r="A1071" s="21">
        <v>38229</v>
      </c>
      <c r="B1071" s="22">
        <v>51.27</v>
      </c>
      <c r="C1071" s="34">
        <v>-1.1441994314909033E-2</v>
      </c>
      <c r="D1071" s="55">
        <f t="shared" si="18"/>
        <v>8</v>
      </c>
      <c r="E1071" s="55"/>
      <c r="F1071" s="21" t="s">
        <v>29</v>
      </c>
      <c r="G1071" s="10" t="s">
        <v>29</v>
      </c>
      <c r="H1071" s="56"/>
    </row>
    <row r="1072" spans="1:8" x14ac:dyDescent="0.25">
      <c r="A1072" s="21">
        <v>38230</v>
      </c>
      <c r="B1072" s="22">
        <v>51.19</v>
      </c>
      <c r="C1072" s="34">
        <v>-1.5615853261174027E-3</v>
      </c>
      <c r="D1072" s="55">
        <f t="shared" si="18"/>
        <v>8</v>
      </c>
      <c r="E1072" s="55"/>
      <c r="F1072" s="21" t="s">
        <v>29</v>
      </c>
      <c r="G1072" s="10" t="s">
        <v>29</v>
      </c>
      <c r="H1072" s="56"/>
    </row>
    <row r="1073" spans="1:8" x14ac:dyDescent="0.25">
      <c r="A1073" s="21">
        <v>38231</v>
      </c>
      <c r="B1073" s="22">
        <v>52.1</v>
      </c>
      <c r="C1073" s="34">
        <v>1.7620748289829343E-2</v>
      </c>
      <c r="D1073" s="55">
        <f t="shared" si="18"/>
        <v>9</v>
      </c>
      <c r="E1073" s="55"/>
      <c r="F1073" s="21" t="s">
        <v>29</v>
      </c>
      <c r="G1073" s="10" t="s">
        <v>29</v>
      </c>
      <c r="H1073" s="56"/>
    </row>
    <row r="1074" spans="1:8" x14ac:dyDescent="0.25">
      <c r="A1074" s="21">
        <v>38232</v>
      </c>
      <c r="B1074" s="22">
        <v>53.01</v>
      </c>
      <c r="C1074" s="34">
        <v>1.7315626240393504E-2</v>
      </c>
      <c r="D1074" s="55">
        <f t="shared" si="18"/>
        <v>9</v>
      </c>
      <c r="E1074" s="55"/>
      <c r="F1074" s="21" t="s">
        <v>29</v>
      </c>
      <c r="G1074" s="10" t="s">
        <v>29</v>
      </c>
      <c r="H1074" s="56"/>
    </row>
    <row r="1075" spans="1:8" x14ac:dyDescent="0.25">
      <c r="A1075" s="21">
        <v>38233</v>
      </c>
      <c r="B1075" s="22">
        <v>52.43</v>
      </c>
      <c r="C1075" s="34">
        <v>-1.1001628415273298E-2</v>
      </c>
      <c r="D1075" s="55">
        <f t="shared" si="18"/>
        <v>9</v>
      </c>
      <c r="E1075" s="55"/>
      <c r="F1075" s="21" t="s">
        <v>29</v>
      </c>
      <c r="G1075" s="10" t="s">
        <v>29</v>
      </c>
      <c r="H1075" s="56"/>
    </row>
    <row r="1076" spans="1:8" x14ac:dyDescent="0.25">
      <c r="A1076" s="21">
        <v>38237</v>
      </c>
      <c r="B1076" s="22">
        <v>53.09</v>
      </c>
      <c r="C1076" s="34">
        <v>1.2509640011138849E-2</v>
      </c>
      <c r="D1076" s="55">
        <f t="shared" si="18"/>
        <v>9</v>
      </c>
      <c r="E1076" s="55"/>
      <c r="F1076" s="21" t="s">
        <v>29</v>
      </c>
      <c r="G1076" s="10" t="s">
        <v>29</v>
      </c>
      <c r="H1076" s="56"/>
    </row>
    <row r="1077" spans="1:8" x14ac:dyDescent="0.25">
      <c r="A1077" s="21">
        <v>38238</v>
      </c>
      <c r="B1077" s="22">
        <v>52.8</v>
      </c>
      <c r="C1077" s="34">
        <v>-5.477395883364454E-3</v>
      </c>
      <c r="D1077" s="55">
        <f t="shared" si="18"/>
        <v>9</v>
      </c>
      <c r="E1077" s="55"/>
      <c r="F1077" s="21" t="s">
        <v>29</v>
      </c>
      <c r="G1077" s="10" t="s">
        <v>29</v>
      </c>
      <c r="H1077" s="56"/>
    </row>
    <row r="1078" spans="1:8" x14ac:dyDescent="0.25">
      <c r="A1078" s="21">
        <v>38239</v>
      </c>
      <c r="B1078" s="22">
        <v>53.24</v>
      </c>
      <c r="C1078" s="34">
        <v>8.2988028146952844E-3</v>
      </c>
      <c r="D1078" s="55">
        <f t="shared" si="18"/>
        <v>9</v>
      </c>
      <c r="E1078" s="55"/>
      <c r="F1078" s="21" t="s">
        <v>29</v>
      </c>
      <c r="G1078" s="10" t="s">
        <v>29</v>
      </c>
      <c r="H1078" s="56"/>
    </row>
    <row r="1079" spans="1:8" x14ac:dyDescent="0.25">
      <c r="A1079" s="21">
        <v>38240</v>
      </c>
      <c r="B1079" s="22">
        <v>53.73</v>
      </c>
      <c r="C1079" s="34">
        <v>9.1615112138192234E-3</v>
      </c>
      <c r="D1079" s="55">
        <f t="shared" si="18"/>
        <v>9</v>
      </c>
      <c r="E1079" s="55"/>
      <c r="F1079" s="21" t="s">
        <v>29</v>
      </c>
      <c r="G1079" s="10" t="s">
        <v>29</v>
      </c>
      <c r="H1079" s="56"/>
    </row>
    <row r="1080" spans="1:8" x14ac:dyDescent="0.25">
      <c r="A1080" s="21">
        <v>38243</v>
      </c>
      <c r="B1080" s="22">
        <v>54.02</v>
      </c>
      <c r="C1080" s="34">
        <v>5.3828436237394819E-3</v>
      </c>
      <c r="D1080" s="55">
        <f t="shared" si="18"/>
        <v>9</v>
      </c>
      <c r="E1080" s="55"/>
      <c r="F1080" s="21" t="s">
        <v>29</v>
      </c>
      <c r="G1080" s="10" t="s">
        <v>29</v>
      </c>
      <c r="H1080" s="56"/>
    </row>
    <row r="1081" spans="1:8" x14ac:dyDescent="0.25">
      <c r="A1081" s="21">
        <v>38244</v>
      </c>
      <c r="B1081" s="22">
        <v>53.91</v>
      </c>
      <c r="C1081" s="34">
        <v>-2.0383589008922736E-3</v>
      </c>
      <c r="D1081" s="55">
        <f t="shared" si="18"/>
        <v>9</v>
      </c>
      <c r="E1081" s="55"/>
      <c r="F1081" s="21" t="s">
        <v>29</v>
      </c>
      <c r="G1081" s="10" t="s">
        <v>29</v>
      </c>
      <c r="H1081" s="56"/>
    </row>
    <row r="1082" spans="1:8" x14ac:dyDescent="0.25">
      <c r="A1082" s="21">
        <v>38245</v>
      </c>
      <c r="B1082" s="22">
        <v>53.59</v>
      </c>
      <c r="C1082" s="34">
        <v>-5.9535059568183897E-3</v>
      </c>
      <c r="D1082" s="55">
        <f t="shared" si="18"/>
        <v>9</v>
      </c>
      <c r="E1082" s="55"/>
      <c r="F1082" s="21" t="s">
        <v>29</v>
      </c>
      <c r="G1082" s="10" t="s">
        <v>29</v>
      </c>
      <c r="H1082" s="56"/>
    </row>
    <row r="1083" spans="1:8" x14ac:dyDescent="0.25">
      <c r="A1083" s="21">
        <v>38246</v>
      </c>
      <c r="B1083" s="22">
        <v>54.16</v>
      </c>
      <c r="C1083" s="34">
        <v>1.0580145097260515E-2</v>
      </c>
      <c r="D1083" s="55">
        <f t="shared" si="18"/>
        <v>9</v>
      </c>
      <c r="E1083" s="55"/>
      <c r="F1083" s="21" t="s">
        <v>29</v>
      </c>
      <c r="G1083" s="10" t="s">
        <v>29</v>
      </c>
      <c r="H1083" s="56"/>
    </row>
    <row r="1084" spans="1:8" x14ac:dyDescent="0.25">
      <c r="A1084" s="21">
        <v>38247</v>
      </c>
      <c r="B1084" s="22">
        <v>54.07</v>
      </c>
      <c r="C1084" s="34">
        <v>-1.6631252101059928E-3</v>
      </c>
      <c r="D1084" s="55">
        <f t="shared" si="18"/>
        <v>9</v>
      </c>
      <c r="E1084" s="55"/>
      <c r="F1084" s="21" t="s">
        <v>29</v>
      </c>
      <c r="G1084" s="10" t="s">
        <v>29</v>
      </c>
      <c r="H1084" s="56"/>
    </row>
    <row r="1085" spans="1:8" x14ac:dyDescent="0.25">
      <c r="A1085" s="21">
        <v>38250</v>
      </c>
      <c r="B1085" s="22">
        <v>53.83</v>
      </c>
      <c r="C1085" s="34">
        <v>-4.4485708210476281E-3</v>
      </c>
      <c r="D1085" s="55">
        <f t="shared" si="18"/>
        <v>9</v>
      </c>
      <c r="E1085" s="55"/>
      <c r="F1085" s="21" t="s">
        <v>29</v>
      </c>
      <c r="G1085" s="10" t="s">
        <v>29</v>
      </c>
      <c r="H1085" s="56"/>
    </row>
    <row r="1086" spans="1:8" x14ac:dyDescent="0.25">
      <c r="A1086" s="21">
        <v>38251</v>
      </c>
      <c r="B1086" s="22">
        <v>54.24</v>
      </c>
      <c r="C1086" s="34">
        <v>7.5877110592742309E-3</v>
      </c>
      <c r="D1086" s="55">
        <f t="shared" si="18"/>
        <v>9</v>
      </c>
      <c r="E1086" s="55"/>
      <c r="F1086" s="21" t="s">
        <v>29</v>
      </c>
      <c r="G1086" s="10" t="s">
        <v>29</v>
      </c>
      <c r="H1086" s="56"/>
    </row>
    <row r="1087" spans="1:8" x14ac:dyDescent="0.25">
      <c r="A1087" s="21">
        <v>38252</v>
      </c>
      <c r="B1087" s="22">
        <v>53.32</v>
      </c>
      <c r="C1087" s="34">
        <v>-1.7107148321632255E-2</v>
      </c>
      <c r="D1087" s="55">
        <f t="shared" si="18"/>
        <v>9</v>
      </c>
      <c r="E1087" s="55"/>
      <c r="F1087" s="21" t="s">
        <v>29</v>
      </c>
      <c r="G1087" s="10" t="s">
        <v>29</v>
      </c>
      <c r="H1087" s="56"/>
    </row>
    <row r="1088" spans="1:8" x14ac:dyDescent="0.25">
      <c r="A1088" s="21">
        <v>38253</v>
      </c>
      <c r="B1088" s="22">
        <v>53.27</v>
      </c>
      <c r="C1088" s="34">
        <v>-9.3817438160008395E-4</v>
      </c>
      <c r="D1088" s="55">
        <f t="shared" si="18"/>
        <v>9</v>
      </c>
      <c r="E1088" s="55"/>
      <c r="F1088" s="21" t="s">
        <v>29</v>
      </c>
      <c r="G1088" s="10" t="s">
        <v>29</v>
      </c>
      <c r="H1088" s="56"/>
    </row>
    <row r="1089" spans="1:8" x14ac:dyDescent="0.25">
      <c r="A1089" s="21">
        <v>38254</v>
      </c>
      <c r="B1089" s="22">
        <v>53.36</v>
      </c>
      <c r="C1089" s="34">
        <v>1.6880806784605425E-3</v>
      </c>
      <c r="D1089" s="55">
        <f t="shared" si="18"/>
        <v>9</v>
      </c>
      <c r="E1089" s="55"/>
      <c r="F1089" s="21" t="s">
        <v>29</v>
      </c>
      <c r="G1089" s="10" t="s">
        <v>29</v>
      </c>
      <c r="H1089" s="56"/>
    </row>
    <row r="1090" spans="1:8" x14ac:dyDescent="0.25">
      <c r="A1090" s="21">
        <v>38257</v>
      </c>
      <c r="B1090" s="22">
        <v>52.8</v>
      </c>
      <c r="C1090" s="34">
        <v>-1.0550210895152486E-2</v>
      </c>
      <c r="D1090" s="55">
        <f t="shared" si="18"/>
        <v>9</v>
      </c>
      <c r="E1090" s="55"/>
      <c r="F1090" s="21" t="s">
        <v>29</v>
      </c>
      <c r="G1090" s="10" t="s">
        <v>29</v>
      </c>
      <c r="H1090" s="56"/>
    </row>
    <row r="1091" spans="1:8" x14ac:dyDescent="0.25">
      <c r="A1091" s="21">
        <v>38258</v>
      </c>
      <c r="B1091" s="22">
        <v>53.43</v>
      </c>
      <c r="C1091" s="34">
        <v>1.1861195257464213E-2</v>
      </c>
      <c r="D1091" s="55">
        <f t="shared" si="18"/>
        <v>9</v>
      </c>
      <c r="E1091" s="55"/>
      <c r="F1091" s="21" t="s">
        <v>29</v>
      </c>
      <c r="G1091" s="10" t="s">
        <v>29</v>
      </c>
      <c r="H1091" s="56"/>
    </row>
    <row r="1092" spans="1:8" x14ac:dyDescent="0.25">
      <c r="A1092" s="21">
        <v>38259</v>
      </c>
      <c r="B1092" s="22">
        <v>53.92</v>
      </c>
      <c r="C1092" s="34">
        <v>9.1290806343716328E-3</v>
      </c>
      <c r="D1092" s="55">
        <f t="shared" si="18"/>
        <v>9</v>
      </c>
      <c r="E1092" s="55"/>
      <c r="F1092" s="21" t="s">
        <v>29</v>
      </c>
      <c r="G1092" s="10" t="s">
        <v>29</v>
      </c>
      <c r="H1092" s="56"/>
    </row>
    <row r="1093" spans="1:8" x14ac:dyDescent="0.25">
      <c r="A1093" s="21">
        <v>38260</v>
      </c>
      <c r="B1093" s="22">
        <v>53.92</v>
      </c>
      <c r="C1093" s="34">
        <v>0</v>
      </c>
      <c r="D1093" s="55">
        <f t="shared" ref="D1093:D1156" si="19">MONTH(A1093)</f>
        <v>9</v>
      </c>
      <c r="E1093" s="55"/>
      <c r="F1093" s="21" t="s">
        <v>29</v>
      </c>
      <c r="G1093" s="10" t="s">
        <v>29</v>
      </c>
      <c r="H1093" s="56"/>
    </row>
    <row r="1094" spans="1:8" x14ac:dyDescent="0.25">
      <c r="A1094" s="21">
        <v>38261</v>
      </c>
      <c r="B1094" s="22">
        <v>55.28</v>
      </c>
      <c r="C1094" s="34">
        <v>2.4909712855362899E-2</v>
      </c>
      <c r="D1094" s="55">
        <f t="shared" si="19"/>
        <v>10</v>
      </c>
      <c r="E1094" s="55"/>
      <c r="F1094" s="21" t="s">
        <v>29</v>
      </c>
      <c r="G1094" s="10" t="s">
        <v>29</v>
      </c>
      <c r="H1094" s="56"/>
    </row>
    <row r="1095" spans="1:8" x14ac:dyDescent="0.25">
      <c r="A1095" s="21">
        <v>38264</v>
      </c>
      <c r="B1095" s="22">
        <v>55.59</v>
      </c>
      <c r="C1095" s="34">
        <v>5.5921495059637625E-3</v>
      </c>
      <c r="D1095" s="55">
        <f t="shared" si="19"/>
        <v>10</v>
      </c>
      <c r="E1095" s="55"/>
      <c r="F1095" s="21" t="s">
        <v>29</v>
      </c>
      <c r="G1095" s="10" t="s">
        <v>29</v>
      </c>
      <c r="H1095" s="56"/>
    </row>
    <row r="1096" spans="1:8" x14ac:dyDescent="0.25">
      <c r="A1096" s="21">
        <v>38265</v>
      </c>
      <c r="B1096" s="22">
        <v>55.54</v>
      </c>
      <c r="C1096" s="34">
        <v>-8.998470867246592E-4</v>
      </c>
      <c r="D1096" s="55">
        <f t="shared" si="19"/>
        <v>10</v>
      </c>
      <c r="E1096" s="55"/>
      <c r="F1096" s="21" t="s">
        <v>29</v>
      </c>
      <c r="G1096" s="10" t="s">
        <v>29</v>
      </c>
      <c r="H1096" s="56"/>
    </row>
    <row r="1097" spans="1:8" x14ac:dyDescent="0.25">
      <c r="A1097" s="21">
        <v>38266</v>
      </c>
      <c r="B1097" s="22">
        <v>55.9</v>
      </c>
      <c r="C1097" s="34">
        <v>6.4608982823999303E-3</v>
      </c>
      <c r="D1097" s="55">
        <f t="shared" si="19"/>
        <v>10</v>
      </c>
      <c r="E1097" s="55"/>
      <c r="F1097" s="21" t="s">
        <v>29</v>
      </c>
      <c r="G1097" s="10" t="s">
        <v>29</v>
      </c>
      <c r="H1097" s="56"/>
    </row>
    <row r="1098" spans="1:8" x14ac:dyDescent="0.25">
      <c r="A1098" s="21">
        <v>38267</v>
      </c>
      <c r="B1098" s="22">
        <v>54.97</v>
      </c>
      <c r="C1098" s="34">
        <v>-1.6776798288484517E-2</v>
      </c>
      <c r="D1098" s="55">
        <f t="shared" si="19"/>
        <v>10</v>
      </c>
      <c r="E1098" s="55"/>
      <c r="F1098" s="21" t="s">
        <v>29</v>
      </c>
      <c r="G1098" s="10" t="s">
        <v>29</v>
      </c>
      <c r="H1098" s="56"/>
    </row>
    <row r="1099" spans="1:8" x14ac:dyDescent="0.25">
      <c r="A1099" s="21">
        <v>38268</v>
      </c>
      <c r="B1099" s="22">
        <v>54.28</v>
      </c>
      <c r="C1099" s="34">
        <v>-1.2631746905900574E-2</v>
      </c>
      <c r="D1099" s="55">
        <f t="shared" si="19"/>
        <v>10</v>
      </c>
      <c r="E1099" s="55"/>
      <c r="F1099" s="21" t="s">
        <v>29</v>
      </c>
      <c r="G1099" s="10" t="s">
        <v>29</v>
      </c>
      <c r="H1099" s="56"/>
    </row>
    <row r="1100" spans="1:8" x14ac:dyDescent="0.25">
      <c r="A1100" s="21">
        <v>38271</v>
      </c>
      <c r="B1100" s="22">
        <v>54.53</v>
      </c>
      <c r="C1100" s="34">
        <v>4.5951739713018256E-3</v>
      </c>
      <c r="D1100" s="55">
        <f t="shared" si="19"/>
        <v>10</v>
      </c>
      <c r="E1100" s="55"/>
      <c r="F1100" s="21" t="s">
        <v>29</v>
      </c>
      <c r="G1100" s="10" t="s">
        <v>29</v>
      </c>
      <c r="H1100" s="56"/>
    </row>
    <row r="1101" spans="1:8" x14ac:dyDescent="0.25">
      <c r="A1101" s="21">
        <v>38272</v>
      </c>
      <c r="B1101" s="22">
        <v>54.41</v>
      </c>
      <c r="C1101" s="34">
        <v>-2.2030484401363453E-3</v>
      </c>
      <c r="D1101" s="55">
        <f t="shared" si="19"/>
        <v>10</v>
      </c>
      <c r="E1101" s="55"/>
      <c r="F1101" s="21" t="s">
        <v>29</v>
      </c>
      <c r="G1101" s="10" t="s">
        <v>29</v>
      </c>
      <c r="H1101" s="56"/>
    </row>
    <row r="1102" spans="1:8" x14ac:dyDescent="0.25">
      <c r="A1102" s="21">
        <v>38273</v>
      </c>
      <c r="B1102" s="22">
        <v>53.62</v>
      </c>
      <c r="C1102" s="34">
        <v>-1.4625827690020705E-2</v>
      </c>
      <c r="D1102" s="55">
        <f t="shared" si="19"/>
        <v>10</v>
      </c>
      <c r="E1102" s="55"/>
      <c r="F1102" s="21" t="s">
        <v>29</v>
      </c>
      <c r="G1102" s="10" t="s">
        <v>29</v>
      </c>
      <c r="H1102" s="56"/>
    </row>
    <row r="1103" spans="1:8" x14ac:dyDescent="0.25">
      <c r="A1103" s="21">
        <v>38274</v>
      </c>
      <c r="B1103" s="22">
        <v>53.26</v>
      </c>
      <c r="C1103" s="34">
        <v>-6.736552422027098E-3</v>
      </c>
      <c r="D1103" s="55">
        <f t="shared" si="19"/>
        <v>10</v>
      </c>
      <c r="E1103" s="55"/>
      <c r="F1103" s="21" t="s">
        <v>29</v>
      </c>
      <c r="G1103" s="10" t="s">
        <v>29</v>
      </c>
      <c r="H1103" s="56"/>
    </row>
    <row r="1104" spans="1:8" x14ac:dyDescent="0.25">
      <c r="A1104" s="21">
        <v>38275</v>
      </c>
      <c r="B1104" s="22">
        <v>53.81</v>
      </c>
      <c r="C1104" s="34">
        <v>1.0273743115542121E-2</v>
      </c>
      <c r="D1104" s="55">
        <f t="shared" si="19"/>
        <v>10</v>
      </c>
      <c r="E1104" s="55"/>
      <c r="F1104" s="21" t="s">
        <v>29</v>
      </c>
      <c r="G1104" s="10" t="s">
        <v>29</v>
      </c>
      <c r="H1104" s="56"/>
    </row>
    <row r="1105" spans="1:8" x14ac:dyDescent="0.25">
      <c r="A1105" s="21">
        <v>38278</v>
      </c>
      <c r="B1105" s="22">
        <v>54.04</v>
      </c>
      <c r="C1105" s="34">
        <v>4.2651895906697431E-3</v>
      </c>
      <c r="D1105" s="55">
        <f t="shared" si="19"/>
        <v>10</v>
      </c>
      <c r="E1105" s="55"/>
      <c r="F1105" s="21" t="s">
        <v>29</v>
      </c>
      <c r="G1105" s="10" t="s">
        <v>29</v>
      </c>
      <c r="H1105" s="56"/>
    </row>
    <row r="1106" spans="1:8" x14ac:dyDescent="0.25">
      <c r="A1106" s="21">
        <v>38279</v>
      </c>
      <c r="B1106" s="22">
        <v>53.48</v>
      </c>
      <c r="C1106" s="34">
        <v>-1.0416760858255715E-2</v>
      </c>
      <c r="D1106" s="55">
        <f t="shared" si="19"/>
        <v>10</v>
      </c>
      <c r="E1106" s="55"/>
      <c r="F1106" s="21" t="s">
        <v>29</v>
      </c>
      <c r="G1106" s="10" t="s">
        <v>29</v>
      </c>
      <c r="H1106" s="56"/>
    </row>
    <row r="1107" spans="1:8" x14ac:dyDescent="0.25">
      <c r="A1107" s="21">
        <v>38280</v>
      </c>
      <c r="B1107" s="22">
        <v>53.76</v>
      </c>
      <c r="C1107" s="34">
        <v>5.2219439811516249E-3</v>
      </c>
      <c r="D1107" s="55">
        <f t="shared" si="19"/>
        <v>10</v>
      </c>
      <c r="E1107" s="55"/>
      <c r="F1107" s="21" t="s">
        <v>29</v>
      </c>
      <c r="G1107" s="10" t="s">
        <v>29</v>
      </c>
      <c r="H1107" s="56"/>
    </row>
    <row r="1108" spans="1:8" x14ac:dyDescent="0.25">
      <c r="A1108" s="21">
        <v>38281</v>
      </c>
      <c r="B1108" s="22">
        <v>54.44</v>
      </c>
      <c r="C1108" s="34">
        <v>1.2569481568371229E-2</v>
      </c>
      <c r="D1108" s="55">
        <f t="shared" si="19"/>
        <v>10</v>
      </c>
      <c r="E1108" s="55"/>
      <c r="F1108" s="21" t="s">
        <v>29</v>
      </c>
      <c r="G1108" s="10" t="s">
        <v>29</v>
      </c>
      <c r="H1108" s="56"/>
    </row>
    <row r="1109" spans="1:8" x14ac:dyDescent="0.25">
      <c r="A1109" s="21">
        <v>38282</v>
      </c>
      <c r="B1109" s="22">
        <v>53.52</v>
      </c>
      <c r="C1109" s="34">
        <v>-1.704376196329218E-2</v>
      </c>
      <c r="D1109" s="55">
        <f t="shared" si="19"/>
        <v>10</v>
      </c>
      <c r="E1109" s="55"/>
      <c r="F1109" s="21" t="s">
        <v>29</v>
      </c>
      <c r="G1109" s="10" t="s">
        <v>29</v>
      </c>
      <c r="H1109" s="56"/>
    </row>
    <row r="1110" spans="1:8" x14ac:dyDescent="0.25">
      <c r="A1110" s="21">
        <v>38285</v>
      </c>
      <c r="B1110" s="22">
        <v>54.09</v>
      </c>
      <c r="C1110" s="34">
        <v>1.0593910063362588E-2</v>
      </c>
      <c r="D1110" s="55">
        <f t="shared" si="19"/>
        <v>10</v>
      </c>
      <c r="E1110" s="55"/>
      <c r="F1110" s="21" t="s">
        <v>29</v>
      </c>
      <c r="G1110" s="10" t="s">
        <v>29</v>
      </c>
      <c r="H1110" s="56"/>
    </row>
    <row r="1111" spans="1:8" x14ac:dyDescent="0.25">
      <c r="A1111" s="21">
        <v>38286</v>
      </c>
      <c r="B1111" s="22">
        <v>54.8</v>
      </c>
      <c r="C1111" s="34">
        <v>1.3040868070634098E-2</v>
      </c>
      <c r="D1111" s="55">
        <f t="shared" si="19"/>
        <v>10</v>
      </c>
      <c r="E1111" s="55"/>
      <c r="F1111" s="21" t="s">
        <v>29</v>
      </c>
      <c r="G1111" s="10" t="s">
        <v>29</v>
      </c>
      <c r="H1111" s="56"/>
    </row>
    <row r="1112" spans="1:8" x14ac:dyDescent="0.25">
      <c r="A1112" s="21">
        <v>38287</v>
      </c>
      <c r="B1112" s="22">
        <v>55.33</v>
      </c>
      <c r="C1112" s="34">
        <v>9.6250629560486051E-3</v>
      </c>
      <c r="D1112" s="55">
        <f t="shared" si="19"/>
        <v>10</v>
      </c>
      <c r="E1112" s="55"/>
      <c r="F1112" s="21" t="s">
        <v>29</v>
      </c>
      <c r="G1112" s="10" t="s">
        <v>29</v>
      </c>
      <c r="H1112" s="56"/>
    </row>
    <row r="1113" spans="1:8" x14ac:dyDescent="0.25">
      <c r="A1113" s="21">
        <v>38288</v>
      </c>
      <c r="B1113" s="22">
        <v>55.13</v>
      </c>
      <c r="C1113" s="34">
        <v>-3.6212243084260492E-3</v>
      </c>
      <c r="D1113" s="55">
        <f t="shared" si="19"/>
        <v>10</v>
      </c>
      <c r="E1113" s="55"/>
      <c r="F1113" s="21" t="s">
        <v>29</v>
      </c>
      <c r="G1113" s="10" t="s">
        <v>29</v>
      </c>
      <c r="H1113" s="56"/>
    </row>
    <row r="1114" spans="1:8" x14ac:dyDescent="0.25">
      <c r="A1114" s="21">
        <v>38289</v>
      </c>
      <c r="B1114" s="22">
        <v>55.03</v>
      </c>
      <c r="C1114" s="34">
        <v>-1.8155415299248555E-3</v>
      </c>
      <c r="D1114" s="55">
        <f t="shared" si="19"/>
        <v>10</v>
      </c>
      <c r="E1114" s="55"/>
      <c r="F1114" s="21" t="s">
        <v>29</v>
      </c>
      <c r="G1114" s="10" t="s">
        <v>29</v>
      </c>
      <c r="H1114" s="56"/>
    </row>
    <row r="1115" spans="1:8" x14ac:dyDescent="0.25">
      <c r="A1115" s="21">
        <v>38292</v>
      </c>
      <c r="B1115" s="22">
        <v>55.47</v>
      </c>
      <c r="C1115" s="34">
        <v>7.963842995475626E-3</v>
      </c>
      <c r="D1115" s="55">
        <f t="shared" si="19"/>
        <v>11</v>
      </c>
      <c r="E1115" s="55"/>
      <c r="F1115" s="21" t="s">
        <v>29</v>
      </c>
      <c r="G1115" s="10" t="s">
        <v>29</v>
      </c>
      <c r="H1115" s="56"/>
    </row>
    <row r="1116" spans="1:8" x14ac:dyDescent="0.25">
      <c r="A1116" s="21">
        <v>38293</v>
      </c>
      <c r="B1116" s="22">
        <v>55.25</v>
      </c>
      <c r="C1116" s="34">
        <v>-3.9739936692809461E-3</v>
      </c>
      <c r="D1116" s="55">
        <f t="shared" si="19"/>
        <v>11</v>
      </c>
      <c r="E1116" s="55"/>
      <c r="F1116" s="21" t="s">
        <v>29</v>
      </c>
      <c r="G1116" s="10" t="s">
        <v>29</v>
      </c>
      <c r="H1116" s="56"/>
    </row>
    <row r="1117" spans="1:8" x14ac:dyDescent="0.25">
      <c r="A1117" s="21">
        <v>38294</v>
      </c>
      <c r="B1117" s="22">
        <v>56.14</v>
      </c>
      <c r="C1117" s="34">
        <v>1.5980230535874222E-2</v>
      </c>
      <c r="D1117" s="55">
        <f t="shared" si="19"/>
        <v>11</v>
      </c>
      <c r="E1117" s="55"/>
      <c r="F1117" s="21" t="s">
        <v>29</v>
      </c>
      <c r="G1117" s="10" t="s">
        <v>29</v>
      </c>
      <c r="H1117" s="56"/>
    </row>
    <row r="1118" spans="1:8" x14ac:dyDescent="0.25">
      <c r="A1118" s="21">
        <v>38295</v>
      </c>
      <c r="B1118" s="22">
        <v>56.83</v>
      </c>
      <c r="C1118" s="34">
        <v>1.2215784375293633E-2</v>
      </c>
      <c r="D1118" s="55">
        <f t="shared" si="19"/>
        <v>11</v>
      </c>
      <c r="E1118" s="55"/>
      <c r="F1118" s="21" t="s">
        <v>29</v>
      </c>
      <c r="G1118" s="10" t="s">
        <v>29</v>
      </c>
      <c r="H1118" s="56"/>
    </row>
    <row r="1119" spans="1:8" x14ac:dyDescent="0.25">
      <c r="A1119" s="21">
        <v>38296</v>
      </c>
      <c r="B1119" s="22">
        <v>57.08</v>
      </c>
      <c r="C1119" s="34">
        <v>4.3894372996054641E-3</v>
      </c>
      <c r="D1119" s="55">
        <f t="shared" si="19"/>
        <v>11</v>
      </c>
      <c r="E1119" s="55"/>
      <c r="F1119" s="21" t="s">
        <v>29</v>
      </c>
      <c r="G1119" s="10" t="s">
        <v>29</v>
      </c>
      <c r="H1119" s="56"/>
    </row>
    <row r="1120" spans="1:8" x14ac:dyDescent="0.25">
      <c r="A1120" s="21">
        <v>38299</v>
      </c>
      <c r="B1120" s="22">
        <v>56.88</v>
      </c>
      <c r="C1120" s="34">
        <v>-3.5100071136501955E-3</v>
      </c>
      <c r="D1120" s="55">
        <f t="shared" si="19"/>
        <v>11</v>
      </c>
      <c r="E1120" s="55"/>
      <c r="F1120" s="21" t="s">
        <v>29</v>
      </c>
      <c r="G1120" s="10" t="s">
        <v>29</v>
      </c>
      <c r="H1120" s="56"/>
    </row>
    <row r="1121" spans="1:8" x14ac:dyDescent="0.25">
      <c r="A1121" s="21">
        <v>38300</v>
      </c>
      <c r="B1121" s="22">
        <v>57.09</v>
      </c>
      <c r="C1121" s="34">
        <v>3.6851844811824704E-3</v>
      </c>
      <c r="D1121" s="55">
        <f t="shared" si="19"/>
        <v>11</v>
      </c>
      <c r="E1121" s="55"/>
      <c r="F1121" s="21" t="s">
        <v>29</v>
      </c>
      <c r="G1121" s="10" t="s">
        <v>29</v>
      </c>
      <c r="H1121" s="56"/>
    </row>
    <row r="1122" spans="1:8" x14ac:dyDescent="0.25">
      <c r="A1122" s="21">
        <v>38301</v>
      </c>
      <c r="B1122" s="22">
        <v>57.5</v>
      </c>
      <c r="C1122" s="34">
        <v>7.1559778271369267E-3</v>
      </c>
      <c r="D1122" s="55">
        <f t="shared" si="19"/>
        <v>11</v>
      </c>
      <c r="E1122" s="55"/>
      <c r="F1122" s="21" t="s">
        <v>29</v>
      </c>
      <c r="G1122" s="10" t="s">
        <v>29</v>
      </c>
      <c r="H1122" s="56"/>
    </row>
    <row r="1123" spans="1:8" x14ac:dyDescent="0.25">
      <c r="A1123" s="21">
        <v>38302</v>
      </c>
      <c r="B1123" s="22">
        <v>58.07</v>
      </c>
      <c r="C1123" s="34">
        <v>9.8642315806537085E-3</v>
      </c>
      <c r="D1123" s="55">
        <f t="shared" si="19"/>
        <v>11</v>
      </c>
      <c r="E1123" s="55"/>
      <c r="F1123" s="21" t="s">
        <v>29</v>
      </c>
      <c r="G1123" s="10" t="s">
        <v>29</v>
      </c>
      <c r="H1123" s="56"/>
    </row>
    <row r="1124" spans="1:8" x14ac:dyDescent="0.25">
      <c r="A1124" s="21">
        <v>38303</v>
      </c>
      <c r="B1124" s="22">
        <v>58.66</v>
      </c>
      <c r="C1124" s="34">
        <v>1.0108884165346426E-2</v>
      </c>
      <c r="D1124" s="55">
        <f t="shared" si="19"/>
        <v>11</v>
      </c>
      <c r="E1124" s="55"/>
      <c r="F1124" s="21" t="s">
        <v>29</v>
      </c>
      <c r="G1124" s="10" t="s">
        <v>29</v>
      </c>
      <c r="H1124" s="56"/>
    </row>
    <row r="1125" spans="1:8" x14ac:dyDescent="0.25">
      <c r="A1125" s="21">
        <v>38306</v>
      </c>
      <c r="B1125" s="22">
        <v>58.99</v>
      </c>
      <c r="C1125" s="34">
        <v>5.6098744656790664E-3</v>
      </c>
      <c r="D1125" s="55">
        <f t="shared" si="19"/>
        <v>11</v>
      </c>
      <c r="E1125" s="55"/>
      <c r="F1125" s="21" t="s">
        <v>29</v>
      </c>
      <c r="G1125" s="10" t="s">
        <v>29</v>
      </c>
      <c r="H1125" s="56"/>
    </row>
    <row r="1126" spans="1:8" x14ac:dyDescent="0.25">
      <c r="A1126" s="21">
        <v>38307</v>
      </c>
      <c r="B1126" s="22">
        <v>58.47</v>
      </c>
      <c r="C1126" s="34">
        <v>-8.8541358274048278E-3</v>
      </c>
      <c r="D1126" s="55">
        <f t="shared" si="19"/>
        <v>11</v>
      </c>
      <c r="E1126" s="55"/>
      <c r="F1126" s="21" t="s">
        <v>29</v>
      </c>
      <c r="G1126" s="10" t="s">
        <v>29</v>
      </c>
      <c r="H1126" s="56"/>
    </row>
    <row r="1127" spans="1:8" x14ac:dyDescent="0.25">
      <c r="A1127" s="21">
        <v>38308</v>
      </c>
      <c r="B1127" s="22">
        <v>58.78</v>
      </c>
      <c r="C1127" s="34">
        <v>5.2878588031922873E-3</v>
      </c>
      <c r="D1127" s="55">
        <f t="shared" si="19"/>
        <v>11</v>
      </c>
      <c r="E1127" s="55"/>
      <c r="F1127" s="21" t="s">
        <v>29</v>
      </c>
      <c r="G1127" s="10" t="s">
        <v>29</v>
      </c>
      <c r="H1127" s="56"/>
    </row>
    <row r="1128" spans="1:8" x14ac:dyDescent="0.25">
      <c r="A1128" s="21">
        <v>38309</v>
      </c>
      <c r="B1128" s="22">
        <v>58.69</v>
      </c>
      <c r="C1128" s="34">
        <v>-1.5323064205282496E-3</v>
      </c>
      <c r="D1128" s="55">
        <f t="shared" si="19"/>
        <v>11</v>
      </c>
      <c r="E1128" s="55"/>
      <c r="F1128" s="21" t="s">
        <v>29</v>
      </c>
      <c r="G1128" s="10" t="s">
        <v>29</v>
      </c>
      <c r="H1128" s="56"/>
    </row>
    <row r="1129" spans="1:8" x14ac:dyDescent="0.25">
      <c r="A1129" s="21">
        <v>38310</v>
      </c>
      <c r="B1129" s="22">
        <v>58.07</v>
      </c>
      <c r="C1129" s="34">
        <v>-1.0620175186284594E-2</v>
      </c>
      <c r="D1129" s="55">
        <f t="shared" si="19"/>
        <v>11</v>
      </c>
      <c r="E1129" s="55"/>
      <c r="F1129" s="21" t="s">
        <v>29</v>
      </c>
      <c r="G1129" s="10" t="s">
        <v>29</v>
      </c>
      <c r="H1129" s="56"/>
    </row>
    <row r="1130" spans="1:8" x14ac:dyDescent="0.25">
      <c r="A1130" s="21">
        <v>38313</v>
      </c>
      <c r="B1130" s="22">
        <v>58.68</v>
      </c>
      <c r="C1130" s="34">
        <v>1.0449773890822564E-2</v>
      </c>
      <c r="D1130" s="55">
        <f t="shared" si="19"/>
        <v>11</v>
      </c>
      <c r="E1130" s="55"/>
      <c r="F1130" s="21" t="s">
        <v>29</v>
      </c>
      <c r="G1130" s="10" t="s">
        <v>29</v>
      </c>
      <c r="H1130" s="56"/>
    </row>
    <row r="1131" spans="1:8" x14ac:dyDescent="0.25">
      <c r="A1131" s="21">
        <v>38314</v>
      </c>
      <c r="B1131" s="22">
        <v>59.05</v>
      </c>
      <c r="C1131" s="34">
        <v>6.2855893685903694E-3</v>
      </c>
      <c r="D1131" s="55">
        <f t="shared" si="19"/>
        <v>11</v>
      </c>
      <c r="E1131" s="55"/>
      <c r="F1131" s="21" t="s">
        <v>29</v>
      </c>
      <c r="G1131" s="10" t="s">
        <v>29</v>
      </c>
      <c r="H1131" s="56"/>
    </row>
    <row r="1132" spans="1:8" x14ac:dyDescent="0.25">
      <c r="A1132" s="21">
        <v>38315</v>
      </c>
      <c r="B1132" s="22">
        <v>59.4</v>
      </c>
      <c r="C1132" s="34">
        <v>5.9096837252280007E-3</v>
      </c>
      <c r="D1132" s="55">
        <f t="shared" si="19"/>
        <v>11</v>
      </c>
      <c r="E1132" s="55"/>
      <c r="F1132" s="21" t="s">
        <v>29</v>
      </c>
      <c r="G1132" s="10" t="s">
        <v>29</v>
      </c>
      <c r="H1132" s="56"/>
    </row>
    <row r="1133" spans="1:8" x14ac:dyDescent="0.25">
      <c r="A1133" s="21">
        <v>38317</v>
      </c>
      <c r="B1133" s="22">
        <v>59.44</v>
      </c>
      <c r="C1133" s="34">
        <v>6.7317404090441182E-4</v>
      </c>
      <c r="D1133" s="55">
        <f t="shared" si="19"/>
        <v>11</v>
      </c>
      <c r="E1133" s="55"/>
      <c r="F1133" s="21" t="s">
        <v>29</v>
      </c>
      <c r="G1133" s="10" t="s">
        <v>29</v>
      </c>
      <c r="H1133" s="56"/>
    </row>
    <row r="1134" spans="1:8" x14ac:dyDescent="0.25">
      <c r="A1134" s="21">
        <v>38320</v>
      </c>
      <c r="B1134" s="22">
        <v>59.65</v>
      </c>
      <c r="C1134" s="34">
        <v>3.5267481344213843E-3</v>
      </c>
      <c r="D1134" s="55">
        <f t="shared" si="19"/>
        <v>11</v>
      </c>
      <c r="E1134" s="55"/>
      <c r="F1134" s="21" t="s">
        <v>29</v>
      </c>
      <c r="G1134" s="10" t="s">
        <v>29</v>
      </c>
      <c r="H1134" s="56"/>
    </row>
    <row r="1135" spans="1:8" x14ac:dyDescent="0.25">
      <c r="A1135" s="21">
        <v>38321</v>
      </c>
      <c r="B1135" s="22">
        <v>60.09</v>
      </c>
      <c r="C1135" s="34">
        <v>7.3492898019115339E-3</v>
      </c>
      <c r="D1135" s="55">
        <f t="shared" si="19"/>
        <v>11</v>
      </c>
      <c r="E1135" s="55"/>
      <c r="F1135" s="21" t="s">
        <v>29</v>
      </c>
      <c r="G1135" s="10" t="s">
        <v>29</v>
      </c>
      <c r="H1135" s="56"/>
    </row>
    <row r="1136" spans="1:8" x14ac:dyDescent="0.25">
      <c r="A1136" s="21">
        <v>38322</v>
      </c>
      <c r="B1136" s="22">
        <v>60.65</v>
      </c>
      <c r="C1136" s="34">
        <v>9.2761970442224052E-3</v>
      </c>
      <c r="D1136" s="55">
        <f t="shared" si="19"/>
        <v>12</v>
      </c>
      <c r="E1136" s="55"/>
      <c r="F1136" s="21" t="s">
        <v>29</v>
      </c>
      <c r="G1136" s="10" t="s">
        <v>29</v>
      </c>
      <c r="H1136" s="56"/>
    </row>
    <row r="1137" spans="1:8" x14ac:dyDescent="0.25">
      <c r="A1137" s="21">
        <v>38323</v>
      </c>
      <c r="B1137" s="22">
        <v>60.57</v>
      </c>
      <c r="C1137" s="34">
        <v>-1.3199143972033405E-3</v>
      </c>
      <c r="D1137" s="55">
        <f t="shared" si="19"/>
        <v>12</v>
      </c>
      <c r="E1137" s="55"/>
      <c r="F1137" s="21" t="s">
        <v>29</v>
      </c>
      <c r="G1137" s="10" t="s">
        <v>29</v>
      </c>
      <c r="H1137" s="56"/>
    </row>
    <row r="1138" spans="1:8" x14ac:dyDescent="0.25">
      <c r="A1138" s="21">
        <v>38324</v>
      </c>
      <c r="B1138" s="22">
        <v>60.45</v>
      </c>
      <c r="C1138" s="34">
        <v>-1.9831439320541324E-3</v>
      </c>
      <c r="D1138" s="55">
        <f t="shared" si="19"/>
        <v>12</v>
      </c>
      <c r="E1138" s="55"/>
      <c r="F1138" s="21" t="s">
        <v>29</v>
      </c>
      <c r="G1138" s="10" t="s">
        <v>29</v>
      </c>
      <c r="H1138" s="56"/>
    </row>
    <row r="1139" spans="1:8" x14ac:dyDescent="0.25">
      <c r="A1139" s="21">
        <v>38327</v>
      </c>
      <c r="B1139" s="22">
        <v>60.17</v>
      </c>
      <c r="C1139" s="34">
        <v>-4.6426878285413644E-3</v>
      </c>
      <c r="D1139" s="55">
        <f t="shared" si="19"/>
        <v>12</v>
      </c>
      <c r="E1139" s="55"/>
      <c r="F1139" s="21" t="s">
        <v>29</v>
      </c>
      <c r="G1139" s="10" t="s">
        <v>29</v>
      </c>
      <c r="H1139" s="56"/>
    </row>
    <row r="1140" spans="1:8" x14ac:dyDescent="0.25">
      <c r="A1140" s="21">
        <v>38328</v>
      </c>
      <c r="B1140" s="22">
        <v>59.11</v>
      </c>
      <c r="C1140" s="34">
        <v>-1.7773774395982329E-2</v>
      </c>
      <c r="D1140" s="55">
        <f t="shared" si="19"/>
        <v>12</v>
      </c>
      <c r="E1140" s="55"/>
      <c r="F1140" s="21" t="s">
        <v>29</v>
      </c>
      <c r="G1140" s="10" t="s">
        <v>29</v>
      </c>
      <c r="H1140" s="56"/>
    </row>
    <row r="1141" spans="1:8" x14ac:dyDescent="0.25">
      <c r="A1141" s="21">
        <v>38329</v>
      </c>
      <c r="B1141" s="22">
        <v>59.77</v>
      </c>
      <c r="C1141" s="34">
        <v>1.1103747999884834E-2</v>
      </c>
      <c r="D1141" s="55">
        <f t="shared" si="19"/>
        <v>12</v>
      </c>
      <c r="E1141" s="55"/>
      <c r="F1141" s="21" t="s">
        <v>29</v>
      </c>
      <c r="G1141" s="10" t="s">
        <v>29</v>
      </c>
      <c r="H1141" s="56"/>
    </row>
    <row r="1142" spans="1:8" x14ac:dyDescent="0.25">
      <c r="A1142" s="21">
        <v>38330</v>
      </c>
      <c r="B1142" s="22">
        <v>59.32</v>
      </c>
      <c r="C1142" s="34">
        <v>-7.557345566431479E-3</v>
      </c>
      <c r="D1142" s="55">
        <f t="shared" si="19"/>
        <v>12</v>
      </c>
      <c r="E1142" s="55"/>
      <c r="F1142" s="21" t="s">
        <v>29</v>
      </c>
      <c r="G1142" s="10" t="s">
        <v>29</v>
      </c>
      <c r="H1142" s="56"/>
    </row>
    <row r="1143" spans="1:8" x14ac:dyDescent="0.25">
      <c r="A1143" s="21">
        <v>38331</v>
      </c>
      <c r="B1143" s="22">
        <v>59.77</v>
      </c>
      <c r="C1143" s="34">
        <v>7.5573455664314304E-3</v>
      </c>
      <c r="D1143" s="55">
        <f t="shared" si="19"/>
        <v>12</v>
      </c>
      <c r="E1143" s="55"/>
      <c r="F1143" s="21" t="s">
        <v>29</v>
      </c>
      <c r="G1143" s="10" t="s">
        <v>29</v>
      </c>
      <c r="H1143" s="56"/>
    </row>
    <row r="1144" spans="1:8" x14ac:dyDescent="0.25">
      <c r="A1144" s="21">
        <v>38334</v>
      </c>
      <c r="B1144" s="22">
        <v>60.43</v>
      </c>
      <c r="C1144" s="34">
        <v>1.0981807537304345E-2</v>
      </c>
      <c r="D1144" s="55">
        <f t="shared" si="19"/>
        <v>12</v>
      </c>
      <c r="E1144" s="55"/>
      <c r="F1144" s="21" t="s">
        <v>29</v>
      </c>
      <c r="G1144" s="10" t="s">
        <v>29</v>
      </c>
      <c r="H1144" s="56"/>
    </row>
    <row r="1145" spans="1:8" x14ac:dyDescent="0.25">
      <c r="A1145" s="21">
        <v>38335</v>
      </c>
      <c r="B1145" s="22">
        <v>60.75</v>
      </c>
      <c r="C1145" s="34">
        <v>5.2814118471907843E-3</v>
      </c>
      <c r="D1145" s="55">
        <f t="shared" si="19"/>
        <v>12</v>
      </c>
      <c r="E1145" s="55"/>
      <c r="F1145" s="21" t="s">
        <v>29</v>
      </c>
      <c r="G1145" s="10" t="s">
        <v>29</v>
      </c>
      <c r="H1145" s="56"/>
    </row>
    <row r="1146" spans="1:8" x14ac:dyDescent="0.25">
      <c r="A1146" s="21">
        <v>38336</v>
      </c>
      <c r="B1146" s="22">
        <v>61.26</v>
      </c>
      <c r="C1146" s="34">
        <v>8.3600191839712824E-3</v>
      </c>
      <c r="D1146" s="55">
        <f t="shared" si="19"/>
        <v>12</v>
      </c>
      <c r="E1146" s="55"/>
      <c r="F1146" s="21" t="s">
        <v>29</v>
      </c>
      <c r="G1146" s="10" t="s">
        <v>29</v>
      </c>
      <c r="H1146" s="56"/>
    </row>
    <row r="1147" spans="1:8" x14ac:dyDescent="0.25">
      <c r="A1147" s="21">
        <v>38337</v>
      </c>
      <c r="B1147" s="22">
        <v>60.78</v>
      </c>
      <c r="C1147" s="34">
        <v>-7.8663139159821493E-3</v>
      </c>
      <c r="D1147" s="55">
        <f t="shared" si="19"/>
        <v>12</v>
      </c>
      <c r="E1147" s="55"/>
      <c r="F1147" s="21" t="s">
        <v>29</v>
      </c>
      <c r="G1147" s="10" t="s">
        <v>29</v>
      </c>
      <c r="H1147" s="56"/>
    </row>
    <row r="1148" spans="1:8" x14ac:dyDescent="0.25">
      <c r="A1148" s="21">
        <v>38338</v>
      </c>
      <c r="B1148" s="22">
        <v>60.53</v>
      </c>
      <c r="C1148" s="34">
        <v>-4.1216775850511662E-3</v>
      </c>
      <c r="D1148" s="55">
        <f t="shared" si="19"/>
        <v>12</v>
      </c>
      <c r="E1148" s="55"/>
      <c r="F1148" s="21" t="s">
        <v>29</v>
      </c>
      <c r="G1148" s="10" t="s">
        <v>29</v>
      </c>
      <c r="H1148" s="56"/>
    </row>
    <row r="1149" spans="1:8" x14ac:dyDescent="0.25">
      <c r="A1149" s="21">
        <v>38341</v>
      </c>
      <c r="B1149" s="22">
        <v>60.46</v>
      </c>
      <c r="C1149" s="34">
        <v>-1.1571205522839169E-3</v>
      </c>
      <c r="D1149" s="55">
        <f t="shared" si="19"/>
        <v>12</v>
      </c>
      <c r="E1149" s="55"/>
      <c r="F1149" s="21" t="s">
        <v>29</v>
      </c>
      <c r="G1149" s="10" t="s">
        <v>29</v>
      </c>
      <c r="H1149" s="56"/>
    </row>
    <row r="1150" spans="1:8" x14ac:dyDescent="0.25">
      <c r="A1150" s="21">
        <v>38342</v>
      </c>
      <c r="B1150" s="22">
        <v>61.1</v>
      </c>
      <c r="C1150" s="34">
        <v>1.0529876826237752E-2</v>
      </c>
      <c r="D1150" s="55">
        <f t="shared" si="19"/>
        <v>12</v>
      </c>
      <c r="E1150" s="55"/>
      <c r="F1150" s="21" t="s">
        <v>29</v>
      </c>
      <c r="G1150" s="10" t="s">
        <v>29</v>
      </c>
      <c r="H1150" s="56"/>
    </row>
    <row r="1151" spans="1:8" x14ac:dyDescent="0.25">
      <c r="A1151" s="21">
        <v>38343</v>
      </c>
      <c r="B1151" s="22">
        <v>61.22</v>
      </c>
      <c r="C1151" s="34">
        <v>1.9620673397167257E-3</v>
      </c>
      <c r="D1151" s="55">
        <f t="shared" si="19"/>
        <v>12</v>
      </c>
      <c r="E1151" s="55"/>
      <c r="F1151" s="21" t="s">
        <v>29</v>
      </c>
      <c r="G1151" s="10" t="s">
        <v>29</v>
      </c>
      <c r="H1151" s="56"/>
    </row>
    <row r="1152" spans="1:8" x14ac:dyDescent="0.25">
      <c r="A1152" s="21">
        <v>38344</v>
      </c>
      <c r="B1152" s="22">
        <v>61.38</v>
      </c>
      <c r="C1152" s="34">
        <v>2.6101156743238044E-3</v>
      </c>
      <c r="D1152" s="55">
        <f t="shared" si="19"/>
        <v>12</v>
      </c>
      <c r="E1152" s="55"/>
      <c r="F1152" s="21" t="s">
        <v>29</v>
      </c>
      <c r="G1152" s="10" t="s">
        <v>29</v>
      </c>
      <c r="H1152" s="56"/>
    </row>
    <row r="1153" spans="1:8" x14ac:dyDescent="0.25">
      <c r="A1153" s="21">
        <v>38348</v>
      </c>
      <c r="B1153" s="22">
        <v>60.98</v>
      </c>
      <c r="C1153" s="34">
        <v>-6.5381076314815351E-3</v>
      </c>
      <c r="D1153" s="55">
        <f t="shared" si="19"/>
        <v>12</v>
      </c>
      <c r="E1153" s="55"/>
      <c r="F1153" s="21" t="s">
        <v>29</v>
      </c>
      <c r="G1153" s="10" t="s">
        <v>29</v>
      </c>
      <c r="H1153" s="56"/>
    </row>
    <row r="1154" spans="1:8" x14ac:dyDescent="0.25">
      <c r="A1154" s="21">
        <v>38349</v>
      </c>
      <c r="B1154" s="22">
        <v>61.79</v>
      </c>
      <c r="C1154" s="34">
        <v>1.3195597512779466E-2</v>
      </c>
      <c r="D1154" s="55">
        <f t="shared" si="19"/>
        <v>12</v>
      </c>
      <c r="E1154" s="55"/>
      <c r="F1154" s="21" t="s">
        <v>29</v>
      </c>
      <c r="G1154" s="10" t="s">
        <v>29</v>
      </c>
      <c r="H1154" s="56"/>
    </row>
    <row r="1155" spans="1:8" x14ac:dyDescent="0.25">
      <c r="A1155" s="21">
        <v>38350</v>
      </c>
      <c r="B1155" s="22">
        <v>61.79</v>
      </c>
      <c r="C1155" s="34">
        <v>0</v>
      </c>
      <c r="D1155" s="55">
        <f t="shared" si="19"/>
        <v>12</v>
      </c>
      <c r="E1155" s="55"/>
      <c r="F1155" s="21" t="s">
        <v>29</v>
      </c>
      <c r="G1155" s="10" t="s">
        <v>29</v>
      </c>
      <c r="H1155" s="56"/>
    </row>
    <row r="1156" spans="1:8" x14ac:dyDescent="0.25">
      <c r="A1156" s="21">
        <v>38351</v>
      </c>
      <c r="B1156" s="22">
        <v>61.57</v>
      </c>
      <c r="C1156" s="34">
        <v>-3.5668001497693555E-3</v>
      </c>
      <c r="D1156" s="55">
        <f t="shared" si="19"/>
        <v>12</v>
      </c>
      <c r="E1156" s="55"/>
      <c r="F1156" s="21" t="s">
        <v>29</v>
      </c>
      <c r="G1156" s="10" t="s">
        <v>29</v>
      </c>
      <c r="H1156" s="56"/>
    </row>
    <row r="1157" spans="1:8" x14ac:dyDescent="0.25">
      <c r="A1157" s="21">
        <v>38352</v>
      </c>
      <c r="B1157" s="22">
        <v>61.53</v>
      </c>
      <c r="C1157" s="34">
        <v>-6.4987817071978705E-4</v>
      </c>
      <c r="D1157" s="55">
        <f t="shared" ref="D1157:D1220" si="20">MONTH(A1157)</f>
        <v>12</v>
      </c>
      <c r="E1157" s="55"/>
      <c r="F1157" s="21" t="s">
        <v>29</v>
      </c>
      <c r="G1157" s="10" t="s">
        <v>29</v>
      </c>
      <c r="H1157" s="56"/>
    </row>
    <row r="1158" spans="1:8" x14ac:dyDescent="0.25">
      <c r="A1158" s="21">
        <v>38355</v>
      </c>
      <c r="B1158" s="22">
        <v>60.73</v>
      </c>
      <c r="C1158" s="34">
        <v>-1.3087050842914973E-2</v>
      </c>
      <c r="D1158" s="55">
        <f t="shared" si="20"/>
        <v>1</v>
      </c>
      <c r="E1158" s="55"/>
      <c r="F1158" s="21" t="s">
        <v>29</v>
      </c>
      <c r="G1158" s="10" t="s">
        <v>29</v>
      </c>
      <c r="H1158" s="56"/>
    </row>
    <row r="1159" spans="1:8" x14ac:dyDescent="0.25">
      <c r="A1159" s="21">
        <v>38356</v>
      </c>
      <c r="B1159" s="22">
        <v>59.43</v>
      </c>
      <c r="C1159" s="34">
        <v>-2.1638660530914622E-2</v>
      </c>
      <c r="D1159" s="55">
        <f t="shared" si="20"/>
        <v>1</v>
      </c>
      <c r="E1159" s="55"/>
      <c r="F1159" s="21" t="s">
        <v>29</v>
      </c>
      <c r="G1159" s="10" t="s">
        <v>29</v>
      </c>
      <c r="H1159" s="56"/>
    </row>
    <row r="1160" spans="1:8" x14ac:dyDescent="0.25">
      <c r="A1160" s="21">
        <v>38357</v>
      </c>
      <c r="B1160" s="22">
        <v>58.24</v>
      </c>
      <c r="C1160" s="34">
        <v>-2.0226745490138642E-2</v>
      </c>
      <c r="D1160" s="55">
        <f t="shared" si="20"/>
        <v>1</v>
      </c>
      <c r="E1160" s="55"/>
      <c r="F1160" s="21" t="s">
        <v>29</v>
      </c>
      <c r="G1160" s="10" t="s">
        <v>29</v>
      </c>
      <c r="H1160" s="56"/>
    </row>
    <row r="1161" spans="1:8" x14ac:dyDescent="0.25">
      <c r="A1161" s="21">
        <v>38358</v>
      </c>
      <c r="B1161" s="22">
        <v>58.55</v>
      </c>
      <c r="C1161" s="34">
        <v>5.308686155295634E-3</v>
      </c>
      <c r="D1161" s="55">
        <f t="shared" si="20"/>
        <v>1</v>
      </c>
      <c r="E1161" s="55"/>
      <c r="F1161" s="21" t="s">
        <v>29</v>
      </c>
      <c r="G1161" s="10" t="s">
        <v>29</v>
      </c>
      <c r="H1161" s="56"/>
    </row>
    <row r="1162" spans="1:8" x14ac:dyDescent="0.25">
      <c r="A1162" s="21">
        <v>38359</v>
      </c>
      <c r="B1162" s="22">
        <v>57.9</v>
      </c>
      <c r="C1162" s="34">
        <v>-1.1163705464776803E-2</v>
      </c>
      <c r="D1162" s="55">
        <f t="shared" si="20"/>
        <v>1</v>
      </c>
      <c r="E1162" s="55"/>
      <c r="F1162" s="21" t="s">
        <v>29</v>
      </c>
      <c r="G1162" s="10" t="s">
        <v>29</v>
      </c>
      <c r="H1162" s="56"/>
    </row>
    <row r="1163" spans="1:8" x14ac:dyDescent="0.25">
      <c r="A1163" s="21">
        <v>38362</v>
      </c>
      <c r="B1163" s="22">
        <v>58.49</v>
      </c>
      <c r="C1163" s="34">
        <v>1.0138414875984995E-2</v>
      </c>
      <c r="D1163" s="55">
        <f t="shared" si="20"/>
        <v>1</v>
      </c>
      <c r="E1163" s="55"/>
      <c r="F1163" s="21" t="s">
        <v>29</v>
      </c>
      <c r="G1163" s="10" t="s">
        <v>29</v>
      </c>
      <c r="H1163" s="56"/>
    </row>
    <row r="1164" spans="1:8" x14ac:dyDescent="0.25">
      <c r="A1164" s="21">
        <v>38363</v>
      </c>
      <c r="B1164" s="22">
        <v>57.78</v>
      </c>
      <c r="C1164" s="34">
        <v>-1.2213104416845257E-2</v>
      </c>
      <c r="D1164" s="55">
        <f t="shared" si="20"/>
        <v>1</v>
      </c>
      <c r="E1164" s="55"/>
      <c r="F1164" s="21" t="s">
        <v>29</v>
      </c>
      <c r="G1164" s="10" t="s">
        <v>29</v>
      </c>
      <c r="H1164" s="56"/>
    </row>
    <row r="1165" spans="1:8" x14ac:dyDescent="0.25">
      <c r="A1165" s="21">
        <v>38364</v>
      </c>
      <c r="B1165" s="22">
        <v>58.01</v>
      </c>
      <c r="C1165" s="34">
        <v>3.972714439883702E-3</v>
      </c>
      <c r="D1165" s="55">
        <f t="shared" si="20"/>
        <v>1</v>
      </c>
      <c r="E1165" s="55"/>
      <c r="F1165" s="21" t="s">
        <v>29</v>
      </c>
      <c r="G1165" s="10" t="s">
        <v>29</v>
      </c>
      <c r="H1165" s="56"/>
    </row>
    <row r="1166" spans="1:8" x14ac:dyDescent="0.25">
      <c r="A1166" s="21">
        <v>38365</v>
      </c>
      <c r="B1166" s="22">
        <v>57.84</v>
      </c>
      <c r="C1166" s="34">
        <v>-2.9348316274636424E-3</v>
      </c>
      <c r="D1166" s="55">
        <f t="shared" si="20"/>
        <v>1</v>
      </c>
      <c r="E1166" s="55"/>
      <c r="F1166" s="21" t="s">
        <v>29</v>
      </c>
      <c r="G1166" s="10" t="s">
        <v>29</v>
      </c>
      <c r="H1166" s="56"/>
    </row>
    <row r="1167" spans="1:8" x14ac:dyDescent="0.25">
      <c r="A1167" s="21">
        <v>38366</v>
      </c>
      <c r="B1167" s="22">
        <v>58.39</v>
      </c>
      <c r="C1167" s="34">
        <v>9.46406444493696E-3</v>
      </c>
      <c r="D1167" s="55">
        <f t="shared" si="20"/>
        <v>1</v>
      </c>
      <c r="E1167" s="55"/>
      <c r="F1167" s="21" t="s">
        <v>29</v>
      </c>
      <c r="G1167" s="10" t="s">
        <v>29</v>
      </c>
      <c r="H1167" s="56"/>
    </row>
    <row r="1168" spans="1:8" x14ac:dyDescent="0.25">
      <c r="A1168" s="21">
        <v>38370</v>
      </c>
      <c r="B1168" s="22">
        <v>59.08</v>
      </c>
      <c r="C1168" s="34">
        <v>1.1747815367732778E-2</v>
      </c>
      <c r="D1168" s="55">
        <f t="shared" si="20"/>
        <v>1</v>
      </c>
      <c r="E1168" s="55"/>
      <c r="F1168" s="21" t="s">
        <v>29</v>
      </c>
      <c r="G1168" s="10" t="s">
        <v>29</v>
      </c>
      <c r="H1168" s="56"/>
    </row>
    <row r="1169" spans="1:8" x14ac:dyDescent="0.25">
      <c r="A1169" s="21">
        <v>38371</v>
      </c>
      <c r="B1169" s="22">
        <v>58.24</v>
      </c>
      <c r="C1169" s="34">
        <v>-1.4320053774748445E-2</v>
      </c>
      <c r="D1169" s="55">
        <f t="shared" si="20"/>
        <v>1</v>
      </c>
      <c r="E1169" s="55"/>
      <c r="F1169" s="21" t="s">
        <v>29</v>
      </c>
      <c r="G1169" s="10" t="s">
        <v>29</v>
      </c>
      <c r="H1169" s="56"/>
    </row>
    <row r="1170" spans="1:8" x14ac:dyDescent="0.25">
      <c r="A1170" s="21">
        <v>38372</v>
      </c>
      <c r="B1170" s="22">
        <v>57.89</v>
      </c>
      <c r="C1170" s="34">
        <v>-6.0277457975173128E-3</v>
      </c>
      <c r="D1170" s="55">
        <f t="shared" si="20"/>
        <v>1</v>
      </c>
      <c r="E1170" s="55"/>
      <c r="F1170" s="21" t="s">
        <v>29</v>
      </c>
      <c r="G1170" s="10" t="s">
        <v>29</v>
      </c>
      <c r="H1170" s="56"/>
    </row>
    <row r="1171" spans="1:8" x14ac:dyDescent="0.25">
      <c r="A1171" s="21">
        <v>38373</v>
      </c>
      <c r="B1171" s="22">
        <v>57.76</v>
      </c>
      <c r="C1171" s="34">
        <v>-2.2481635063425101E-3</v>
      </c>
      <c r="D1171" s="55">
        <f t="shared" si="20"/>
        <v>1</v>
      </c>
      <c r="E1171" s="55"/>
      <c r="F1171" s="21" t="s">
        <v>29</v>
      </c>
      <c r="G1171" s="10" t="s">
        <v>29</v>
      </c>
      <c r="H1171" s="56"/>
    </row>
    <row r="1172" spans="1:8" x14ac:dyDescent="0.25">
      <c r="A1172" s="21">
        <v>38376</v>
      </c>
      <c r="B1172" s="22">
        <v>57.32</v>
      </c>
      <c r="C1172" s="34">
        <v>-7.6468916245996717E-3</v>
      </c>
      <c r="D1172" s="55">
        <f t="shared" si="20"/>
        <v>1</v>
      </c>
      <c r="E1172" s="55"/>
      <c r="F1172" s="21" t="s">
        <v>29</v>
      </c>
      <c r="G1172" s="10" t="s">
        <v>29</v>
      </c>
      <c r="H1172" s="56"/>
    </row>
    <row r="1173" spans="1:8" x14ac:dyDescent="0.25">
      <c r="A1173" s="21">
        <v>38377</v>
      </c>
      <c r="B1173" s="22">
        <v>57.46</v>
      </c>
      <c r="C1173" s="34">
        <v>2.43945059117248E-3</v>
      </c>
      <c r="D1173" s="55">
        <f t="shared" si="20"/>
        <v>1</v>
      </c>
      <c r="E1173" s="55"/>
      <c r="F1173" s="21" t="s">
        <v>29</v>
      </c>
      <c r="G1173" s="10" t="s">
        <v>29</v>
      </c>
      <c r="H1173" s="56"/>
    </row>
    <row r="1174" spans="1:8" x14ac:dyDescent="0.25">
      <c r="A1174" s="21">
        <v>38378</v>
      </c>
      <c r="B1174" s="22">
        <v>58.23</v>
      </c>
      <c r="C1174" s="34">
        <v>1.3311632297885005E-2</v>
      </c>
      <c r="D1174" s="55">
        <f t="shared" si="20"/>
        <v>1</v>
      </c>
      <c r="E1174" s="55"/>
      <c r="F1174" s="21" t="s">
        <v>29</v>
      </c>
      <c r="G1174" s="10" t="s">
        <v>29</v>
      </c>
      <c r="H1174" s="56"/>
    </row>
    <row r="1175" spans="1:8" x14ac:dyDescent="0.25">
      <c r="A1175" s="21">
        <v>38379</v>
      </c>
      <c r="B1175" s="22">
        <v>58.39</v>
      </c>
      <c r="C1175" s="34">
        <v>2.7439564464177505E-3</v>
      </c>
      <c r="D1175" s="55">
        <f t="shared" si="20"/>
        <v>1</v>
      </c>
      <c r="E1175" s="55"/>
      <c r="F1175" s="21" t="s">
        <v>29</v>
      </c>
      <c r="G1175" s="10" t="s">
        <v>29</v>
      </c>
      <c r="H1175" s="56"/>
    </row>
    <row r="1176" spans="1:8" x14ac:dyDescent="0.25">
      <c r="A1176" s="21">
        <v>38380</v>
      </c>
      <c r="B1176" s="22">
        <v>58.35</v>
      </c>
      <c r="C1176" s="34">
        <v>-6.8528356288119594E-4</v>
      </c>
      <c r="D1176" s="55">
        <f t="shared" si="20"/>
        <v>1</v>
      </c>
      <c r="E1176" s="55"/>
      <c r="F1176" s="21" t="s">
        <v>29</v>
      </c>
      <c r="G1176" s="10" t="s">
        <v>29</v>
      </c>
      <c r="H1176" s="56"/>
    </row>
    <row r="1177" spans="1:8" x14ac:dyDescent="0.25">
      <c r="A1177" s="21">
        <v>38383</v>
      </c>
      <c r="B1177" s="22">
        <v>59.03</v>
      </c>
      <c r="C1177" s="34">
        <v>1.1586430520032959E-2</v>
      </c>
      <c r="D1177" s="55">
        <f t="shared" si="20"/>
        <v>1</v>
      </c>
      <c r="E1177" s="55"/>
      <c r="F1177" s="21" t="s">
        <v>29</v>
      </c>
      <c r="G1177" s="10" t="s">
        <v>29</v>
      </c>
      <c r="H1177" s="56"/>
    </row>
    <row r="1178" spans="1:8" x14ac:dyDescent="0.25">
      <c r="A1178" s="21">
        <v>38384</v>
      </c>
      <c r="B1178" s="22">
        <v>59.36</v>
      </c>
      <c r="C1178" s="34">
        <v>5.5748096065269641E-3</v>
      </c>
      <c r="D1178" s="55">
        <f t="shared" si="20"/>
        <v>2</v>
      </c>
      <c r="E1178" s="55"/>
      <c r="F1178" s="21" t="s">
        <v>29</v>
      </c>
      <c r="G1178" s="10" t="s">
        <v>29</v>
      </c>
      <c r="H1178" s="56"/>
    </row>
    <row r="1179" spans="1:8" x14ac:dyDescent="0.25">
      <c r="A1179" s="21">
        <v>38385</v>
      </c>
      <c r="B1179" s="22">
        <v>59.82</v>
      </c>
      <c r="C1179" s="34">
        <v>7.7194543426769647E-3</v>
      </c>
      <c r="D1179" s="55">
        <f t="shared" si="20"/>
        <v>2</v>
      </c>
      <c r="E1179" s="55"/>
      <c r="F1179" s="21" t="s">
        <v>29</v>
      </c>
      <c r="G1179" s="10" t="s">
        <v>29</v>
      </c>
      <c r="H1179" s="56"/>
    </row>
    <row r="1180" spans="1:8" x14ac:dyDescent="0.25">
      <c r="A1180" s="21">
        <v>38386</v>
      </c>
      <c r="B1180" s="22">
        <v>59.49</v>
      </c>
      <c r="C1180" s="34">
        <v>-5.5318220019875885E-3</v>
      </c>
      <c r="D1180" s="55">
        <f t="shared" si="20"/>
        <v>2</v>
      </c>
      <c r="E1180" s="55"/>
      <c r="F1180" s="21" t="s">
        <v>29</v>
      </c>
      <c r="G1180" s="10" t="s">
        <v>29</v>
      </c>
      <c r="H1180" s="56"/>
    </row>
    <row r="1181" spans="1:8" x14ac:dyDescent="0.25">
      <c r="A1181" s="21">
        <v>38387</v>
      </c>
      <c r="B1181" s="22">
        <v>60.24</v>
      </c>
      <c r="C1181" s="34">
        <v>1.252835229182374E-2</v>
      </c>
      <c r="D1181" s="55">
        <f t="shared" si="20"/>
        <v>2</v>
      </c>
      <c r="E1181" s="55"/>
      <c r="F1181" s="21" t="s">
        <v>29</v>
      </c>
      <c r="G1181" s="10" t="s">
        <v>29</v>
      </c>
      <c r="H1181" s="56"/>
    </row>
    <row r="1182" spans="1:8" x14ac:dyDescent="0.25">
      <c r="A1182" s="21">
        <v>38390</v>
      </c>
      <c r="B1182" s="22">
        <v>60.22</v>
      </c>
      <c r="C1182" s="34">
        <v>-3.3206043805036591E-4</v>
      </c>
      <c r="D1182" s="55">
        <f t="shared" si="20"/>
        <v>2</v>
      </c>
      <c r="E1182" s="55"/>
      <c r="F1182" s="21" t="s">
        <v>29</v>
      </c>
      <c r="G1182" s="10" t="s">
        <v>29</v>
      </c>
      <c r="H1182" s="56"/>
    </row>
    <row r="1183" spans="1:8" x14ac:dyDescent="0.25">
      <c r="A1183" s="21">
        <v>38391</v>
      </c>
      <c r="B1183" s="22">
        <v>60.37</v>
      </c>
      <c r="C1183" s="34">
        <v>2.487769754746974E-3</v>
      </c>
      <c r="D1183" s="55">
        <f t="shared" si="20"/>
        <v>2</v>
      </c>
      <c r="E1183" s="55"/>
      <c r="F1183" s="21" t="s">
        <v>29</v>
      </c>
      <c r="G1183" s="10" t="s">
        <v>29</v>
      </c>
      <c r="H1183" s="56"/>
    </row>
    <row r="1184" spans="1:8" x14ac:dyDescent="0.25">
      <c r="A1184" s="21">
        <v>38392</v>
      </c>
      <c r="B1184" s="22">
        <v>59.08</v>
      </c>
      <c r="C1184" s="34">
        <v>-2.1599835145155778E-2</v>
      </c>
      <c r="D1184" s="55">
        <f t="shared" si="20"/>
        <v>2</v>
      </c>
      <c r="E1184" s="55"/>
      <c r="F1184" s="21" t="s">
        <v>29</v>
      </c>
      <c r="G1184" s="10" t="s">
        <v>29</v>
      </c>
      <c r="H1184" s="56"/>
    </row>
    <row r="1185" spans="1:8" x14ac:dyDescent="0.25">
      <c r="A1185" s="21">
        <v>38393</v>
      </c>
      <c r="B1185" s="22">
        <v>59.19</v>
      </c>
      <c r="C1185" s="34">
        <v>1.8601510394546806E-3</v>
      </c>
      <c r="D1185" s="55">
        <f t="shared" si="20"/>
        <v>2</v>
      </c>
      <c r="E1185" s="55"/>
      <c r="F1185" s="21" t="s">
        <v>29</v>
      </c>
      <c r="G1185" s="10" t="s">
        <v>29</v>
      </c>
      <c r="H1185" s="56"/>
    </row>
    <row r="1186" spans="1:8" x14ac:dyDescent="0.25">
      <c r="A1186" s="21">
        <v>38394</v>
      </c>
      <c r="B1186" s="22">
        <v>60.15</v>
      </c>
      <c r="C1186" s="34">
        <v>1.6088833718054252E-2</v>
      </c>
      <c r="D1186" s="55">
        <f t="shared" si="20"/>
        <v>2</v>
      </c>
      <c r="E1186" s="55"/>
      <c r="F1186" s="21" t="s">
        <v>29</v>
      </c>
      <c r="G1186" s="10" t="s">
        <v>29</v>
      </c>
      <c r="H1186" s="56"/>
    </row>
    <row r="1187" spans="1:8" x14ac:dyDescent="0.25">
      <c r="A1187" s="21">
        <v>38397</v>
      </c>
      <c r="B1187" s="22">
        <v>60.1</v>
      </c>
      <c r="C1187" s="34">
        <v>-8.3160087952589975E-4</v>
      </c>
      <c r="D1187" s="55">
        <f t="shared" si="20"/>
        <v>2</v>
      </c>
      <c r="E1187" s="55"/>
      <c r="F1187" s="21" t="s">
        <v>29</v>
      </c>
      <c r="G1187" s="10" t="s">
        <v>29</v>
      </c>
      <c r="H1187" s="56"/>
    </row>
    <row r="1188" spans="1:8" x14ac:dyDescent="0.25">
      <c r="A1188" s="21">
        <v>38398</v>
      </c>
      <c r="B1188" s="22">
        <v>60.15</v>
      </c>
      <c r="C1188" s="34">
        <v>8.3160087952598779E-4</v>
      </c>
      <c r="D1188" s="55">
        <f t="shared" si="20"/>
        <v>2</v>
      </c>
      <c r="E1188" s="55"/>
      <c r="F1188" s="21" t="s">
        <v>29</v>
      </c>
      <c r="G1188" s="10" t="s">
        <v>29</v>
      </c>
      <c r="H1188" s="56"/>
    </row>
    <row r="1189" spans="1:8" x14ac:dyDescent="0.25">
      <c r="A1189" s="21">
        <v>38399</v>
      </c>
      <c r="B1189" s="22">
        <v>60.33</v>
      </c>
      <c r="C1189" s="34">
        <v>2.9880500319823889E-3</v>
      </c>
      <c r="D1189" s="55">
        <f t="shared" si="20"/>
        <v>2</v>
      </c>
      <c r="E1189" s="55"/>
      <c r="F1189" s="21" t="s">
        <v>29</v>
      </c>
      <c r="G1189" s="10" t="s">
        <v>29</v>
      </c>
      <c r="H1189" s="56"/>
    </row>
    <row r="1190" spans="1:8" x14ac:dyDescent="0.25">
      <c r="A1190" s="21">
        <v>38400</v>
      </c>
      <c r="B1190" s="22">
        <v>59.8</v>
      </c>
      <c r="C1190" s="34">
        <v>-8.8238314960843896E-3</v>
      </c>
      <c r="D1190" s="55">
        <f t="shared" si="20"/>
        <v>2</v>
      </c>
      <c r="E1190" s="55"/>
      <c r="F1190" s="21" t="s">
        <v>29</v>
      </c>
      <c r="G1190" s="10" t="s">
        <v>29</v>
      </c>
      <c r="H1190" s="56"/>
    </row>
    <row r="1191" spans="1:8" x14ac:dyDescent="0.25">
      <c r="A1191" s="21">
        <v>38401</v>
      </c>
      <c r="B1191" s="22">
        <v>59.65</v>
      </c>
      <c r="C1191" s="34">
        <v>-2.5115124126608751E-3</v>
      </c>
      <c r="D1191" s="55">
        <f t="shared" si="20"/>
        <v>2</v>
      </c>
      <c r="E1191" s="55"/>
      <c r="F1191" s="21" t="s">
        <v>29</v>
      </c>
      <c r="G1191" s="10" t="s">
        <v>29</v>
      </c>
      <c r="H1191" s="56"/>
    </row>
    <row r="1192" spans="1:8" x14ac:dyDescent="0.25">
      <c r="A1192" s="21">
        <v>38405</v>
      </c>
      <c r="B1192" s="22">
        <v>58.49</v>
      </c>
      <c r="C1192" s="34">
        <v>-1.9638349088990655E-2</v>
      </c>
      <c r="D1192" s="55">
        <f t="shared" si="20"/>
        <v>2</v>
      </c>
      <c r="E1192" s="55"/>
      <c r="F1192" s="21" t="s">
        <v>29</v>
      </c>
      <c r="G1192" s="10" t="s">
        <v>29</v>
      </c>
      <c r="H1192" s="56"/>
    </row>
    <row r="1193" spans="1:8" x14ac:dyDescent="0.25">
      <c r="A1193" s="21">
        <v>38406</v>
      </c>
      <c r="B1193" s="22">
        <v>58.84</v>
      </c>
      <c r="C1193" s="34">
        <v>5.9660962783024459E-3</v>
      </c>
      <c r="D1193" s="55">
        <f t="shared" si="20"/>
        <v>2</v>
      </c>
      <c r="E1193" s="55"/>
      <c r="F1193" s="21" t="s">
        <v>29</v>
      </c>
      <c r="G1193" s="10" t="s">
        <v>29</v>
      </c>
      <c r="H1193" s="56"/>
    </row>
    <row r="1194" spans="1:8" x14ac:dyDescent="0.25">
      <c r="A1194" s="21">
        <v>38407</v>
      </c>
      <c r="B1194" s="22">
        <v>59.39</v>
      </c>
      <c r="C1194" s="34">
        <v>9.3039662945320137E-3</v>
      </c>
      <c r="D1194" s="55">
        <f t="shared" si="20"/>
        <v>2</v>
      </c>
      <c r="E1194" s="55"/>
      <c r="F1194" s="21" t="s">
        <v>29</v>
      </c>
      <c r="G1194" s="10" t="s">
        <v>29</v>
      </c>
      <c r="H1194" s="56"/>
    </row>
    <row r="1195" spans="1:8" x14ac:dyDescent="0.25">
      <c r="A1195" s="21">
        <v>38408</v>
      </c>
      <c r="B1195" s="22">
        <v>60.38</v>
      </c>
      <c r="C1195" s="34">
        <v>1.6532062250923896E-2</v>
      </c>
      <c r="D1195" s="55">
        <f t="shared" si="20"/>
        <v>2</v>
      </c>
      <c r="E1195" s="55"/>
      <c r="F1195" s="21" t="s">
        <v>29</v>
      </c>
      <c r="G1195" s="10" t="s">
        <v>29</v>
      </c>
      <c r="H1195" s="56"/>
    </row>
    <row r="1196" spans="1:8" x14ac:dyDescent="0.25">
      <c r="A1196" s="21">
        <v>38411</v>
      </c>
      <c r="B1196" s="22">
        <v>60</v>
      </c>
      <c r="C1196" s="34">
        <v>-6.3133620565921445E-3</v>
      </c>
      <c r="D1196" s="55">
        <f t="shared" si="20"/>
        <v>2</v>
      </c>
      <c r="E1196" s="55"/>
      <c r="F1196" s="21" t="s">
        <v>29</v>
      </c>
      <c r="G1196" s="10" t="s">
        <v>29</v>
      </c>
      <c r="H1196" s="56"/>
    </row>
    <row r="1197" spans="1:8" x14ac:dyDescent="0.25">
      <c r="A1197" s="21">
        <v>38412</v>
      </c>
      <c r="B1197" s="22">
        <v>60.46</v>
      </c>
      <c r="C1197" s="34">
        <v>7.6374271292113521E-3</v>
      </c>
      <c r="D1197" s="55">
        <f t="shared" si="20"/>
        <v>3</v>
      </c>
      <c r="E1197" s="55"/>
      <c r="F1197" s="21" t="s">
        <v>29</v>
      </c>
      <c r="G1197" s="10" t="s">
        <v>29</v>
      </c>
      <c r="H1197" s="56"/>
    </row>
    <row r="1198" spans="1:8" x14ac:dyDescent="0.25">
      <c r="A1198" s="21">
        <v>38413</v>
      </c>
      <c r="B1198" s="22">
        <v>60.35</v>
      </c>
      <c r="C1198" s="34">
        <v>-1.8210418077714695E-3</v>
      </c>
      <c r="D1198" s="55">
        <f t="shared" si="20"/>
        <v>3</v>
      </c>
      <c r="E1198" s="55"/>
      <c r="F1198" s="21" t="s">
        <v>29</v>
      </c>
      <c r="G1198" s="10" t="s">
        <v>29</v>
      </c>
      <c r="H1198" s="56"/>
    </row>
    <row r="1199" spans="1:8" x14ac:dyDescent="0.25">
      <c r="A1199" s="21">
        <v>38414</v>
      </c>
      <c r="B1199" s="22">
        <v>60.4</v>
      </c>
      <c r="C1199" s="34">
        <v>8.2815739722863686E-4</v>
      </c>
      <c r="D1199" s="55">
        <f t="shared" si="20"/>
        <v>3</v>
      </c>
      <c r="E1199" s="55"/>
      <c r="F1199" s="21" t="s">
        <v>29</v>
      </c>
      <c r="G1199" s="10" t="s">
        <v>29</v>
      </c>
      <c r="H1199" s="56"/>
    </row>
    <row r="1200" spans="1:8" x14ac:dyDescent="0.25">
      <c r="A1200" s="21">
        <v>38415</v>
      </c>
      <c r="B1200" s="22">
        <v>61.15</v>
      </c>
      <c r="C1200" s="34">
        <v>1.2340757192412188E-2</v>
      </c>
      <c r="D1200" s="55">
        <f t="shared" si="20"/>
        <v>3</v>
      </c>
      <c r="E1200" s="55"/>
      <c r="F1200" s="21" t="s">
        <v>29</v>
      </c>
      <c r="G1200" s="10" t="s">
        <v>29</v>
      </c>
      <c r="H1200" s="56"/>
    </row>
    <row r="1201" spans="1:8" x14ac:dyDescent="0.25">
      <c r="A1201" s="21">
        <v>38418</v>
      </c>
      <c r="B1201" s="22">
        <v>60.99</v>
      </c>
      <c r="C1201" s="34">
        <v>-2.6199458248163257E-3</v>
      </c>
      <c r="D1201" s="55">
        <f t="shared" si="20"/>
        <v>3</v>
      </c>
      <c r="E1201" s="55"/>
      <c r="F1201" s="21" t="s">
        <v>29</v>
      </c>
      <c r="G1201" s="10" t="s">
        <v>29</v>
      </c>
      <c r="H1201" s="56"/>
    </row>
    <row r="1202" spans="1:8" x14ac:dyDescent="0.25">
      <c r="A1202" s="21">
        <v>38419</v>
      </c>
      <c r="B1202" s="22">
        <v>60.41</v>
      </c>
      <c r="C1202" s="34">
        <v>-9.555262157715164E-3</v>
      </c>
      <c r="D1202" s="55">
        <f t="shared" si="20"/>
        <v>3</v>
      </c>
      <c r="E1202" s="55"/>
      <c r="F1202" s="21" t="s">
        <v>29</v>
      </c>
      <c r="G1202" s="10" t="s">
        <v>29</v>
      </c>
      <c r="H1202" s="56"/>
    </row>
    <row r="1203" spans="1:8" x14ac:dyDescent="0.25">
      <c r="A1203" s="21">
        <v>38420</v>
      </c>
      <c r="B1203" s="22">
        <v>59.73</v>
      </c>
      <c r="C1203" s="34">
        <v>-1.132024740643524E-2</v>
      </c>
      <c r="D1203" s="55">
        <f t="shared" si="20"/>
        <v>3</v>
      </c>
      <c r="E1203" s="55"/>
      <c r="F1203" s="21" t="s">
        <v>29</v>
      </c>
      <c r="G1203" s="10" t="s">
        <v>29</v>
      </c>
      <c r="H1203" s="56"/>
    </row>
    <row r="1204" spans="1:8" x14ac:dyDescent="0.25">
      <c r="A1204" s="21">
        <v>38421</v>
      </c>
      <c r="B1204" s="22">
        <v>59.47</v>
      </c>
      <c r="C1204" s="34">
        <v>-4.3624230257122238E-3</v>
      </c>
      <c r="D1204" s="55">
        <f t="shared" si="20"/>
        <v>3</v>
      </c>
      <c r="E1204" s="55"/>
      <c r="F1204" s="21" t="s">
        <v>29</v>
      </c>
      <c r="G1204" s="10" t="s">
        <v>29</v>
      </c>
      <c r="H1204" s="56"/>
    </row>
    <row r="1205" spans="1:8" x14ac:dyDescent="0.25">
      <c r="A1205" s="21">
        <v>38422</v>
      </c>
      <c r="B1205" s="22">
        <v>59.43</v>
      </c>
      <c r="C1205" s="34">
        <v>-6.7283433993300576E-4</v>
      </c>
      <c r="D1205" s="55">
        <f t="shared" si="20"/>
        <v>3</v>
      </c>
      <c r="E1205" s="55"/>
      <c r="F1205" s="21" t="s">
        <v>29</v>
      </c>
      <c r="G1205" s="10" t="s">
        <v>29</v>
      </c>
      <c r="H1205" s="56"/>
    </row>
    <row r="1206" spans="1:8" x14ac:dyDescent="0.25">
      <c r="A1206" s="21">
        <v>38425</v>
      </c>
      <c r="B1206" s="22">
        <v>59.88</v>
      </c>
      <c r="C1206" s="34">
        <v>7.5434101728583452E-3</v>
      </c>
      <c r="D1206" s="55">
        <f t="shared" si="20"/>
        <v>3</v>
      </c>
      <c r="E1206" s="55"/>
      <c r="F1206" s="21" t="s">
        <v>29</v>
      </c>
      <c r="G1206" s="10" t="s">
        <v>29</v>
      </c>
      <c r="H1206" s="56"/>
    </row>
    <row r="1207" spans="1:8" x14ac:dyDescent="0.25">
      <c r="A1207" s="21">
        <v>38426</v>
      </c>
      <c r="B1207" s="22">
        <v>59.47</v>
      </c>
      <c r="C1207" s="34">
        <v>-6.8705758329253522E-3</v>
      </c>
      <c r="D1207" s="55">
        <f t="shared" si="20"/>
        <v>3</v>
      </c>
      <c r="E1207" s="55"/>
      <c r="F1207" s="21" t="s">
        <v>29</v>
      </c>
      <c r="G1207" s="10" t="s">
        <v>29</v>
      </c>
      <c r="H1207" s="56"/>
    </row>
    <row r="1208" spans="1:8" x14ac:dyDescent="0.25">
      <c r="A1208" s="21">
        <v>38427</v>
      </c>
      <c r="B1208" s="22">
        <v>59.14</v>
      </c>
      <c r="C1208" s="34">
        <v>-5.5644692941711283E-3</v>
      </c>
      <c r="D1208" s="55">
        <f t="shared" si="20"/>
        <v>3</v>
      </c>
      <c r="E1208" s="55"/>
      <c r="F1208" s="21" t="s">
        <v>29</v>
      </c>
      <c r="G1208" s="10" t="s">
        <v>29</v>
      </c>
      <c r="H1208" s="56"/>
    </row>
    <row r="1209" spans="1:8" x14ac:dyDescent="0.25">
      <c r="A1209" s="21">
        <v>38428</v>
      </c>
      <c r="B1209" s="22">
        <v>59.14</v>
      </c>
      <c r="C1209" s="34">
        <v>0</v>
      </c>
      <c r="D1209" s="55">
        <f t="shared" si="20"/>
        <v>3</v>
      </c>
      <c r="E1209" s="55"/>
      <c r="F1209" s="21" t="s">
        <v>29</v>
      </c>
      <c r="G1209" s="10" t="s">
        <v>29</v>
      </c>
      <c r="H1209" s="56"/>
    </row>
    <row r="1210" spans="1:8" x14ac:dyDescent="0.25">
      <c r="A1210" s="21">
        <v>38429</v>
      </c>
      <c r="B1210" s="22">
        <v>58.82</v>
      </c>
      <c r="C1210" s="34">
        <v>-5.4255812984822143E-3</v>
      </c>
      <c r="D1210" s="55">
        <f t="shared" si="20"/>
        <v>3</v>
      </c>
      <c r="E1210" s="55"/>
      <c r="F1210" s="21" t="s">
        <v>29</v>
      </c>
      <c r="G1210" s="10" t="s">
        <v>29</v>
      </c>
      <c r="H1210" s="56"/>
    </row>
    <row r="1211" spans="1:8" x14ac:dyDescent="0.25">
      <c r="A1211" s="21">
        <v>38432</v>
      </c>
      <c r="B1211" s="22">
        <v>58.89</v>
      </c>
      <c r="C1211" s="34">
        <v>1.18936383063045E-3</v>
      </c>
      <c r="D1211" s="55">
        <f t="shared" si="20"/>
        <v>3</v>
      </c>
      <c r="E1211" s="55"/>
      <c r="F1211" s="21" t="s">
        <v>29</v>
      </c>
      <c r="G1211" s="10" t="s">
        <v>29</v>
      </c>
      <c r="H1211" s="56"/>
    </row>
    <row r="1212" spans="1:8" x14ac:dyDescent="0.25">
      <c r="A1212" s="21">
        <v>38433</v>
      </c>
      <c r="B1212" s="22">
        <v>58.49</v>
      </c>
      <c r="C1212" s="34">
        <v>-6.8154975015448952E-3</v>
      </c>
      <c r="D1212" s="55">
        <f t="shared" si="20"/>
        <v>3</v>
      </c>
      <c r="E1212" s="55"/>
      <c r="F1212" s="21" t="s">
        <v>29</v>
      </c>
      <c r="G1212" s="10" t="s">
        <v>29</v>
      </c>
      <c r="H1212" s="56"/>
    </row>
    <row r="1213" spans="1:8" x14ac:dyDescent="0.25">
      <c r="A1213" s="21">
        <v>38434</v>
      </c>
      <c r="B1213" s="22">
        <v>58.06</v>
      </c>
      <c r="C1213" s="34">
        <v>-7.3788408584506259E-3</v>
      </c>
      <c r="D1213" s="55">
        <f t="shared" si="20"/>
        <v>3</v>
      </c>
      <c r="E1213" s="55"/>
      <c r="F1213" s="21" t="s">
        <v>29</v>
      </c>
      <c r="G1213" s="10" t="s">
        <v>29</v>
      </c>
      <c r="H1213" s="56"/>
    </row>
    <row r="1214" spans="1:8" x14ac:dyDescent="0.25">
      <c r="A1214" s="21">
        <v>38435</v>
      </c>
      <c r="B1214" s="22">
        <v>58.28</v>
      </c>
      <c r="C1214" s="34">
        <v>3.7820227305202696E-3</v>
      </c>
      <c r="D1214" s="55">
        <f t="shared" si="20"/>
        <v>3</v>
      </c>
      <c r="E1214" s="55"/>
      <c r="F1214" s="21" t="s">
        <v>29</v>
      </c>
      <c r="G1214" s="10" t="s">
        <v>29</v>
      </c>
      <c r="H1214" s="56"/>
    </row>
    <row r="1215" spans="1:8" x14ac:dyDescent="0.25">
      <c r="A1215" s="21">
        <v>38439</v>
      </c>
      <c r="B1215" s="22">
        <v>58.3</v>
      </c>
      <c r="C1215" s="34">
        <v>3.4311202944259145E-4</v>
      </c>
      <c r="D1215" s="55">
        <f t="shared" si="20"/>
        <v>3</v>
      </c>
      <c r="E1215" s="55"/>
      <c r="F1215" s="21" t="s">
        <v>29</v>
      </c>
      <c r="G1215" s="10" t="s">
        <v>29</v>
      </c>
      <c r="H1215" s="56"/>
    </row>
    <row r="1216" spans="1:8" x14ac:dyDescent="0.25">
      <c r="A1216" s="21">
        <v>38440</v>
      </c>
      <c r="B1216" s="22">
        <v>57.46</v>
      </c>
      <c r="C1216" s="34">
        <v>-1.4513039805303095E-2</v>
      </c>
      <c r="D1216" s="55">
        <f t="shared" si="20"/>
        <v>3</v>
      </c>
      <c r="E1216" s="55"/>
      <c r="F1216" s="21" t="s">
        <v>29</v>
      </c>
      <c r="G1216" s="10" t="s">
        <v>29</v>
      </c>
      <c r="H1216" s="56"/>
    </row>
    <row r="1217" spans="1:8" x14ac:dyDescent="0.25">
      <c r="A1217" s="21">
        <v>38441</v>
      </c>
      <c r="B1217" s="22">
        <v>58.31</v>
      </c>
      <c r="C1217" s="34">
        <v>1.4684551682921099E-2</v>
      </c>
      <c r="D1217" s="55">
        <f t="shared" si="20"/>
        <v>3</v>
      </c>
      <c r="E1217" s="55"/>
      <c r="F1217" s="21" t="s">
        <v>29</v>
      </c>
      <c r="G1217" s="10" t="s">
        <v>29</v>
      </c>
      <c r="H1217" s="56"/>
    </row>
    <row r="1218" spans="1:8" x14ac:dyDescent="0.25">
      <c r="A1218" s="21">
        <v>38442</v>
      </c>
      <c r="B1218" s="22">
        <v>58.3</v>
      </c>
      <c r="C1218" s="34">
        <v>-1.7151187761798485E-4</v>
      </c>
      <c r="D1218" s="55">
        <f t="shared" si="20"/>
        <v>3</v>
      </c>
      <c r="E1218" s="55"/>
      <c r="F1218" s="21" t="s">
        <v>29</v>
      </c>
      <c r="G1218" s="10" t="s">
        <v>29</v>
      </c>
      <c r="H1218" s="56"/>
    </row>
    <row r="1219" spans="1:8" x14ac:dyDescent="0.25">
      <c r="A1219" s="21">
        <v>38443</v>
      </c>
      <c r="B1219" s="22">
        <v>58.06</v>
      </c>
      <c r="C1219" s="34">
        <v>-4.1251347599627992E-3</v>
      </c>
      <c r="D1219" s="55">
        <f t="shared" si="20"/>
        <v>4</v>
      </c>
      <c r="E1219" s="55"/>
      <c r="F1219" s="21" t="s">
        <v>29</v>
      </c>
      <c r="G1219" s="10" t="s">
        <v>29</v>
      </c>
      <c r="H1219" s="56"/>
    </row>
    <row r="1220" spans="1:8" x14ac:dyDescent="0.25">
      <c r="A1220" s="21">
        <v>38446</v>
      </c>
      <c r="B1220" s="22">
        <v>58.27</v>
      </c>
      <c r="C1220" s="34">
        <v>3.6104225584990806E-3</v>
      </c>
      <c r="D1220" s="55">
        <f t="shared" si="20"/>
        <v>4</v>
      </c>
      <c r="E1220" s="55"/>
      <c r="F1220" s="21" t="s">
        <v>29</v>
      </c>
      <c r="G1220" s="10" t="s">
        <v>29</v>
      </c>
      <c r="H1220" s="56"/>
    </row>
    <row r="1221" spans="1:8" x14ac:dyDescent="0.25">
      <c r="A1221" s="21">
        <v>38447</v>
      </c>
      <c r="B1221" s="22">
        <v>58.38</v>
      </c>
      <c r="C1221" s="34">
        <v>1.8859842709859063E-3</v>
      </c>
      <c r="D1221" s="55">
        <f t="shared" ref="D1221:D1284" si="21">MONTH(A1221)</f>
        <v>4</v>
      </c>
      <c r="E1221" s="55"/>
      <c r="F1221" s="21" t="s">
        <v>29</v>
      </c>
      <c r="G1221" s="10" t="s">
        <v>29</v>
      </c>
      <c r="H1221" s="56"/>
    </row>
    <row r="1222" spans="1:8" x14ac:dyDescent="0.25">
      <c r="A1222" s="21">
        <v>38448</v>
      </c>
      <c r="B1222" s="22">
        <v>58.56</v>
      </c>
      <c r="C1222" s="34">
        <v>3.0785042270873733E-3</v>
      </c>
      <c r="D1222" s="55">
        <f t="shared" si="21"/>
        <v>4</v>
      </c>
      <c r="E1222" s="55"/>
      <c r="F1222" s="21" t="s">
        <v>29</v>
      </c>
      <c r="G1222" s="10" t="s">
        <v>29</v>
      </c>
      <c r="H1222" s="56"/>
    </row>
    <row r="1223" spans="1:8" x14ac:dyDescent="0.25">
      <c r="A1223" s="21">
        <v>38449</v>
      </c>
      <c r="B1223" s="22">
        <v>58.79</v>
      </c>
      <c r="C1223" s="34">
        <v>3.9199027611074204E-3</v>
      </c>
      <c r="D1223" s="55">
        <f t="shared" si="21"/>
        <v>4</v>
      </c>
      <c r="E1223" s="55"/>
      <c r="F1223" s="21" t="s">
        <v>29</v>
      </c>
      <c r="G1223" s="10" t="s">
        <v>29</v>
      </c>
      <c r="H1223" s="56"/>
    </row>
    <row r="1224" spans="1:8" x14ac:dyDescent="0.25">
      <c r="A1224" s="21">
        <v>38450</v>
      </c>
      <c r="B1224" s="22">
        <v>57.89</v>
      </c>
      <c r="C1224" s="34">
        <v>-1.5427114323250309E-2</v>
      </c>
      <c r="D1224" s="55">
        <f t="shared" si="21"/>
        <v>4</v>
      </c>
      <c r="E1224" s="55"/>
      <c r="F1224" s="21" t="s">
        <v>29</v>
      </c>
      <c r="G1224" s="10" t="s">
        <v>29</v>
      </c>
      <c r="H1224" s="56"/>
    </row>
    <row r="1225" spans="1:8" x14ac:dyDescent="0.25">
      <c r="A1225" s="21">
        <v>38453</v>
      </c>
      <c r="B1225" s="22">
        <v>57.61</v>
      </c>
      <c r="C1225" s="34">
        <v>-4.8484943466215206E-3</v>
      </c>
      <c r="D1225" s="55">
        <f t="shared" si="21"/>
        <v>4</v>
      </c>
      <c r="E1225" s="55"/>
      <c r="F1225" s="21" t="s">
        <v>29</v>
      </c>
      <c r="G1225" s="10" t="s">
        <v>29</v>
      </c>
      <c r="H1225" s="56"/>
    </row>
    <row r="1226" spans="1:8" x14ac:dyDescent="0.25">
      <c r="A1226" s="21">
        <v>38454</v>
      </c>
      <c r="B1226" s="22">
        <v>58.15</v>
      </c>
      <c r="C1226" s="34">
        <v>9.3297152203817048E-3</v>
      </c>
      <c r="D1226" s="55">
        <f t="shared" si="21"/>
        <v>4</v>
      </c>
      <c r="E1226" s="55"/>
      <c r="F1226" s="21" t="s">
        <v>29</v>
      </c>
      <c r="G1226" s="10" t="s">
        <v>29</v>
      </c>
      <c r="H1226" s="56"/>
    </row>
    <row r="1227" spans="1:8" x14ac:dyDescent="0.25">
      <c r="A1227" s="21">
        <v>38455</v>
      </c>
      <c r="B1227" s="22">
        <v>57.11</v>
      </c>
      <c r="C1227" s="34">
        <v>-1.8046646287901851E-2</v>
      </c>
      <c r="D1227" s="55">
        <f t="shared" si="21"/>
        <v>4</v>
      </c>
      <c r="E1227" s="55"/>
      <c r="F1227" s="21" t="s">
        <v>29</v>
      </c>
      <c r="G1227" s="10" t="s">
        <v>29</v>
      </c>
      <c r="H1227" s="56"/>
    </row>
    <row r="1228" spans="1:8" x14ac:dyDescent="0.25">
      <c r="A1228" s="21">
        <v>38456</v>
      </c>
      <c r="B1228" s="22">
        <v>55.96</v>
      </c>
      <c r="C1228" s="34">
        <v>-2.0342082879491113E-2</v>
      </c>
      <c r="D1228" s="55">
        <f t="shared" si="21"/>
        <v>4</v>
      </c>
      <c r="E1228" s="55"/>
      <c r="F1228" s="21" t="s">
        <v>29</v>
      </c>
      <c r="G1228" s="10" t="s">
        <v>29</v>
      </c>
      <c r="H1228" s="56"/>
    </row>
    <row r="1229" spans="1:8" x14ac:dyDescent="0.25">
      <c r="A1229" s="21">
        <v>38457</v>
      </c>
      <c r="B1229" s="22">
        <v>55.19</v>
      </c>
      <c r="C1229" s="34">
        <v>-1.3855372345870566E-2</v>
      </c>
      <c r="D1229" s="55">
        <f t="shared" si="21"/>
        <v>4</v>
      </c>
      <c r="E1229" s="55"/>
      <c r="F1229" s="21" t="s">
        <v>29</v>
      </c>
      <c r="G1229" s="10" t="s">
        <v>29</v>
      </c>
      <c r="H1229" s="56"/>
    </row>
    <row r="1230" spans="1:8" x14ac:dyDescent="0.25">
      <c r="A1230" s="21">
        <v>38460</v>
      </c>
      <c r="B1230" s="22">
        <v>55.55</v>
      </c>
      <c r="C1230" s="34">
        <v>6.5017386342291154E-3</v>
      </c>
      <c r="D1230" s="55">
        <f t="shared" si="21"/>
        <v>4</v>
      </c>
      <c r="E1230" s="55"/>
      <c r="F1230" s="21" t="s">
        <v>29</v>
      </c>
      <c r="G1230" s="10" t="s">
        <v>29</v>
      </c>
      <c r="H1230" s="56"/>
    </row>
    <row r="1231" spans="1:8" x14ac:dyDescent="0.25">
      <c r="A1231" s="21">
        <v>38461</v>
      </c>
      <c r="B1231" s="22">
        <v>56.46</v>
      </c>
      <c r="C1231" s="34">
        <v>1.6248906739704319E-2</v>
      </c>
      <c r="D1231" s="55">
        <f t="shared" si="21"/>
        <v>4</v>
      </c>
      <c r="E1231" s="55"/>
      <c r="F1231" s="21" t="s">
        <v>29</v>
      </c>
      <c r="G1231" s="10" t="s">
        <v>29</v>
      </c>
      <c r="H1231" s="56"/>
    </row>
    <row r="1232" spans="1:8" x14ac:dyDescent="0.25">
      <c r="A1232" s="21">
        <v>38462</v>
      </c>
      <c r="B1232" s="22">
        <v>55.58</v>
      </c>
      <c r="C1232" s="34">
        <v>-1.5708998510985665E-2</v>
      </c>
      <c r="D1232" s="55">
        <f t="shared" si="21"/>
        <v>4</v>
      </c>
      <c r="E1232" s="55"/>
      <c r="F1232" s="21" t="s">
        <v>29</v>
      </c>
      <c r="G1232" s="10" t="s">
        <v>29</v>
      </c>
      <c r="H1232" s="56"/>
    </row>
    <row r="1233" spans="1:8" x14ac:dyDescent="0.25">
      <c r="A1233" s="21">
        <v>38463</v>
      </c>
      <c r="B1233" s="22">
        <v>56.94</v>
      </c>
      <c r="C1233" s="34">
        <v>2.4174657535533842E-2</v>
      </c>
      <c r="D1233" s="55">
        <f t="shared" si="21"/>
        <v>4</v>
      </c>
      <c r="E1233" s="55"/>
      <c r="F1233" s="21" t="s">
        <v>29</v>
      </c>
      <c r="G1233" s="10" t="s">
        <v>29</v>
      </c>
      <c r="H1233" s="56"/>
    </row>
    <row r="1234" spans="1:8" x14ac:dyDescent="0.25">
      <c r="A1234" s="21">
        <v>38464</v>
      </c>
      <c r="B1234" s="22">
        <v>56.02</v>
      </c>
      <c r="C1234" s="34">
        <v>-1.6289312017928943E-2</v>
      </c>
      <c r="D1234" s="55">
        <f t="shared" si="21"/>
        <v>4</v>
      </c>
      <c r="E1234" s="55"/>
      <c r="F1234" s="21" t="s">
        <v>29</v>
      </c>
      <c r="G1234" s="10" t="s">
        <v>29</v>
      </c>
      <c r="H1234" s="56"/>
    </row>
    <row r="1235" spans="1:8" x14ac:dyDescent="0.25">
      <c r="A1235" s="21">
        <v>38467</v>
      </c>
      <c r="B1235" s="22">
        <v>56.53</v>
      </c>
      <c r="C1235" s="34">
        <v>9.06270085523702E-3</v>
      </c>
      <c r="D1235" s="55">
        <f t="shared" si="21"/>
        <v>4</v>
      </c>
      <c r="E1235" s="55"/>
      <c r="F1235" s="21" t="s">
        <v>29</v>
      </c>
      <c r="G1235" s="10" t="s">
        <v>29</v>
      </c>
      <c r="H1235" s="56"/>
    </row>
    <row r="1236" spans="1:8" x14ac:dyDescent="0.25">
      <c r="A1236" s="21">
        <v>38468</v>
      </c>
      <c r="B1236" s="22">
        <v>55.74</v>
      </c>
      <c r="C1236" s="34">
        <v>-1.4073448633397299E-2</v>
      </c>
      <c r="D1236" s="55">
        <f t="shared" si="21"/>
        <v>4</v>
      </c>
      <c r="E1236" s="55"/>
      <c r="F1236" s="21" t="s">
        <v>29</v>
      </c>
      <c r="G1236" s="10" t="s">
        <v>29</v>
      </c>
      <c r="H1236" s="56"/>
    </row>
    <row r="1237" spans="1:8" x14ac:dyDescent="0.25">
      <c r="A1237" s="21">
        <v>38469</v>
      </c>
      <c r="B1237" s="22">
        <v>55.71</v>
      </c>
      <c r="C1237" s="34">
        <v>-5.3835802107803608E-4</v>
      </c>
      <c r="D1237" s="55">
        <f t="shared" si="21"/>
        <v>4</v>
      </c>
      <c r="E1237" s="55"/>
      <c r="F1237" s="21" t="s">
        <v>29</v>
      </c>
      <c r="G1237" s="10" t="s">
        <v>29</v>
      </c>
      <c r="H1237" s="56"/>
    </row>
    <row r="1238" spans="1:8" x14ac:dyDescent="0.25">
      <c r="A1238" s="21">
        <v>38470</v>
      </c>
      <c r="B1238" s="22">
        <v>54.29</v>
      </c>
      <c r="C1238" s="34">
        <v>-2.5819616115364395E-2</v>
      </c>
      <c r="D1238" s="55">
        <f t="shared" si="21"/>
        <v>4</v>
      </c>
      <c r="E1238" s="55"/>
      <c r="F1238" s="21" t="s">
        <v>29</v>
      </c>
      <c r="G1238" s="10" t="s">
        <v>29</v>
      </c>
      <c r="H1238" s="56"/>
    </row>
    <row r="1239" spans="1:8" x14ac:dyDescent="0.25">
      <c r="A1239" s="21">
        <v>38471</v>
      </c>
      <c r="B1239" s="22">
        <v>55</v>
      </c>
      <c r="C1239" s="34">
        <v>1.2993137315111317E-2</v>
      </c>
      <c r="D1239" s="55">
        <f t="shared" si="21"/>
        <v>4</v>
      </c>
      <c r="E1239" s="55"/>
      <c r="F1239" s="21" t="s">
        <v>29</v>
      </c>
      <c r="G1239" s="10" t="s">
        <v>29</v>
      </c>
      <c r="H1239" s="56"/>
    </row>
    <row r="1240" spans="1:8" x14ac:dyDescent="0.25">
      <c r="A1240" s="21">
        <v>38474</v>
      </c>
      <c r="B1240" s="22">
        <v>55.57</v>
      </c>
      <c r="C1240" s="34">
        <v>1.0310302059358956E-2</v>
      </c>
      <c r="D1240" s="55">
        <f t="shared" si="21"/>
        <v>5</v>
      </c>
      <c r="E1240" s="55"/>
      <c r="F1240" s="21" t="s">
        <v>29</v>
      </c>
      <c r="G1240" s="10" t="s">
        <v>29</v>
      </c>
      <c r="H1240" s="56"/>
    </row>
    <row r="1241" spans="1:8" x14ac:dyDescent="0.25">
      <c r="A1241" s="21">
        <v>38475</v>
      </c>
      <c r="B1241" s="22">
        <v>55.84</v>
      </c>
      <c r="C1241" s="34">
        <v>4.8469711622872638E-3</v>
      </c>
      <c r="D1241" s="55">
        <f t="shared" si="21"/>
        <v>5</v>
      </c>
      <c r="E1241" s="55"/>
      <c r="F1241" s="21" t="s">
        <v>29</v>
      </c>
      <c r="G1241" s="10" t="s">
        <v>29</v>
      </c>
      <c r="H1241" s="56"/>
    </row>
    <row r="1242" spans="1:8" x14ac:dyDescent="0.25">
      <c r="A1242" s="21">
        <v>38476</v>
      </c>
      <c r="B1242" s="22">
        <v>56.46</v>
      </c>
      <c r="C1242" s="34">
        <v>1.1041964371226296E-2</v>
      </c>
      <c r="D1242" s="55">
        <f t="shared" si="21"/>
        <v>5</v>
      </c>
      <c r="E1242" s="55"/>
      <c r="F1242" s="21" t="s">
        <v>29</v>
      </c>
      <c r="G1242" s="10" t="s">
        <v>29</v>
      </c>
      <c r="H1242" s="56"/>
    </row>
    <row r="1243" spans="1:8" x14ac:dyDescent="0.25">
      <c r="A1243" s="21">
        <v>38477</v>
      </c>
      <c r="B1243" s="22">
        <v>56.45</v>
      </c>
      <c r="C1243" s="34">
        <v>-1.7713222967219772E-4</v>
      </c>
      <c r="D1243" s="55">
        <f t="shared" si="21"/>
        <v>5</v>
      </c>
      <c r="E1243" s="55"/>
      <c r="F1243" s="21" t="s">
        <v>29</v>
      </c>
      <c r="G1243" s="10" t="s">
        <v>29</v>
      </c>
      <c r="H1243" s="56"/>
    </row>
    <row r="1244" spans="1:8" x14ac:dyDescent="0.25">
      <c r="A1244" s="21">
        <v>38478</v>
      </c>
      <c r="B1244" s="22">
        <v>56.65</v>
      </c>
      <c r="C1244" s="34">
        <v>3.53669687834425E-3</v>
      </c>
      <c r="D1244" s="55">
        <f t="shared" si="21"/>
        <v>5</v>
      </c>
      <c r="E1244" s="55"/>
      <c r="F1244" s="21" t="s">
        <v>29</v>
      </c>
      <c r="G1244" s="10" t="s">
        <v>29</v>
      </c>
      <c r="H1244" s="56"/>
    </row>
    <row r="1245" spans="1:8" x14ac:dyDescent="0.25">
      <c r="A1245" s="21">
        <v>38481</v>
      </c>
      <c r="B1245" s="22">
        <v>57.2</v>
      </c>
      <c r="C1245" s="34">
        <v>9.6619109117368901E-3</v>
      </c>
      <c r="D1245" s="55">
        <f t="shared" si="21"/>
        <v>5</v>
      </c>
      <c r="E1245" s="55"/>
      <c r="F1245" s="21" t="s">
        <v>29</v>
      </c>
      <c r="G1245" s="10" t="s">
        <v>29</v>
      </c>
      <c r="H1245" s="56"/>
    </row>
    <row r="1246" spans="1:8" x14ac:dyDescent="0.25">
      <c r="A1246" s="21">
        <v>38482</v>
      </c>
      <c r="B1246" s="22">
        <v>56.51</v>
      </c>
      <c r="C1246" s="34">
        <v>-1.2136284744000346E-2</v>
      </c>
      <c r="D1246" s="55">
        <f t="shared" si="21"/>
        <v>5</v>
      </c>
      <c r="E1246" s="55"/>
      <c r="F1246" s="21" t="s">
        <v>29</v>
      </c>
      <c r="G1246" s="10" t="s">
        <v>29</v>
      </c>
      <c r="H1246" s="56"/>
    </row>
    <row r="1247" spans="1:8" x14ac:dyDescent="0.25">
      <c r="A1247" s="21">
        <v>38483</v>
      </c>
      <c r="B1247" s="22">
        <v>56.54</v>
      </c>
      <c r="C1247" s="34">
        <v>5.3073862369243212E-4</v>
      </c>
      <c r="D1247" s="55">
        <f t="shared" si="21"/>
        <v>5</v>
      </c>
      <c r="E1247" s="55"/>
      <c r="F1247" s="21" t="s">
        <v>29</v>
      </c>
      <c r="G1247" s="10" t="s">
        <v>29</v>
      </c>
      <c r="H1247" s="56"/>
    </row>
    <row r="1248" spans="1:8" x14ac:dyDescent="0.25">
      <c r="A1248" s="21">
        <v>38484</v>
      </c>
      <c r="B1248" s="22">
        <v>55.65</v>
      </c>
      <c r="C1248" s="34">
        <v>-1.5866274543890422E-2</v>
      </c>
      <c r="D1248" s="55">
        <f t="shared" si="21"/>
        <v>5</v>
      </c>
      <c r="E1248" s="55"/>
      <c r="F1248" s="21" t="s">
        <v>29</v>
      </c>
      <c r="G1248" s="10" t="s">
        <v>29</v>
      </c>
      <c r="H1248" s="56"/>
    </row>
    <row r="1249" spans="1:8" x14ac:dyDescent="0.25">
      <c r="A1249" s="21">
        <v>38485</v>
      </c>
      <c r="B1249" s="22">
        <v>55.45</v>
      </c>
      <c r="C1249" s="34">
        <v>-3.600363925177747E-3</v>
      </c>
      <c r="D1249" s="55">
        <f t="shared" si="21"/>
        <v>5</v>
      </c>
      <c r="E1249" s="55"/>
      <c r="F1249" s="21" t="s">
        <v>29</v>
      </c>
      <c r="G1249" s="10" t="s">
        <v>29</v>
      </c>
      <c r="H1249" s="56"/>
    </row>
    <row r="1250" spans="1:8" x14ac:dyDescent="0.25">
      <c r="A1250" s="21">
        <v>38488</v>
      </c>
      <c r="B1250" s="22">
        <v>56.3</v>
      </c>
      <c r="C1250" s="34">
        <v>1.5212821349268643E-2</v>
      </c>
      <c r="D1250" s="55">
        <f t="shared" si="21"/>
        <v>5</v>
      </c>
      <c r="E1250" s="55"/>
      <c r="F1250" s="21" t="s">
        <v>29</v>
      </c>
      <c r="G1250" s="10" t="s">
        <v>29</v>
      </c>
      <c r="H1250" s="56"/>
    </row>
    <row r="1251" spans="1:8" x14ac:dyDescent="0.25">
      <c r="A1251" s="21">
        <v>38489</v>
      </c>
      <c r="B1251" s="22">
        <v>56.64</v>
      </c>
      <c r="C1251" s="34">
        <v>6.0209142398197678E-3</v>
      </c>
      <c r="D1251" s="55">
        <f t="shared" si="21"/>
        <v>5</v>
      </c>
      <c r="E1251" s="55"/>
      <c r="F1251" s="21" t="s">
        <v>29</v>
      </c>
      <c r="G1251" s="10" t="s">
        <v>29</v>
      </c>
      <c r="H1251" s="56"/>
    </row>
    <row r="1252" spans="1:8" x14ac:dyDescent="0.25">
      <c r="A1252" s="21">
        <v>38490</v>
      </c>
      <c r="B1252" s="22">
        <v>57.77</v>
      </c>
      <c r="C1252" s="34">
        <v>1.9754160407709949E-2</v>
      </c>
      <c r="D1252" s="55">
        <f t="shared" si="21"/>
        <v>5</v>
      </c>
      <c r="E1252" s="55"/>
      <c r="F1252" s="21" t="s">
        <v>29</v>
      </c>
      <c r="G1252" s="10" t="s">
        <v>29</v>
      </c>
      <c r="H1252" s="56"/>
    </row>
    <row r="1253" spans="1:8" x14ac:dyDescent="0.25">
      <c r="A1253" s="21">
        <v>38491</v>
      </c>
      <c r="B1253" s="22">
        <v>57.92</v>
      </c>
      <c r="C1253" s="34">
        <v>2.5931382842868441E-3</v>
      </c>
      <c r="D1253" s="55">
        <f t="shared" si="21"/>
        <v>5</v>
      </c>
      <c r="E1253" s="55"/>
      <c r="F1253" s="21" t="s">
        <v>29</v>
      </c>
      <c r="G1253" s="10" t="s">
        <v>29</v>
      </c>
      <c r="H1253" s="56"/>
    </row>
    <row r="1254" spans="1:8" x14ac:dyDescent="0.25">
      <c r="A1254" s="21">
        <v>38492</v>
      </c>
      <c r="B1254" s="22">
        <v>57.85</v>
      </c>
      <c r="C1254" s="34">
        <v>-1.2092944377753315E-3</v>
      </c>
      <c r="D1254" s="55">
        <f t="shared" si="21"/>
        <v>5</v>
      </c>
      <c r="E1254" s="55"/>
      <c r="F1254" s="21" t="s">
        <v>29</v>
      </c>
      <c r="G1254" s="10" t="s">
        <v>29</v>
      </c>
      <c r="H1254" s="56"/>
    </row>
    <row r="1255" spans="1:8" x14ac:dyDescent="0.25">
      <c r="A1255" s="21">
        <v>38495</v>
      </c>
      <c r="B1255" s="22">
        <v>58.23</v>
      </c>
      <c r="C1255" s="34">
        <v>6.547232209342814E-3</v>
      </c>
      <c r="D1255" s="55">
        <f t="shared" si="21"/>
        <v>5</v>
      </c>
      <c r="E1255" s="55"/>
      <c r="F1255" s="21" t="s">
        <v>29</v>
      </c>
      <c r="G1255" s="10" t="s">
        <v>29</v>
      </c>
      <c r="H1255" s="56"/>
    </row>
    <row r="1256" spans="1:8" x14ac:dyDescent="0.25">
      <c r="A1256" s="21">
        <v>38496</v>
      </c>
      <c r="B1256" s="22">
        <v>57.99</v>
      </c>
      <c r="C1256" s="34">
        <v>-4.1301039606792709E-3</v>
      </c>
      <c r="D1256" s="55">
        <f t="shared" si="21"/>
        <v>5</v>
      </c>
      <c r="E1256" s="55"/>
      <c r="F1256" s="21" t="s">
        <v>29</v>
      </c>
      <c r="G1256" s="10" t="s">
        <v>29</v>
      </c>
      <c r="H1256" s="56"/>
    </row>
    <row r="1257" spans="1:8" x14ac:dyDescent="0.25">
      <c r="A1257" s="21">
        <v>38497</v>
      </c>
      <c r="B1257" s="22">
        <v>57.56</v>
      </c>
      <c r="C1257" s="34">
        <v>-7.4426998691821192E-3</v>
      </c>
      <c r="D1257" s="55">
        <f t="shared" si="21"/>
        <v>5</v>
      </c>
      <c r="E1257" s="55"/>
      <c r="F1257" s="21" t="s">
        <v>29</v>
      </c>
      <c r="G1257" s="10" t="s">
        <v>29</v>
      </c>
      <c r="H1257" s="56"/>
    </row>
    <row r="1258" spans="1:8" x14ac:dyDescent="0.25">
      <c r="A1258" s="21">
        <v>38498</v>
      </c>
      <c r="B1258" s="22">
        <v>58.36</v>
      </c>
      <c r="C1258" s="34">
        <v>1.3802841635417682E-2</v>
      </c>
      <c r="D1258" s="55">
        <f t="shared" si="21"/>
        <v>5</v>
      </c>
      <c r="E1258" s="55"/>
      <c r="F1258" s="21" t="s">
        <v>29</v>
      </c>
      <c r="G1258" s="10" t="s">
        <v>29</v>
      </c>
      <c r="H1258" s="56"/>
    </row>
    <row r="1259" spans="1:8" x14ac:dyDescent="0.25">
      <c r="A1259" s="21">
        <v>38499</v>
      </c>
      <c r="B1259" s="22">
        <v>58.68</v>
      </c>
      <c r="C1259" s="34">
        <v>5.4682296201961217E-3</v>
      </c>
      <c r="D1259" s="55">
        <f t="shared" si="21"/>
        <v>5</v>
      </c>
      <c r="E1259" s="55"/>
      <c r="F1259" s="21" t="s">
        <v>29</v>
      </c>
      <c r="G1259" s="10" t="s">
        <v>29</v>
      </c>
      <c r="H1259" s="56"/>
    </row>
    <row r="1260" spans="1:8" x14ac:dyDescent="0.25">
      <c r="A1260" s="21">
        <v>38503</v>
      </c>
      <c r="B1260" s="22">
        <v>58.56</v>
      </c>
      <c r="C1260" s="34">
        <v>-2.0470836217247996E-3</v>
      </c>
      <c r="D1260" s="55">
        <f t="shared" si="21"/>
        <v>5</v>
      </c>
      <c r="E1260" s="55"/>
      <c r="F1260" s="21" t="s">
        <v>29</v>
      </c>
      <c r="G1260" s="10" t="s">
        <v>29</v>
      </c>
      <c r="H1260" s="56"/>
    </row>
    <row r="1261" spans="1:8" x14ac:dyDescent="0.25">
      <c r="A1261" s="21">
        <v>38504</v>
      </c>
      <c r="B1261" s="22">
        <v>59.22</v>
      </c>
      <c r="C1261" s="34">
        <v>1.1207453020389068E-2</v>
      </c>
      <c r="D1261" s="55">
        <f t="shared" si="21"/>
        <v>6</v>
      </c>
      <c r="E1261" s="55"/>
      <c r="F1261" s="21" t="s">
        <v>29</v>
      </c>
      <c r="G1261" s="10" t="s">
        <v>29</v>
      </c>
      <c r="H1261" s="56"/>
    </row>
    <row r="1262" spans="1:8" x14ac:dyDescent="0.25">
      <c r="A1262" s="21">
        <v>38505</v>
      </c>
      <c r="B1262" s="22">
        <v>59.38</v>
      </c>
      <c r="C1262" s="34">
        <v>2.6981466621686266E-3</v>
      </c>
      <c r="D1262" s="55">
        <f t="shared" si="21"/>
        <v>6</v>
      </c>
      <c r="E1262" s="55"/>
      <c r="F1262" s="21" t="s">
        <v>29</v>
      </c>
      <c r="G1262" s="10" t="s">
        <v>29</v>
      </c>
      <c r="H1262" s="56"/>
    </row>
    <row r="1263" spans="1:8" x14ac:dyDescent="0.25">
      <c r="A1263" s="21">
        <v>38506</v>
      </c>
      <c r="B1263" s="22">
        <v>58.95</v>
      </c>
      <c r="C1263" s="34">
        <v>-7.2678423522337735E-3</v>
      </c>
      <c r="D1263" s="55">
        <f t="shared" si="21"/>
        <v>6</v>
      </c>
      <c r="E1263" s="55"/>
      <c r="F1263" s="21" t="s">
        <v>29</v>
      </c>
      <c r="G1263" s="10" t="s">
        <v>29</v>
      </c>
      <c r="H1263" s="56"/>
    </row>
    <row r="1264" spans="1:8" x14ac:dyDescent="0.25">
      <c r="A1264" s="21">
        <v>38509</v>
      </c>
      <c r="B1264" s="22">
        <v>59.17</v>
      </c>
      <c r="C1264" s="34">
        <v>3.7250297052226918E-3</v>
      </c>
      <c r="D1264" s="55">
        <f t="shared" si="21"/>
        <v>6</v>
      </c>
      <c r="E1264" s="55"/>
      <c r="F1264" s="21" t="s">
        <v>29</v>
      </c>
      <c r="G1264" s="10" t="s">
        <v>29</v>
      </c>
      <c r="H1264" s="56"/>
    </row>
    <row r="1265" spans="1:8" x14ac:dyDescent="0.25">
      <c r="A1265" s="21">
        <v>38510</v>
      </c>
      <c r="B1265" s="22">
        <v>59.29</v>
      </c>
      <c r="C1265" s="34">
        <v>2.0260010306736458E-3</v>
      </c>
      <c r="D1265" s="55">
        <f t="shared" si="21"/>
        <v>6</v>
      </c>
      <c r="E1265" s="55"/>
      <c r="F1265" s="21" t="s">
        <v>29</v>
      </c>
      <c r="G1265" s="10" t="s">
        <v>29</v>
      </c>
      <c r="H1265" s="56"/>
    </row>
    <row r="1266" spans="1:8" x14ac:dyDescent="0.25">
      <c r="A1266" s="21">
        <v>38511</v>
      </c>
      <c r="B1266" s="22">
        <v>58.91</v>
      </c>
      <c r="C1266" s="34">
        <v>-6.4298021856804112E-3</v>
      </c>
      <c r="D1266" s="55">
        <f t="shared" si="21"/>
        <v>6</v>
      </c>
      <c r="E1266" s="55"/>
      <c r="F1266" s="21" t="s">
        <v>29</v>
      </c>
      <c r="G1266" s="10" t="s">
        <v>29</v>
      </c>
      <c r="H1266" s="56"/>
    </row>
    <row r="1267" spans="1:8" x14ac:dyDescent="0.25">
      <c r="A1267" s="21">
        <v>38512</v>
      </c>
      <c r="B1267" s="22">
        <v>59.49</v>
      </c>
      <c r="C1267" s="34">
        <v>9.7973756662184611E-3</v>
      </c>
      <c r="D1267" s="55">
        <f t="shared" si="21"/>
        <v>6</v>
      </c>
      <c r="E1267" s="55"/>
      <c r="F1267" s="21" t="s">
        <v>29</v>
      </c>
      <c r="G1267" s="10" t="s">
        <v>29</v>
      </c>
      <c r="H1267" s="56"/>
    </row>
    <row r="1268" spans="1:8" x14ac:dyDescent="0.25">
      <c r="A1268" s="21">
        <v>38513</v>
      </c>
      <c r="B1268" s="22">
        <v>59.61</v>
      </c>
      <c r="C1268" s="34">
        <v>2.0151140320208909E-3</v>
      </c>
      <c r="D1268" s="55">
        <f t="shared" si="21"/>
        <v>6</v>
      </c>
      <c r="E1268" s="55"/>
      <c r="F1268" s="21" t="s">
        <v>29</v>
      </c>
      <c r="G1268" s="10" t="s">
        <v>29</v>
      </c>
      <c r="H1268" s="56"/>
    </row>
    <row r="1269" spans="1:8" x14ac:dyDescent="0.25">
      <c r="A1269" s="21">
        <v>38516</v>
      </c>
      <c r="B1269" s="22">
        <v>59.88</v>
      </c>
      <c r="C1269" s="34">
        <v>4.5192143195924789E-3</v>
      </c>
      <c r="D1269" s="55">
        <f t="shared" si="21"/>
        <v>6</v>
      </c>
      <c r="E1269" s="55"/>
      <c r="F1269" s="21" t="s">
        <v>29</v>
      </c>
      <c r="G1269" s="10" t="s">
        <v>29</v>
      </c>
      <c r="H1269" s="56"/>
    </row>
    <row r="1270" spans="1:8" x14ac:dyDescent="0.25">
      <c r="A1270" s="21">
        <v>38517</v>
      </c>
      <c r="B1270" s="22">
        <v>60.4</v>
      </c>
      <c r="C1270" s="34">
        <v>8.6465453893414812E-3</v>
      </c>
      <c r="D1270" s="55">
        <f t="shared" si="21"/>
        <v>6</v>
      </c>
      <c r="E1270" s="55"/>
      <c r="F1270" s="21" t="s">
        <v>29</v>
      </c>
      <c r="G1270" s="10" t="s">
        <v>29</v>
      </c>
      <c r="H1270" s="56"/>
    </row>
    <row r="1271" spans="1:8" x14ac:dyDescent="0.25">
      <c r="A1271" s="21">
        <v>38518</v>
      </c>
      <c r="B1271" s="22">
        <v>60.56</v>
      </c>
      <c r="C1271" s="34">
        <v>2.645504188424175E-3</v>
      </c>
      <c r="D1271" s="55">
        <f t="shared" si="21"/>
        <v>6</v>
      </c>
      <c r="E1271" s="55"/>
      <c r="F1271" s="21" t="s">
        <v>29</v>
      </c>
      <c r="G1271" s="10" t="s">
        <v>29</v>
      </c>
      <c r="H1271" s="56"/>
    </row>
    <row r="1272" spans="1:8" x14ac:dyDescent="0.25">
      <c r="A1272" s="21">
        <v>38519</v>
      </c>
      <c r="B1272" s="22">
        <v>61.15</v>
      </c>
      <c r="C1272" s="34">
        <v>9.6952530039880747E-3</v>
      </c>
      <c r="D1272" s="55">
        <f t="shared" si="21"/>
        <v>6</v>
      </c>
      <c r="E1272" s="55"/>
      <c r="F1272" s="21" t="s">
        <v>29</v>
      </c>
      <c r="G1272" s="10" t="s">
        <v>29</v>
      </c>
      <c r="H1272" s="56"/>
    </row>
    <row r="1273" spans="1:8" x14ac:dyDescent="0.25">
      <c r="A1273" s="21">
        <v>38520</v>
      </c>
      <c r="B1273" s="22">
        <v>61.11</v>
      </c>
      <c r="C1273" s="34">
        <v>-6.5434322635720007E-4</v>
      </c>
      <c r="D1273" s="55">
        <f t="shared" si="21"/>
        <v>6</v>
      </c>
      <c r="E1273" s="55"/>
      <c r="F1273" s="21" t="s">
        <v>29</v>
      </c>
      <c r="G1273" s="10" t="s">
        <v>29</v>
      </c>
      <c r="H1273" s="56"/>
    </row>
    <row r="1274" spans="1:8" x14ac:dyDescent="0.25">
      <c r="A1274" s="21">
        <v>38523</v>
      </c>
      <c r="B1274" s="22">
        <v>60.93</v>
      </c>
      <c r="C1274" s="34">
        <v>-2.9498546464211237E-3</v>
      </c>
      <c r="D1274" s="55">
        <f t="shared" si="21"/>
        <v>6</v>
      </c>
      <c r="E1274" s="55"/>
      <c r="F1274" s="21" t="s">
        <v>29</v>
      </c>
      <c r="G1274" s="10" t="s">
        <v>29</v>
      </c>
      <c r="H1274" s="56"/>
    </row>
    <row r="1275" spans="1:8" x14ac:dyDescent="0.25">
      <c r="A1275" s="21">
        <v>38524</v>
      </c>
      <c r="B1275" s="22">
        <v>61.1</v>
      </c>
      <c r="C1275" s="34">
        <v>2.7862019171465795E-3</v>
      </c>
      <c r="D1275" s="55">
        <f t="shared" si="21"/>
        <v>6</v>
      </c>
      <c r="E1275" s="55"/>
      <c r="F1275" s="21" t="s">
        <v>29</v>
      </c>
      <c r="G1275" s="10" t="s">
        <v>29</v>
      </c>
      <c r="H1275" s="56"/>
    </row>
    <row r="1276" spans="1:8" x14ac:dyDescent="0.25">
      <c r="A1276" s="21">
        <v>38525</v>
      </c>
      <c r="B1276" s="22">
        <v>61.24</v>
      </c>
      <c r="C1276" s="34">
        <v>2.2887046119333438E-3</v>
      </c>
      <c r="D1276" s="55">
        <f t="shared" si="21"/>
        <v>6</v>
      </c>
      <c r="E1276" s="55"/>
      <c r="F1276" s="21" t="s">
        <v>29</v>
      </c>
      <c r="G1276" s="10" t="s">
        <v>29</v>
      </c>
      <c r="H1276" s="56"/>
    </row>
    <row r="1277" spans="1:8" x14ac:dyDescent="0.25">
      <c r="A1277" s="21">
        <v>38526</v>
      </c>
      <c r="B1277" s="22">
        <v>60.16</v>
      </c>
      <c r="C1277" s="34">
        <v>-1.7792891147898716E-2</v>
      </c>
      <c r="D1277" s="55">
        <f t="shared" si="21"/>
        <v>6</v>
      </c>
      <c r="E1277" s="55"/>
      <c r="F1277" s="21" t="s">
        <v>29</v>
      </c>
      <c r="G1277" s="10" t="s">
        <v>29</v>
      </c>
      <c r="H1277" s="56"/>
    </row>
    <row r="1278" spans="1:8" x14ac:dyDescent="0.25">
      <c r="A1278" s="21">
        <v>38527</v>
      </c>
      <c r="B1278" s="22">
        <v>59.52</v>
      </c>
      <c r="C1278" s="34">
        <v>-1.0695289116747806E-2</v>
      </c>
      <c r="D1278" s="55">
        <f t="shared" si="21"/>
        <v>6</v>
      </c>
      <c r="E1278" s="55"/>
      <c r="F1278" s="21" t="s">
        <v>29</v>
      </c>
      <c r="G1278" s="10" t="s">
        <v>29</v>
      </c>
      <c r="H1278" s="56"/>
    </row>
    <row r="1279" spans="1:8" x14ac:dyDescent="0.25">
      <c r="A1279" s="21">
        <v>38530</v>
      </c>
      <c r="B1279" s="22">
        <v>59.67</v>
      </c>
      <c r="C1279" s="34">
        <v>2.5169910091540253E-3</v>
      </c>
      <c r="D1279" s="55">
        <f t="shared" si="21"/>
        <v>6</v>
      </c>
      <c r="E1279" s="55"/>
      <c r="F1279" s="21" t="s">
        <v>29</v>
      </c>
      <c r="G1279" s="10" t="s">
        <v>29</v>
      </c>
      <c r="H1279" s="56"/>
    </row>
    <row r="1280" spans="1:8" x14ac:dyDescent="0.25">
      <c r="A1280" s="21">
        <v>38531</v>
      </c>
      <c r="B1280" s="22">
        <v>60.6</v>
      </c>
      <c r="C1280" s="34">
        <v>1.546551154127819E-2</v>
      </c>
      <c r="D1280" s="55">
        <f t="shared" si="21"/>
        <v>6</v>
      </c>
      <c r="E1280" s="55"/>
      <c r="F1280" s="21" t="s">
        <v>29</v>
      </c>
      <c r="G1280" s="10" t="s">
        <v>29</v>
      </c>
      <c r="H1280" s="56"/>
    </row>
    <row r="1281" spans="1:8" x14ac:dyDescent="0.25">
      <c r="A1281" s="21">
        <v>38532</v>
      </c>
      <c r="B1281" s="22">
        <v>61.08</v>
      </c>
      <c r="C1281" s="34">
        <v>7.8895872751629237E-3</v>
      </c>
      <c r="D1281" s="55">
        <f t="shared" si="21"/>
        <v>6</v>
      </c>
      <c r="E1281" s="55"/>
      <c r="F1281" s="21" t="s">
        <v>29</v>
      </c>
      <c r="G1281" s="10" t="s">
        <v>29</v>
      </c>
      <c r="H1281" s="56"/>
    </row>
    <row r="1282" spans="1:8" x14ac:dyDescent="0.25">
      <c r="A1282" s="21">
        <v>38533</v>
      </c>
      <c r="B1282" s="22">
        <v>60.94</v>
      </c>
      <c r="C1282" s="34">
        <v>-2.2947067928686718E-3</v>
      </c>
      <c r="D1282" s="55">
        <f t="shared" si="21"/>
        <v>6</v>
      </c>
      <c r="E1282" s="55"/>
      <c r="F1282" s="21" t="s">
        <v>29</v>
      </c>
      <c r="G1282" s="10" t="s">
        <v>29</v>
      </c>
      <c r="H1282" s="56"/>
    </row>
    <row r="1283" spans="1:8" x14ac:dyDescent="0.25">
      <c r="A1283" s="21">
        <v>38534</v>
      </c>
      <c r="B1283" s="22">
        <v>61.21</v>
      </c>
      <c r="C1283" s="34">
        <v>4.4208013054156097E-3</v>
      </c>
      <c r="D1283" s="55">
        <f t="shared" si="21"/>
        <v>7</v>
      </c>
      <c r="E1283" s="55"/>
      <c r="F1283" s="21" t="s">
        <v>29</v>
      </c>
      <c r="G1283" s="10" t="s">
        <v>29</v>
      </c>
      <c r="H1283" s="56"/>
    </row>
    <row r="1284" spans="1:8" x14ac:dyDescent="0.25">
      <c r="A1284" s="21">
        <v>38538</v>
      </c>
      <c r="B1284" s="22">
        <v>62.18</v>
      </c>
      <c r="C1284" s="34">
        <v>1.5722829767629301E-2</v>
      </c>
      <c r="D1284" s="55">
        <f t="shared" si="21"/>
        <v>7</v>
      </c>
      <c r="E1284" s="55"/>
      <c r="F1284" s="21" t="s">
        <v>29</v>
      </c>
      <c r="G1284" s="10" t="s">
        <v>29</v>
      </c>
      <c r="H1284" s="56"/>
    </row>
    <row r="1285" spans="1:8" x14ac:dyDescent="0.25">
      <c r="A1285" s="21">
        <v>38539</v>
      </c>
      <c r="B1285" s="22">
        <v>61.61</v>
      </c>
      <c r="C1285" s="34">
        <v>-9.2092096041284585E-3</v>
      </c>
      <c r="D1285" s="55">
        <f t="shared" ref="D1285:D1348" si="22">MONTH(A1285)</f>
        <v>7</v>
      </c>
      <c r="E1285" s="55"/>
      <c r="F1285" s="21" t="s">
        <v>29</v>
      </c>
      <c r="G1285" s="10" t="s">
        <v>29</v>
      </c>
      <c r="H1285" s="56"/>
    </row>
    <row r="1286" spans="1:8" x14ac:dyDescent="0.25">
      <c r="A1286" s="21">
        <v>38540</v>
      </c>
      <c r="B1286" s="22">
        <v>61.79</v>
      </c>
      <c r="C1286" s="34">
        <v>2.9173440464087567E-3</v>
      </c>
      <c r="D1286" s="55">
        <f t="shared" si="22"/>
        <v>7</v>
      </c>
      <c r="E1286" s="55"/>
      <c r="F1286" s="21" t="s">
        <v>29</v>
      </c>
      <c r="G1286" s="10" t="s">
        <v>29</v>
      </c>
      <c r="H1286" s="56"/>
    </row>
    <row r="1287" spans="1:8" x14ac:dyDescent="0.25">
      <c r="A1287" s="21">
        <v>38541</v>
      </c>
      <c r="B1287" s="22">
        <v>63.12</v>
      </c>
      <c r="C1287" s="34">
        <v>2.1296137464730695E-2</v>
      </c>
      <c r="D1287" s="55">
        <f t="shared" si="22"/>
        <v>7</v>
      </c>
      <c r="E1287" s="55"/>
      <c r="F1287" s="21" t="s">
        <v>29</v>
      </c>
      <c r="G1287" s="10" t="s">
        <v>29</v>
      </c>
      <c r="H1287" s="56"/>
    </row>
    <row r="1288" spans="1:8" x14ac:dyDescent="0.25">
      <c r="A1288" s="21">
        <v>38544</v>
      </c>
      <c r="B1288" s="22">
        <v>63.89</v>
      </c>
      <c r="C1288" s="34">
        <v>1.2125178076633061E-2</v>
      </c>
      <c r="D1288" s="55">
        <f t="shared" si="22"/>
        <v>7</v>
      </c>
      <c r="E1288" s="55"/>
      <c r="F1288" s="21" t="s">
        <v>29</v>
      </c>
      <c r="G1288" s="10" t="s">
        <v>29</v>
      </c>
      <c r="H1288" s="56"/>
    </row>
    <row r="1289" spans="1:8" x14ac:dyDescent="0.25">
      <c r="A1289" s="21">
        <v>38545</v>
      </c>
      <c r="B1289" s="22">
        <v>63.69</v>
      </c>
      <c r="C1289" s="34">
        <v>-3.1352902309775186E-3</v>
      </c>
      <c r="D1289" s="55">
        <f t="shared" si="22"/>
        <v>7</v>
      </c>
      <c r="E1289" s="55"/>
      <c r="F1289" s="21" t="s">
        <v>29</v>
      </c>
      <c r="G1289" s="10" t="s">
        <v>29</v>
      </c>
      <c r="H1289" s="56"/>
    </row>
    <row r="1290" spans="1:8" x14ac:dyDescent="0.25">
      <c r="A1290" s="21">
        <v>38546</v>
      </c>
      <c r="B1290" s="22">
        <v>63.55</v>
      </c>
      <c r="C1290" s="34">
        <v>-2.2005667478114145E-3</v>
      </c>
      <c r="D1290" s="55">
        <f t="shared" si="22"/>
        <v>7</v>
      </c>
      <c r="E1290" s="55"/>
      <c r="F1290" s="21" t="s">
        <v>29</v>
      </c>
      <c r="G1290" s="10" t="s">
        <v>29</v>
      </c>
      <c r="H1290" s="56"/>
    </row>
    <row r="1291" spans="1:8" x14ac:dyDescent="0.25">
      <c r="A1291" s="21">
        <v>38547</v>
      </c>
      <c r="B1291" s="22">
        <v>63.09</v>
      </c>
      <c r="C1291" s="34">
        <v>-7.2647192527448062E-3</v>
      </c>
      <c r="D1291" s="55">
        <f t="shared" si="22"/>
        <v>7</v>
      </c>
      <c r="E1291" s="55"/>
      <c r="F1291" s="21" t="s">
        <v>29</v>
      </c>
      <c r="G1291" s="10" t="s">
        <v>29</v>
      </c>
      <c r="H1291" s="56"/>
    </row>
    <row r="1292" spans="1:8" x14ac:dyDescent="0.25">
      <c r="A1292" s="21">
        <v>38548</v>
      </c>
      <c r="B1292" s="22">
        <v>63.15</v>
      </c>
      <c r="C1292" s="34">
        <v>9.5057041378202934E-4</v>
      </c>
      <c r="D1292" s="55">
        <f t="shared" si="22"/>
        <v>7</v>
      </c>
      <c r="E1292" s="55"/>
      <c r="F1292" s="21" t="s">
        <v>29</v>
      </c>
      <c r="G1292" s="10" t="s">
        <v>29</v>
      </c>
      <c r="H1292" s="56"/>
    </row>
    <row r="1293" spans="1:8" x14ac:dyDescent="0.25">
      <c r="A1293" s="21">
        <v>38551</v>
      </c>
      <c r="B1293" s="22">
        <v>62.78</v>
      </c>
      <c r="C1293" s="34">
        <v>-5.8762973826925373E-3</v>
      </c>
      <c r="D1293" s="55">
        <f t="shared" si="22"/>
        <v>7</v>
      </c>
      <c r="E1293" s="55"/>
      <c r="F1293" s="21" t="s">
        <v>29</v>
      </c>
      <c r="G1293" s="10" t="s">
        <v>29</v>
      </c>
      <c r="H1293" s="56"/>
    </row>
    <row r="1294" spans="1:8" x14ac:dyDescent="0.25">
      <c r="A1294" s="21">
        <v>38552</v>
      </c>
      <c r="B1294" s="22">
        <v>63.66</v>
      </c>
      <c r="C1294" s="34">
        <v>1.3919870440139181E-2</v>
      </c>
      <c r="D1294" s="55">
        <f t="shared" si="22"/>
        <v>7</v>
      </c>
      <c r="E1294" s="55"/>
      <c r="F1294" s="21" t="s">
        <v>29</v>
      </c>
      <c r="G1294" s="10" t="s">
        <v>29</v>
      </c>
      <c r="H1294" s="56"/>
    </row>
    <row r="1295" spans="1:8" x14ac:dyDescent="0.25">
      <c r="A1295" s="21">
        <v>38553</v>
      </c>
      <c r="B1295" s="22">
        <v>64.44</v>
      </c>
      <c r="C1295" s="34">
        <v>1.2178136454826823E-2</v>
      </c>
      <c r="D1295" s="55">
        <f t="shared" si="22"/>
        <v>7</v>
      </c>
      <c r="E1295" s="55"/>
      <c r="F1295" s="21" t="s">
        <v>29</v>
      </c>
      <c r="G1295" s="10" t="s">
        <v>29</v>
      </c>
      <c r="H1295" s="56"/>
    </row>
    <row r="1296" spans="1:8" x14ac:dyDescent="0.25">
      <c r="A1296" s="21">
        <v>38554</v>
      </c>
      <c r="B1296" s="22">
        <v>63.43</v>
      </c>
      <c r="C1296" s="34">
        <v>-1.5797622662967799E-2</v>
      </c>
      <c r="D1296" s="55">
        <f t="shared" si="22"/>
        <v>7</v>
      </c>
      <c r="E1296" s="55"/>
      <c r="F1296" s="21" t="s">
        <v>29</v>
      </c>
      <c r="G1296" s="10" t="s">
        <v>29</v>
      </c>
      <c r="H1296" s="56"/>
    </row>
    <row r="1297" spans="1:8" x14ac:dyDescent="0.25">
      <c r="A1297" s="21">
        <v>38555</v>
      </c>
      <c r="B1297" s="22">
        <v>64.41</v>
      </c>
      <c r="C1297" s="34">
        <v>1.533196491299353E-2</v>
      </c>
      <c r="D1297" s="55">
        <f t="shared" si="22"/>
        <v>7</v>
      </c>
      <c r="E1297" s="55"/>
      <c r="F1297" s="21" t="s">
        <v>29</v>
      </c>
      <c r="G1297" s="10" t="s">
        <v>29</v>
      </c>
      <c r="H1297" s="56"/>
    </row>
    <row r="1298" spans="1:8" x14ac:dyDescent="0.25">
      <c r="A1298" s="21">
        <v>38558</v>
      </c>
      <c r="B1298" s="22">
        <v>63.99</v>
      </c>
      <c r="C1298" s="34">
        <v>-6.5420794074303231E-3</v>
      </c>
      <c r="D1298" s="55">
        <f t="shared" si="22"/>
        <v>7</v>
      </c>
      <c r="E1298" s="55"/>
      <c r="F1298" s="21" t="s">
        <v>29</v>
      </c>
      <c r="G1298" s="10" t="s">
        <v>29</v>
      </c>
      <c r="H1298" s="56"/>
    </row>
    <row r="1299" spans="1:8" x14ac:dyDescent="0.25">
      <c r="A1299" s="21">
        <v>38559</v>
      </c>
      <c r="B1299" s="22">
        <v>64.180000000000007</v>
      </c>
      <c r="C1299" s="34">
        <v>2.9648145303420395E-3</v>
      </c>
      <c r="D1299" s="55">
        <f t="shared" si="22"/>
        <v>7</v>
      </c>
      <c r="E1299" s="55"/>
      <c r="F1299" s="21" t="s">
        <v>29</v>
      </c>
      <c r="G1299" s="10" t="s">
        <v>29</v>
      </c>
      <c r="H1299" s="56"/>
    </row>
    <row r="1300" spans="1:8" x14ac:dyDescent="0.25">
      <c r="A1300" s="21">
        <v>38560</v>
      </c>
      <c r="B1300" s="22">
        <v>64.36</v>
      </c>
      <c r="C1300" s="34">
        <v>2.8006864424716103E-3</v>
      </c>
      <c r="D1300" s="55">
        <f t="shared" si="22"/>
        <v>7</v>
      </c>
      <c r="E1300" s="55"/>
      <c r="F1300" s="21" t="s">
        <v>29</v>
      </c>
      <c r="G1300" s="10" t="s">
        <v>29</v>
      </c>
      <c r="H1300" s="56"/>
    </row>
    <row r="1301" spans="1:8" x14ac:dyDescent="0.25">
      <c r="A1301" s="21">
        <v>38561</v>
      </c>
      <c r="B1301" s="22">
        <v>65.02</v>
      </c>
      <c r="C1301" s="34">
        <v>1.0202592751576678E-2</v>
      </c>
      <c r="D1301" s="55">
        <f t="shared" si="22"/>
        <v>7</v>
      </c>
      <c r="E1301" s="55"/>
      <c r="F1301" s="21" t="s">
        <v>29</v>
      </c>
      <c r="G1301" s="10" t="s">
        <v>29</v>
      </c>
      <c r="H1301" s="56"/>
    </row>
    <row r="1302" spans="1:8" x14ac:dyDescent="0.25">
      <c r="A1302" s="21">
        <v>38562</v>
      </c>
      <c r="B1302" s="22">
        <v>64.95</v>
      </c>
      <c r="C1302" s="34">
        <v>-1.0771717591506488E-3</v>
      </c>
      <c r="D1302" s="55">
        <f t="shared" si="22"/>
        <v>7</v>
      </c>
      <c r="E1302" s="55"/>
      <c r="F1302" s="21" t="s">
        <v>29</v>
      </c>
      <c r="G1302" s="10" t="s">
        <v>29</v>
      </c>
      <c r="H1302" s="56"/>
    </row>
    <row r="1303" spans="1:8" x14ac:dyDescent="0.25">
      <c r="A1303" s="21">
        <v>38565</v>
      </c>
      <c r="B1303" s="22">
        <v>64.92</v>
      </c>
      <c r="C1303" s="34">
        <v>-4.6200047021807439E-4</v>
      </c>
      <c r="D1303" s="55">
        <f t="shared" si="22"/>
        <v>8</v>
      </c>
      <c r="E1303" s="55"/>
      <c r="F1303" s="21" t="s">
        <v>29</v>
      </c>
      <c r="G1303" s="10" t="s">
        <v>29</v>
      </c>
      <c r="H1303" s="56"/>
    </row>
    <row r="1304" spans="1:8" x14ac:dyDescent="0.25">
      <c r="A1304" s="21">
        <v>38566</v>
      </c>
      <c r="B1304" s="22">
        <v>65.41</v>
      </c>
      <c r="C1304" s="34">
        <v>7.519409326730766E-3</v>
      </c>
      <c r="D1304" s="55">
        <f t="shared" si="22"/>
        <v>8</v>
      </c>
      <c r="E1304" s="55"/>
      <c r="F1304" s="21" t="s">
        <v>29</v>
      </c>
      <c r="G1304" s="10" t="s">
        <v>29</v>
      </c>
      <c r="H1304" s="56"/>
    </row>
    <row r="1305" spans="1:8" x14ac:dyDescent="0.25">
      <c r="A1305" s="21">
        <v>38567</v>
      </c>
      <c r="B1305" s="22">
        <v>65.09</v>
      </c>
      <c r="C1305" s="34">
        <v>-4.9042243888253326E-3</v>
      </c>
      <c r="D1305" s="55">
        <f t="shared" si="22"/>
        <v>8</v>
      </c>
      <c r="E1305" s="55"/>
      <c r="F1305" s="21" t="s">
        <v>29</v>
      </c>
      <c r="G1305" s="10" t="s">
        <v>29</v>
      </c>
      <c r="H1305" s="56"/>
    </row>
    <row r="1306" spans="1:8" x14ac:dyDescent="0.25">
      <c r="A1306" s="21">
        <v>38568</v>
      </c>
      <c r="B1306" s="22">
        <v>64</v>
      </c>
      <c r="C1306" s="34">
        <v>-1.6887844224624169E-2</v>
      </c>
      <c r="D1306" s="55">
        <f t="shared" si="22"/>
        <v>8</v>
      </c>
      <c r="E1306" s="55"/>
      <c r="F1306" s="21" t="s">
        <v>29</v>
      </c>
      <c r="G1306" s="10" t="s">
        <v>29</v>
      </c>
      <c r="H1306" s="56"/>
    </row>
    <row r="1307" spans="1:8" x14ac:dyDescent="0.25">
      <c r="A1307" s="21">
        <v>38569</v>
      </c>
      <c r="B1307" s="22">
        <v>63.12</v>
      </c>
      <c r="C1307" s="34">
        <v>-1.3845406822053095E-2</v>
      </c>
      <c r="D1307" s="55">
        <f t="shared" si="22"/>
        <v>8</v>
      </c>
      <c r="E1307" s="55"/>
      <c r="F1307" s="21" t="s">
        <v>29</v>
      </c>
      <c r="G1307" s="10" t="s">
        <v>29</v>
      </c>
      <c r="H1307" s="56"/>
    </row>
    <row r="1308" spans="1:8" x14ac:dyDescent="0.25">
      <c r="A1308" s="21">
        <v>38572</v>
      </c>
      <c r="B1308" s="22">
        <v>62.9</v>
      </c>
      <c r="C1308" s="34">
        <v>-3.4915128312239829E-3</v>
      </c>
      <c r="D1308" s="55">
        <f t="shared" si="22"/>
        <v>8</v>
      </c>
      <c r="E1308" s="55"/>
      <c r="F1308" s="21" t="s">
        <v>29</v>
      </c>
      <c r="G1308" s="10" t="s">
        <v>29</v>
      </c>
      <c r="H1308" s="56"/>
    </row>
    <row r="1309" spans="1:8" x14ac:dyDescent="0.25">
      <c r="A1309" s="21">
        <v>38573</v>
      </c>
      <c r="B1309" s="22">
        <v>62.99</v>
      </c>
      <c r="C1309" s="34">
        <v>1.4298199274429047E-3</v>
      </c>
      <c r="D1309" s="55">
        <f t="shared" si="22"/>
        <v>8</v>
      </c>
      <c r="E1309" s="55"/>
      <c r="F1309" s="21" t="s">
        <v>29</v>
      </c>
      <c r="G1309" s="10" t="s">
        <v>29</v>
      </c>
      <c r="H1309" s="56"/>
    </row>
    <row r="1310" spans="1:8" x14ac:dyDescent="0.25">
      <c r="A1310" s="21">
        <v>38574</v>
      </c>
      <c r="B1310" s="22">
        <v>62.91</v>
      </c>
      <c r="C1310" s="34">
        <v>-1.2708500518994316E-3</v>
      </c>
      <c r="D1310" s="55">
        <f t="shared" si="22"/>
        <v>8</v>
      </c>
      <c r="E1310" s="55"/>
      <c r="F1310" s="21" t="s">
        <v>29</v>
      </c>
      <c r="G1310" s="10" t="s">
        <v>29</v>
      </c>
      <c r="H1310" s="56"/>
    </row>
    <row r="1311" spans="1:8" x14ac:dyDescent="0.25">
      <c r="A1311" s="21">
        <v>38575</v>
      </c>
      <c r="B1311" s="22">
        <v>63.45</v>
      </c>
      <c r="C1311" s="34">
        <v>8.5470605784585679E-3</v>
      </c>
      <c r="D1311" s="55">
        <f t="shared" si="22"/>
        <v>8</v>
      </c>
      <c r="E1311" s="55"/>
      <c r="F1311" s="21" t="s">
        <v>29</v>
      </c>
      <c r="G1311" s="10" t="s">
        <v>29</v>
      </c>
      <c r="H1311" s="56"/>
    </row>
    <row r="1312" spans="1:8" x14ac:dyDescent="0.25">
      <c r="A1312" s="21">
        <v>38576</v>
      </c>
      <c r="B1312" s="22">
        <v>62.69</v>
      </c>
      <c r="C1312" s="34">
        <v>-1.2050248874519645E-2</v>
      </c>
      <c r="D1312" s="55">
        <f t="shared" si="22"/>
        <v>8</v>
      </c>
      <c r="E1312" s="55"/>
      <c r="F1312" s="21" t="s">
        <v>29</v>
      </c>
      <c r="G1312" s="10" t="s">
        <v>29</v>
      </c>
      <c r="H1312" s="56"/>
    </row>
    <row r="1313" spans="1:8" x14ac:dyDescent="0.25">
      <c r="A1313" s="21">
        <v>38579</v>
      </c>
      <c r="B1313" s="22">
        <v>63.36</v>
      </c>
      <c r="C1313" s="34">
        <v>1.0630802220293271E-2</v>
      </c>
      <c r="D1313" s="55">
        <f t="shared" si="22"/>
        <v>8</v>
      </c>
      <c r="E1313" s="55"/>
      <c r="F1313" s="21" t="s">
        <v>29</v>
      </c>
      <c r="G1313" s="10" t="s">
        <v>29</v>
      </c>
      <c r="H1313" s="56"/>
    </row>
    <row r="1314" spans="1:8" x14ac:dyDescent="0.25">
      <c r="A1314" s="21">
        <v>38580</v>
      </c>
      <c r="B1314" s="22">
        <v>62.25</v>
      </c>
      <c r="C1314" s="34">
        <v>-1.7674212161353359E-2</v>
      </c>
      <c r="D1314" s="55">
        <f t="shared" si="22"/>
        <v>8</v>
      </c>
      <c r="E1314" s="55"/>
      <c r="F1314" s="21" t="s">
        <v>29</v>
      </c>
      <c r="G1314" s="10" t="s">
        <v>29</v>
      </c>
      <c r="H1314" s="56"/>
    </row>
    <row r="1315" spans="1:8" x14ac:dyDescent="0.25">
      <c r="A1315" s="21">
        <v>38581</v>
      </c>
      <c r="B1315" s="22">
        <v>62.17</v>
      </c>
      <c r="C1315" s="34">
        <v>-1.2859670635707704E-3</v>
      </c>
      <c r="D1315" s="55">
        <f t="shared" si="22"/>
        <v>8</v>
      </c>
      <c r="E1315" s="55"/>
      <c r="F1315" s="21" t="s">
        <v>29</v>
      </c>
      <c r="G1315" s="10" t="s">
        <v>29</v>
      </c>
      <c r="H1315" s="56"/>
    </row>
    <row r="1316" spans="1:8" x14ac:dyDescent="0.25">
      <c r="A1316" s="21">
        <v>38582</v>
      </c>
      <c r="B1316" s="22">
        <v>61.97</v>
      </c>
      <c r="C1316" s="34">
        <v>-3.2221713072300949E-3</v>
      </c>
      <c r="D1316" s="55">
        <f t="shared" si="22"/>
        <v>8</v>
      </c>
      <c r="E1316" s="55"/>
      <c r="F1316" s="21" t="s">
        <v>29</v>
      </c>
      <c r="G1316" s="10" t="s">
        <v>29</v>
      </c>
      <c r="H1316" s="56"/>
    </row>
    <row r="1317" spans="1:8" x14ac:dyDescent="0.25">
      <c r="A1317" s="21">
        <v>38583</v>
      </c>
      <c r="B1317" s="22">
        <v>62.29</v>
      </c>
      <c r="C1317" s="34">
        <v>5.1505022920380382E-3</v>
      </c>
      <c r="D1317" s="55">
        <f t="shared" si="22"/>
        <v>8</v>
      </c>
      <c r="E1317" s="55"/>
      <c r="F1317" s="21" t="s">
        <v>29</v>
      </c>
      <c r="G1317" s="10" t="s">
        <v>29</v>
      </c>
      <c r="H1317" s="56"/>
    </row>
    <row r="1318" spans="1:8" x14ac:dyDescent="0.25">
      <c r="A1318" s="21">
        <v>38586</v>
      </c>
      <c r="B1318" s="22">
        <v>62.65</v>
      </c>
      <c r="C1318" s="34">
        <v>5.7627820760231549E-3</v>
      </c>
      <c r="D1318" s="55">
        <f t="shared" si="22"/>
        <v>8</v>
      </c>
      <c r="E1318" s="55"/>
      <c r="F1318" s="21" t="s">
        <v>29</v>
      </c>
      <c r="G1318" s="10" t="s">
        <v>29</v>
      </c>
      <c r="H1318" s="56"/>
    </row>
    <row r="1319" spans="1:8" x14ac:dyDescent="0.25">
      <c r="A1319" s="21">
        <v>38587</v>
      </c>
      <c r="B1319" s="22">
        <v>62.64</v>
      </c>
      <c r="C1319" s="34">
        <v>-1.5962965952966989E-4</v>
      </c>
      <c r="D1319" s="55">
        <f t="shared" si="22"/>
        <v>8</v>
      </c>
      <c r="E1319" s="55"/>
      <c r="F1319" s="21" t="s">
        <v>29</v>
      </c>
      <c r="G1319" s="10" t="s">
        <v>29</v>
      </c>
      <c r="H1319" s="56"/>
    </row>
    <row r="1320" spans="1:8" x14ac:dyDescent="0.25">
      <c r="A1320" s="21">
        <v>38588</v>
      </c>
      <c r="B1320" s="22">
        <v>62.39</v>
      </c>
      <c r="C1320" s="34">
        <v>-3.9990455598527298E-3</v>
      </c>
      <c r="D1320" s="55">
        <f t="shared" si="22"/>
        <v>8</v>
      </c>
      <c r="E1320" s="55"/>
      <c r="F1320" s="21" t="s">
        <v>29</v>
      </c>
      <c r="G1320" s="10" t="s">
        <v>29</v>
      </c>
      <c r="H1320" s="56"/>
    </row>
    <row r="1321" spans="1:8" x14ac:dyDescent="0.25">
      <c r="A1321" s="21">
        <v>38589</v>
      </c>
      <c r="B1321" s="22">
        <v>62.73</v>
      </c>
      <c r="C1321" s="34">
        <v>5.4347959859567746E-3</v>
      </c>
      <c r="D1321" s="55">
        <f t="shared" si="22"/>
        <v>8</v>
      </c>
      <c r="E1321" s="55"/>
      <c r="F1321" s="21" t="s">
        <v>29</v>
      </c>
      <c r="G1321" s="10" t="s">
        <v>29</v>
      </c>
      <c r="H1321" s="56"/>
    </row>
    <row r="1322" spans="1:8" x14ac:dyDescent="0.25">
      <c r="A1322" s="21">
        <v>38590</v>
      </c>
      <c r="B1322" s="22">
        <v>61.71</v>
      </c>
      <c r="C1322" s="34">
        <v>-1.6393809775676383E-2</v>
      </c>
      <c r="D1322" s="55">
        <f t="shared" si="22"/>
        <v>8</v>
      </c>
      <c r="E1322" s="55"/>
      <c r="F1322" s="21" t="s">
        <v>29</v>
      </c>
      <c r="G1322" s="10" t="s">
        <v>29</v>
      </c>
      <c r="H1322" s="56"/>
    </row>
    <row r="1323" spans="1:8" x14ac:dyDescent="0.25">
      <c r="A1323" s="21">
        <v>38593</v>
      </c>
      <c r="B1323" s="22">
        <v>62.54</v>
      </c>
      <c r="C1323" s="34">
        <v>1.3360359696719695E-2</v>
      </c>
      <c r="D1323" s="55">
        <f t="shared" si="22"/>
        <v>8</v>
      </c>
      <c r="E1323" s="55"/>
      <c r="F1323" s="21" t="s">
        <v>29</v>
      </c>
      <c r="G1323" s="10" t="s">
        <v>29</v>
      </c>
      <c r="H1323" s="56"/>
    </row>
    <row r="1324" spans="1:8" x14ac:dyDescent="0.25">
      <c r="A1324" s="21">
        <v>38594</v>
      </c>
      <c r="B1324" s="22">
        <v>62.27</v>
      </c>
      <c r="C1324" s="34">
        <v>-4.3265831453345484E-3</v>
      </c>
      <c r="D1324" s="55">
        <f t="shared" si="22"/>
        <v>8</v>
      </c>
      <c r="E1324" s="55"/>
      <c r="F1324" s="21" t="s">
        <v>29</v>
      </c>
      <c r="G1324" s="10" t="s">
        <v>29</v>
      </c>
      <c r="H1324" s="56"/>
    </row>
    <row r="1325" spans="1:8" x14ac:dyDescent="0.25">
      <c r="A1325" s="21">
        <v>38595</v>
      </c>
      <c r="B1325" s="22">
        <v>63.65</v>
      </c>
      <c r="C1325" s="34">
        <v>2.1919556119054932E-2</v>
      </c>
      <c r="D1325" s="55">
        <f t="shared" si="22"/>
        <v>8</v>
      </c>
      <c r="E1325" s="55"/>
      <c r="F1325" s="21" t="s">
        <v>29</v>
      </c>
      <c r="G1325" s="10" t="s">
        <v>29</v>
      </c>
      <c r="H1325" s="56"/>
    </row>
    <row r="1326" spans="1:8" x14ac:dyDescent="0.25">
      <c r="A1326" s="21">
        <v>38596</v>
      </c>
      <c r="B1326" s="22">
        <v>63.65</v>
      </c>
      <c r="C1326" s="34">
        <v>0</v>
      </c>
      <c r="D1326" s="55">
        <f t="shared" si="22"/>
        <v>9</v>
      </c>
      <c r="E1326" s="55"/>
      <c r="F1326" s="21" t="s">
        <v>29</v>
      </c>
      <c r="G1326" s="10" t="s">
        <v>29</v>
      </c>
      <c r="H1326" s="56"/>
    </row>
    <row r="1327" spans="1:8" x14ac:dyDescent="0.25">
      <c r="A1327" s="21">
        <v>38597</v>
      </c>
      <c r="B1327" s="22">
        <v>63.31</v>
      </c>
      <c r="C1327" s="34">
        <v>-5.356030447380364E-3</v>
      </c>
      <c r="D1327" s="55">
        <f t="shared" si="22"/>
        <v>9</v>
      </c>
      <c r="E1327" s="55"/>
      <c r="F1327" s="21" t="s">
        <v>29</v>
      </c>
      <c r="G1327" s="10" t="s">
        <v>29</v>
      </c>
      <c r="H1327" s="56"/>
    </row>
    <row r="1328" spans="1:8" x14ac:dyDescent="0.25">
      <c r="A1328" s="21">
        <v>38601</v>
      </c>
      <c r="B1328" s="22">
        <v>64.260000000000005</v>
      </c>
      <c r="C1328" s="34">
        <v>1.489405913167728E-2</v>
      </c>
      <c r="D1328" s="55">
        <f t="shared" si="22"/>
        <v>9</v>
      </c>
      <c r="E1328" s="55"/>
      <c r="F1328" s="21" t="s">
        <v>29</v>
      </c>
      <c r="G1328" s="10" t="s">
        <v>29</v>
      </c>
      <c r="H1328" s="56"/>
    </row>
    <row r="1329" spans="1:8" x14ac:dyDescent="0.25">
      <c r="A1329" s="21">
        <v>38602</v>
      </c>
      <c r="B1329" s="22">
        <v>64.45</v>
      </c>
      <c r="C1329" s="34">
        <v>2.9523756974840568E-3</v>
      </c>
      <c r="D1329" s="55">
        <f t="shared" si="22"/>
        <v>9</v>
      </c>
      <c r="E1329" s="55"/>
      <c r="F1329" s="21" t="s">
        <v>29</v>
      </c>
      <c r="G1329" s="10" t="s">
        <v>29</v>
      </c>
      <c r="H1329" s="56"/>
    </row>
    <row r="1330" spans="1:8" x14ac:dyDescent="0.25">
      <c r="A1330" s="21">
        <v>38603</v>
      </c>
      <c r="B1330" s="22">
        <v>64.08</v>
      </c>
      <c r="C1330" s="34">
        <v>-5.7574266250927002E-3</v>
      </c>
      <c r="D1330" s="55">
        <f t="shared" si="22"/>
        <v>9</v>
      </c>
      <c r="E1330" s="55"/>
      <c r="F1330" s="21" t="s">
        <v>29</v>
      </c>
      <c r="G1330" s="10" t="s">
        <v>29</v>
      </c>
      <c r="H1330" s="56"/>
    </row>
    <row r="1331" spans="1:8" x14ac:dyDescent="0.25">
      <c r="A1331" s="21">
        <v>38604</v>
      </c>
      <c r="B1331" s="22">
        <v>64.48</v>
      </c>
      <c r="C1331" s="34">
        <v>6.2227954382690857E-3</v>
      </c>
      <c r="D1331" s="55">
        <f t="shared" si="22"/>
        <v>9</v>
      </c>
      <c r="E1331" s="55"/>
      <c r="F1331" s="21" t="s">
        <v>29</v>
      </c>
      <c r="G1331" s="10" t="s">
        <v>29</v>
      </c>
      <c r="H1331" s="56"/>
    </row>
    <row r="1332" spans="1:8" x14ac:dyDescent="0.25">
      <c r="A1332" s="21">
        <v>38607</v>
      </c>
      <c r="B1332" s="22">
        <v>64.760000000000005</v>
      </c>
      <c r="C1332" s="34">
        <v>4.3330306110615424E-3</v>
      </c>
      <c r="D1332" s="55">
        <f t="shared" si="22"/>
        <v>9</v>
      </c>
      <c r="E1332" s="55"/>
      <c r="F1332" s="21" t="s">
        <v>29</v>
      </c>
      <c r="G1332" s="10" t="s">
        <v>29</v>
      </c>
      <c r="H1332" s="56"/>
    </row>
    <row r="1333" spans="1:8" x14ac:dyDescent="0.25">
      <c r="A1333" s="21">
        <v>38608</v>
      </c>
      <c r="B1333" s="22">
        <v>64.260000000000005</v>
      </c>
      <c r="C1333" s="34">
        <v>-7.7507751217219291E-3</v>
      </c>
      <c r="D1333" s="55">
        <f t="shared" si="22"/>
        <v>9</v>
      </c>
      <c r="E1333" s="55"/>
      <c r="F1333" s="21" t="s">
        <v>29</v>
      </c>
      <c r="G1333" s="10" t="s">
        <v>29</v>
      </c>
      <c r="H1333" s="56"/>
    </row>
    <row r="1334" spans="1:8" x14ac:dyDescent="0.25">
      <c r="A1334" s="21">
        <v>38609</v>
      </c>
      <c r="B1334" s="22">
        <v>63.53</v>
      </c>
      <c r="C1334" s="34">
        <v>-1.1425118409270555E-2</v>
      </c>
      <c r="D1334" s="55">
        <f t="shared" si="22"/>
        <v>9</v>
      </c>
      <c r="E1334" s="55"/>
      <c r="F1334" s="21" t="s">
        <v>29</v>
      </c>
      <c r="G1334" s="10" t="s">
        <v>29</v>
      </c>
      <c r="H1334" s="56"/>
    </row>
    <row r="1335" spans="1:8" x14ac:dyDescent="0.25">
      <c r="A1335" s="21">
        <v>38610</v>
      </c>
      <c r="B1335" s="22">
        <v>63.31</v>
      </c>
      <c r="C1335" s="34">
        <v>-3.4689407224066547E-3</v>
      </c>
      <c r="D1335" s="55">
        <f t="shared" si="22"/>
        <v>9</v>
      </c>
      <c r="E1335" s="55"/>
      <c r="F1335" s="21" t="s">
        <v>29</v>
      </c>
      <c r="G1335" s="10" t="s">
        <v>29</v>
      </c>
      <c r="H1335" s="56"/>
    </row>
    <row r="1336" spans="1:8" x14ac:dyDescent="0.25">
      <c r="A1336" s="21">
        <v>38611</v>
      </c>
      <c r="B1336" s="22">
        <v>64.040000000000006</v>
      </c>
      <c r="C1336" s="34">
        <v>1.1464593572478858E-2</v>
      </c>
      <c r="D1336" s="55">
        <f t="shared" si="22"/>
        <v>9</v>
      </c>
      <c r="E1336" s="55"/>
      <c r="F1336" s="21" t="s">
        <v>29</v>
      </c>
      <c r="G1336" s="10" t="s">
        <v>29</v>
      </c>
      <c r="H1336" s="56"/>
    </row>
    <row r="1337" spans="1:8" x14ac:dyDescent="0.25">
      <c r="A1337" s="21">
        <v>38614</v>
      </c>
      <c r="B1337" s="22">
        <v>63.74</v>
      </c>
      <c r="C1337" s="34">
        <v>-4.6955791393236161E-3</v>
      </c>
      <c r="D1337" s="55">
        <f t="shared" si="22"/>
        <v>9</v>
      </c>
      <c r="E1337" s="55"/>
      <c r="F1337" s="21" t="s">
        <v>29</v>
      </c>
      <c r="G1337" s="10" t="s">
        <v>29</v>
      </c>
      <c r="H1337" s="56"/>
    </row>
    <row r="1338" spans="1:8" x14ac:dyDescent="0.25">
      <c r="A1338" s="21">
        <v>38615</v>
      </c>
      <c r="B1338" s="22">
        <v>62.82</v>
      </c>
      <c r="C1338" s="34">
        <v>-1.4538814878689849E-2</v>
      </c>
      <c r="D1338" s="55">
        <f t="shared" si="22"/>
        <v>9</v>
      </c>
      <c r="E1338" s="55"/>
      <c r="F1338" s="21" t="s">
        <v>29</v>
      </c>
      <c r="G1338" s="10" t="s">
        <v>29</v>
      </c>
      <c r="H1338" s="56"/>
    </row>
    <row r="1339" spans="1:8" x14ac:dyDescent="0.25">
      <c r="A1339" s="21">
        <v>38616</v>
      </c>
      <c r="B1339" s="22">
        <v>61.81</v>
      </c>
      <c r="C1339" s="34">
        <v>-1.6208330439318477E-2</v>
      </c>
      <c r="D1339" s="55">
        <f t="shared" si="22"/>
        <v>9</v>
      </c>
      <c r="E1339" s="55"/>
      <c r="F1339" s="21" t="s">
        <v>29</v>
      </c>
      <c r="G1339" s="10" t="s">
        <v>29</v>
      </c>
      <c r="H1339" s="56"/>
    </row>
    <row r="1340" spans="1:8" x14ac:dyDescent="0.25">
      <c r="A1340" s="21">
        <v>38617</v>
      </c>
      <c r="B1340" s="22">
        <v>62.12</v>
      </c>
      <c r="C1340" s="34">
        <v>5.0028346093043798E-3</v>
      </c>
      <c r="D1340" s="55">
        <f t="shared" si="22"/>
        <v>9</v>
      </c>
      <c r="E1340" s="55"/>
      <c r="F1340" s="21" t="s">
        <v>29</v>
      </c>
      <c r="G1340" s="10" t="s">
        <v>29</v>
      </c>
      <c r="H1340" s="56"/>
    </row>
    <row r="1341" spans="1:8" x14ac:dyDescent="0.25">
      <c r="A1341" s="21">
        <v>38618</v>
      </c>
      <c r="B1341" s="22">
        <v>62.55</v>
      </c>
      <c r="C1341" s="34">
        <v>6.8982386324338354E-3</v>
      </c>
      <c r="D1341" s="55">
        <f t="shared" si="22"/>
        <v>9</v>
      </c>
      <c r="E1341" s="55"/>
      <c r="F1341" s="21" t="s">
        <v>29</v>
      </c>
      <c r="G1341" s="10" t="s">
        <v>29</v>
      </c>
      <c r="H1341" s="56"/>
    </row>
    <row r="1342" spans="1:8" x14ac:dyDescent="0.25">
      <c r="A1342" s="21">
        <v>38621</v>
      </c>
      <c r="B1342" s="22">
        <v>62.97</v>
      </c>
      <c r="C1342" s="34">
        <v>6.6921855877313001E-3</v>
      </c>
      <c r="D1342" s="55">
        <f t="shared" si="22"/>
        <v>9</v>
      </c>
      <c r="E1342" s="55"/>
      <c r="F1342" s="21" t="s">
        <v>29</v>
      </c>
      <c r="G1342" s="10" t="s">
        <v>29</v>
      </c>
      <c r="H1342" s="56"/>
    </row>
    <row r="1343" spans="1:8" x14ac:dyDescent="0.25">
      <c r="A1343" s="21">
        <v>38622</v>
      </c>
      <c r="B1343" s="22">
        <v>62.76</v>
      </c>
      <c r="C1343" s="34">
        <v>-3.3404946358194989E-3</v>
      </c>
      <c r="D1343" s="55">
        <f t="shared" si="22"/>
        <v>9</v>
      </c>
      <c r="E1343" s="55"/>
      <c r="F1343" s="21" t="s">
        <v>29</v>
      </c>
      <c r="G1343" s="10" t="s">
        <v>29</v>
      </c>
      <c r="H1343" s="56"/>
    </row>
    <row r="1344" spans="1:8" x14ac:dyDescent="0.25">
      <c r="A1344" s="21">
        <v>38623</v>
      </c>
      <c r="B1344" s="22">
        <v>62.68</v>
      </c>
      <c r="C1344" s="34">
        <v>-1.2755103770117529E-3</v>
      </c>
      <c r="D1344" s="55">
        <f t="shared" si="22"/>
        <v>9</v>
      </c>
      <c r="E1344" s="55"/>
      <c r="F1344" s="21" t="s">
        <v>29</v>
      </c>
      <c r="G1344" s="10" t="s">
        <v>29</v>
      </c>
      <c r="H1344" s="56"/>
    </row>
    <row r="1345" spans="1:8" x14ac:dyDescent="0.25">
      <c r="A1345" s="21">
        <v>38624</v>
      </c>
      <c r="B1345" s="22">
        <v>63.37</v>
      </c>
      <c r="C1345" s="34">
        <v>1.0948145847605395E-2</v>
      </c>
      <c r="D1345" s="55">
        <f t="shared" si="22"/>
        <v>9</v>
      </c>
      <c r="E1345" s="55"/>
      <c r="F1345" s="21" t="s">
        <v>29</v>
      </c>
      <c r="G1345" s="10" t="s">
        <v>29</v>
      </c>
      <c r="H1345" s="56"/>
    </row>
    <row r="1346" spans="1:8" x14ac:dyDescent="0.25">
      <c r="A1346" s="21">
        <v>38625</v>
      </c>
      <c r="B1346" s="22">
        <v>63.71</v>
      </c>
      <c r="C1346" s="34">
        <v>5.3509727929711764E-3</v>
      </c>
      <c r="D1346" s="55">
        <f t="shared" si="22"/>
        <v>9</v>
      </c>
      <c r="E1346" s="55"/>
      <c r="F1346" s="21" t="s">
        <v>29</v>
      </c>
      <c r="G1346" s="10" t="s">
        <v>29</v>
      </c>
      <c r="H1346" s="56"/>
    </row>
    <row r="1347" spans="1:8" x14ac:dyDescent="0.25">
      <c r="A1347" s="21">
        <v>38628</v>
      </c>
      <c r="B1347" s="22">
        <v>64.099999999999994</v>
      </c>
      <c r="C1347" s="34">
        <v>6.1028277982274849E-3</v>
      </c>
      <c r="D1347" s="55">
        <f t="shared" si="22"/>
        <v>10</v>
      </c>
      <c r="E1347" s="55"/>
      <c r="F1347" s="21" t="s">
        <v>29</v>
      </c>
      <c r="G1347" s="10" t="s">
        <v>29</v>
      </c>
      <c r="H1347" s="56"/>
    </row>
    <row r="1348" spans="1:8" x14ac:dyDescent="0.25">
      <c r="A1348" s="21">
        <v>38629</v>
      </c>
      <c r="B1348" s="22">
        <v>63.13</v>
      </c>
      <c r="C1348" s="34">
        <v>-1.5248271547089938E-2</v>
      </c>
      <c r="D1348" s="55">
        <f t="shared" si="22"/>
        <v>10</v>
      </c>
      <c r="E1348" s="55"/>
      <c r="F1348" s="21" t="s">
        <v>29</v>
      </c>
      <c r="G1348" s="10" t="s">
        <v>29</v>
      </c>
      <c r="H1348" s="56"/>
    </row>
    <row r="1349" spans="1:8" x14ac:dyDescent="0.25">
      <c r="A1349" s="21">
        <v>38630</v>
      </c>
      <c r="B1349" s="22">
        <v>61.52</v>
      </c>
      <c r="C1349" s="34">
        <v>-2.5833767182145664E-2</v>
      </c>
      <c r="D1349" s="55">
        <f t="shared" ref="D1349:D1412" si="23">MONTH(A1349)</f>
        <v>10</v>
      </c>
      <c r="E1349" s="55"/>
      <c r="F1349" s="21" t="s">
        <v>29</v>
      </c>
      <c r="G1349" s="10" t="s">
        <v>29</v>
      </c>
      <c r="H1349" s="56"/>
    </row>
    <row r="1350" spans="1:8" x14ac:dyDescent="0.25">
      <c r="A1350" s="21">
        <v>38631</v>
      </c>
      <c r="B1350" s="22">
        <v>60.97</v>
      </c>
      <c r="C1350" s="34">
        <v>-8.9803852776638594E-3</v>
      </c>
      <c r="D1350" s="55">
        <f t="shared" si="23"/>
        <v>10</v>
      </c>
      <c r="E1350" s="55"/>
      <c r="F1350" s="21" t="s">
        <v>29</v>
      </c>
      <c r="G1350" s="10" t="s">
        <v>29</v>
      </c>
      <c r="H1350" s="56"/>
    </row>
    <row r="1351" spans="1:8" x14ac:dyDescent="0.25">
      <c r="A1351" s="21">
        <v>38632</v>
      </c>
      <c r="B1351" s="22">
        <v>61.52</v>
      </c>
      <c r="C1351" s="34">
        <v>8.9803852776638333E-3</v>
      </c>
      <c r="D1351" s="55">
        <f t="shared" si="23"/>
        <v>10</v>
      </c>
      <c r="E1351" s="55"/>
      <c r="F1351" s="21" t="s">
        <v>29</v>
      </c>
      <c r="G1351" s="10" t="s">
        <v>29</v>
      </c>
      <c r="H1351" s="56"/>
    </row>
    <row r="1352" spans="1:8" x14ac:dyDescent="0.25">
      <c r="A1352" s="21">
        <v>38635</v>
      </c>
      <c r="B1352" s="22">
        <v>60.82</v>
      </c>
      <c r="C1352" s="34">
        <v>-1.1443642948169947E-2</v>
      </c>
      <c r="D1352" s="55">
        <f t="shared" si="23"/>
        <v>10</v>
      </c>
      <c r="E1352" s="55"/>
      <c r="F1352" s="21" t="s">
        <v>29</v>
      </c>
      <c r="G1352" s="10" t="s">
        <v>29</v>
      </c>
      <c r="H1352" s="56"/>
    </row>
    <row r="1353" spans="1:8" x14ac:dyDescent="0.25">
      <c r="A1353" s="21">
        <v>38636</v>
      </c>
      <c r="B1353" s="22">
        <v>59.98</v>
      </c>
      <c r="C1353" s="34">
        <v>-1.3907508928355608E-2</v>
      </c>
      <c r="D1353" s="55">
        <f t="shared" si="23"/>
        <v>10</v>
      </c>
      <c r="E1353" s="55"/>
      <c r="F1353" s="21" t="s">
        <v>29</v>
      </c>
      <c r="G1353" s="10" t="s">
        <v>29</v>
      </c>
      <c r="H1353" s="56"/>
    </row>
    <row r="1354" spans="1:8" x14ac:dyDescent="0.25">
      <c r="A1354" s="21">
        <v>38637</v>
      </c>
      <c r="B1354" s="22">
        <v>59.14</v>
      </c>
      <c r="C1354" s="34">
        <v>-1.4103658896531779E-2</v>
      </c>
      <c r="D1354" s="55">
        <f t="shared" si="23"/>
        <v>10</v>
      </c>
      <c r="E1354" s="55"/>
      <c r="F1354" s="21" t="s">
        <v>29</v>
      </c>
      <c r="G1354" s="10" t="s">
        <v>29</v>
      </c>
      <c r="H1354" s="56"/>
    </row>
    <row r="1355" spans="1:8" x14ac:dyDescent="0.25">
      <c r="A1355" s="21">
        <v>38638</v>
      </c>
      <c r="B1355" s="22">
        <v>59.37</v>
      </c>
      <c r="C1355" s="34">
        <v>3.8815338582527778E-3</v>
      </c>
      <c r="D1355" s="55">
        <f t="shared" si="23"/>
        <v>10</v>
      </c>
      <c r="E1355" s="55"/>
      <c r="F1355" s="21" t="s">
        <v>29</v>
      </c>
      <c r="G1355" s="10" t="s">
        <v>29</v>
      </c>
      <c r="H1355" s="56"/>
    </row>
    <row r="1356" spans="1:8" x14ac:dyDescent="0.25">
      <c r="A1356" s="21">
        <v>38639</v>
      </c>
      <c r="B1356" s="22">
        <v>60.37</v>
      </c>
      <c r="C1356" s="34">
        <v>1.670324452575073E-2</v>
      </c>
      <c r="D1356" s="55">
        <f t="shared" si="23"/>
        <v>10</v>
      </c>
      <c r="E1356" s="55"/>
      <c r="F1356" s="21" t="s">
        <v>29</v>
      </c>
      <c r="G1356" s="10" t="s">
        <v>29</v>
      </c>
      <c r="H1356" s="56"/>
    </row>
    <row r="1357" spans="1:8" x14ac:dyDescent="0.25">
      <c r="A1357" s="21">
        <v>38642</v>
      </c>
      <c r="B1357" s="22">
        <v>60.48</v>
      </c>
      <c r="C1357" s="34">
        <v>1.8204390629428275E-3</v>
      </c>
      <c r="D1357" s="55">
        <f t="shared" si="23"/>
        <v>10</v>
      </c>
      <c r="E1357" s="55"/>
      <c r="F1357" s="21" t="s">
        <v>29</v>
      </c>
      <c r="G1357" s="10" t="s">
        <v>29</v>
      </c>
      <c r="H1357" s="56"/>
    </row>
    <row r="1358" spans="1:8" x14ac:dyDescent="0.25">
      <c r="A1358" s="21">
        <v>38643</v>
      </c>
      <c r="B1358" s="22">
        <v>59.66</v>
      </c>
      <c r="C1358" s="34">
        <v>-1.3650952784675088E-2</v>
      </c>
      <c r="D1358" s="55">
        <f t="shared" si="23"/>
        <v>10</v>
      </c>
      <c r="E1358" s="55"/>
      <c r="F1358" s="21" t="s">
        <v>29</v>
      </c>
      <c r="G1358" s="10" t="s">
        <v>29</v>
      </c>
      <c r="H1358" s="56"/>
    </row>
    <row r="1359" spans="1:8" x14ac:dyDescent="0.25">
      <c r="A1359" s="21">
        <v>38644</v>
      </c>
      <c r="B1359" s="22">
        <v>60.95</v>
      </c>
      <c r="C1359" s="34">
        <v>2.1392076840678106E-2</v>
      </c>
      <c r="D1359" s="55">
        <f t="shared" si="23"/>
        <v>10</v>
      </c>
      <c r="E1359" s="55"/>
      <c r="F1359" s="21" t="s">
        <v>29</v>
      </c>
      <c r="G1359" s="10" t="s">
        <v>29</v>
      </c>
      <c r="H1359" s="56"/>
    </row>
    <row r="1360" spans="1:8" x14ac:dyDescent="0.25">
      <c r="A1360" s="21">
        <v>38645</v>
      </c>
      <c r="B1360" s="22">
        <v>59.82</v>
      </c>
      <c r="C1360" s="34">
        <v>-1.8713802725478644E-2</v>
      </c>
      <c r="D1360" s="55">
        <f t="shared" si="23"/>
        <v>10</v>
      </c>
      <c r="E1360" s="55"/>
      <c r="F1360" s="21" t="s">
        <v>29</v>
      </c>
      <c r="G1360" s="10" t="s">
        <v>29</v>
      </c>
      <c r="H1360" s="56"/>
    </row>
    <row r="1361" spans="1:8" x14ac:dyDescent="0.25">
      <c r="A1361" s="21">
        <v>38646</v>
      </c>
      <c r="B1361" s="22">
        <v>60.48</v>
      </c>
      <c r="C1361" s="34">
        <v>1.097267866947545E-2</v>
      </c>
      <c r="D1361" s="55">
        <f t="shared" si="23"/>
        <v>10</v>
      </c>
      <c r="E1361" s="55"/>
      <c r="F1361" s="21" t="s">
        <v>29</v>
      </c>
      <c r="G1361" s="10" t="s">
        <v>29</v>
      </c>
      <c r="H1361" s="56"/>
    </row>
    <row r="1362" spans="1:8" x14ac:dyDescent="0.25">
      <c r="A1362" s="21">
        <v>38649</v>
      </c>
      <c r="B1362" s="22">
        <v>61.8</v>
      </c>
      <c r="C1362" s="34">
        <v>2.1590632592367452E-2</v>
      </c>
      <c r="D1362" s="55">
        <f t="shared" si="23"/>
        <v>10</v>
      </c>
      <c r="E1362" s="55"/>
      <c r="F1362" s="21" t="s">
        <v>29</v>
      </c>
      <c r="G1362" s="10" t="s">
        <v>29</v>
      </c>
      <c r="H1362" s="56"/>
    </row>
    <row r="1363" spans="1:8" x14ac:dyDescent="0.25">
      <c r="A1363" s="21">
        <v>38650</v>
      </c>
      <c r="B1363" s="22">
        <v>61.28</v>
      </c>
      <c r="C1363" s="34">
        <v>-8.4498390313091278E-3</v>
      </c>
      <c r="D1363" s="55">
        <f t="shared" si="23"/>
        <v>10</v>
      </c>
      <c r="E1363" s="55"/>
      <c r="F1363" s="21" t="s">
        <v>29</v>
      </c>
      <c r="G1363" s="10" t="s">
        <v>29</v>
      </c>
      <c r="H1363" s="56"/>
    </row>
    <row r="1364" spans="1:8" x14ac:dyDescent="0.25">
      <c r="A1364" s="21">
        <v>38651</v>
      </c>
      <c r="B1364" s="22">
        <v>60.96</v>
      </c>
      <c r="C1364" s="34">
        <v>-5.235614053945052E-3</v>
      </c>
      <c r="D1364" s="55">
        <f t="shared" si="23"/>
        <v>10</v>
      </c>
      <c r="E1364" s="55"/>
      <c r="F1364" s="21" t="s">
        <v>29</v>
      </c>
      <c r="G1364" s="10" t="s">
        <v>29</v>
      </c>
      <c r="H1364" s="56"/>
    </row>
    <row r="1365" spans="1:8" x14ac:dyDescent="0.25">
      <c r="A1365" s="21">
        <v>38652</v>
      </c>
      <c r="B1365" s="22">
        <v>59.68</v>
      </c>
      <c r="C1365" s="34">
        <v>-2.1220955482885422E-2</v>
      </c>
      <c r="D1365" s="55">
        <f t="shared" si="23"/>
        <v>10</v>
      </c>
      <c r="E1365" s="55"/>
      <c r="F1365" s="21" t="s">
        <v>29</v>
      </c>
      <c r="G1365" s="10" t="s">
        <v>29</v>
      </c>
      <c r="H1365" s="56"/>
    </row>
    <row r="1366" spans="1:8" x14ac:dyDescent="0.25">
      <c r="A1366" s="21">
        <v>38653</v>
      </c>
      <c r="B1366" s="22">
        <v>60.52</v>
      </c>
      <c r="C1366" s="34">
        <v>1.3976933024649823E-2</v>
      </c>
      <c r="D1366" s="55">
        <f t="shared" si="23"/>
        <v>10</v>
      </c>
      <c r="E1366" s="55"/>
      <c r="F1366" s="21" t="s">
        <v>29</v>
      </c>
      <c r="G1366" s="10" t="s">
        <v>29</v>
      </c>
      <c r="H1366" s="56"/>
    </row>
    <row r="1367" spans="1:8" x14ac:dyDescent="0.25">
      <c r="A1367" s="21">
        <v>38656</v>
      </c>
      <c r="B1367" s="22">
        <v>61.21</v>
      </c>
      <c r="C1367" s="34">
        <v>1.1336685942823294E-2</v>
      </c>
      <c r="D1367" s="55">
        <f t="shared" si="23"/>
        <v>10</v>
      </c>
      <c r="E1367" s="55"/>
      <c r="F1367" s="21" t="s">
        <v>29</v>
      </c>
      <c r="G1367" s="10" t="s">
        <v>29</v>
      </c>
      <c r="H1367" s="56"/>
    </row>
    <row r="1368" spans="1:8" x14ac:dyDescent="0.25">
      <c r="A1368" s="21">
        <v>38657</v>
      </c>
      <c r="B1368" s="22">
        <v>61.52</v>
      </c>
      <c r="C1368" s="34">
        <v>5.0517503344101808E-3</v>
      </c>
      <c r="D1368" s="55">
        <f t="shared" si="23"/>
        <v>11</v>
      </c>
      <c r="E1368" s="55"/>
      <c r="F1368" s="21" t="s">
        <v>29</v>
      </c>
      <c r="G1368" s="10" t="s">
        <v>29</v>
      </c>
      <c r="H1368" s="56"/>
    </row>
    <row r="1369" spans="1:8" x14ac:dyDescent="0.25">
      <c r="A1369" s="21">
        <v>38658</v>
      </c>
      <c r="B1369" s="22">
        <v>62.75</v>
      </c>
      <c r="C1369" s="34">
        <v>1.9796252814504658E-2</v>
      </c>
      <c r="D1369" s="55">
        <f t="shared" si="23"/>
        <v>11</v>
      </c>
      <c r="E1369" s="55"/>
      <c r="F1369" s="21" t="s">
        <v>29</v>
      </c>
      <c r="G1369" s="10" t="s">
        <v>29</v>
      </c>
      <c r="H1369" s="56"/>
    </row>
    <row r="1370" spans="1:8" x14ac:dyDescent="0.25">
      <c r="A1370" s="21">
        <v>38659</v>
      </c>
      <c r="B1370" s="22">
        <v>62.97</v>
      </c>
      <c r="C1370" s="34">
        <v>3.4998444887580499E-3</v>
      </c>
      <c r="D1370" s="55">
        <f t="shared" si="23"/>
        <v>11</v>
      </c>
      <c r="E1370" s="55"/>
      <c r="F1370" s="21" t="s">
        <v>29</v>
      </c>
      <c r="G1370" s="10" t="s">
        <v>29</v>
      </c>
      <c r="H1370" s="56"/>
    </row>
    <row r="1371" spans="1:8" x14ac:dyDescent="0.25">
      <c r="A1371" s="21">
        <v>38660</v>
      </c>
      <c r="B1371" s="22">
        <v>62.84</v>
      </c>
      <c r="C1371" s="34">
        <v>-2.0666091132307846E-3</v>
      </c>
      <c r="D1371" s="55">
        <f t="shared" si="23"/>
        <v>11</v>
      </c>
      <c r="E1371" s="55"/>
      <c r="F1371" s="21" t="s">
        <v>29</v>
      </c>
      <c r="G1371" s="10" t="s">
        <v>29</v>
      </c>
      <c r="H1371" s="56"/>
    </row>
    <row r="1372" spans="1:8" x14ac:dyDescent="0.25">
      <c r="A1372" s="21">
        <v>38663</v>
      </c>
      <c r="B1372" s="22">
        <v>63.07</v>
      </c>
      <c r="C1372" s="34">
        <v>3.653407288139409E-3</v>
      </c>
      <c r="D1372" s="55">
        <f t="shared" si="23"/>
        <v>11</v>
      </c>
      <c r="E1372" s="55"/>
      <c r="F1372" s="21" t="s">
        <v>29</v>
      </c>
      <c r="G1372" s="10" t="s">
        <v>29</v>
      </c>
      <c r="H1372" s="56"/>
    </row>
    <row r="1373" spans="1:8" x14ac:dyDescent="0.25">
      <c r="A1373" s="21">
        <v>38664</v>
      </c>
      <c r="B1373" s="22">
        <v>62.84</v>
      </c>
      <c r="C1373" s="34">
        <v>-3.6534072881394221E-3</v>
      </c>
      <c r="D1373" s="55">
        <f t="shared" si="23"/>
        <v>11</v>
      </c>
      <c r="E1373" s="55"/>
      <c r="F1373" s="21" t="s">
        <v>29</v>
      </c>
      <c r="G1373" s="10" t="s">
        <v>29</v>
      </c>
      <c r="H1373" s="56"/>
    </row>
    <row r="1374" spans="1:8" x14ac:dyDescent="0.25">
      <c r="A1374" s="21">
        <v>38665</v>
      </c>
      <c r="B1374" s="22">
        <v>63.05</v>
      </c>
      <c r="C1374" s="34">
        <v>3.3362490235081159E-3</v>
      </c>
      <c r="D1374" s="55">
        <f t="shared" si="23"/>
        <v>11</v>
      </c>
      <c r="E1374" s="55"/>
      <c r="F1374" s="21" t="s">
        <v>29</v>
      </c>
      <c r="G1374" s="10" t="s">
        <v>29</v>
      </c>
      <c r="H1374" s="56"/>
    </row>
    <row r="1375" spans="1:8" x14ac:dyDescent="0.25">
      <c r="A1375" s="21">
        <v>38666</v>
      </c>
      <c r="B1375" s="22">
        <v>63.39</v>
      </c>
      <c r="C1375" s="34">
        <v>5.3780578851464391E-3</v>
      </c>
      <c r="D1375" s="55">
        <f t="shared" si="23"/>
        <v>11</v>
      </c>
      <c r="E1375" s="55"/>
      <c r="F1375" s="21" t="s">
        <v>29</v>
      </c>
      <c r="G1375" s="10" t="s">
        <v>29</v>
      </c>
      <c r="H1375" s="56"/>
    </row>
    <row r="1376" spans="1:8" x14ac:dyDescent="0.25">
      <c r="A1376" s="21">
        <v>38667</v>
      </c>
      <c r="B1376" s="22">
        <v>63.75</v>
      </c>
      <c r="C1376" s="34">
        <v>5.6630637424604042E-3</v>
      </c>
      <c r="D1376" s="55">
        <f t="shared" si="23"/>
        <v>11</v>
      </c>
      <c r="E1376" s="55"/>
      <c r="F1376" s="21" t="s">
        <v>29</v>
      </c>
      <c r="G1376" s="10" t="s">
        <v>29</v>
      </c>
      <c r="H1376" s="56"/>
    </row>
    <row r="1377" spans="1:8" x14ac:dyDescent="0.25">
      <c r="A1377" s="21">
        <v>38670</v>
      </c>
      <c r="B1377" s="22">
        <v>63.52</v>
      </c>
      <c r="C1377" s="34">
        <v>-3.6143670996551607E-3</v>
      </c>
      <c r="D1377" s="55">
        <f t="shared" si="23"/>
        <v>11</v>
      </c>
      <c r="E1377" s="55"/>
      <c r="F1377" s="21" t="s">
        <v>29</v>
      </c>
      <c r="G1377" s="10" t="s">
        <v>29</v>
      </c>
      <c r="H1377" s="56"/>
    </row>
    <row r="1378" spans="1:8" x14ac:dyDescent="0.25">
      <c r="A1378" s="21">
        <v>38671</v>
      </c>
      <c r="B1378" s="22">
        <v>62.6</v>
      </c>
      <c r="C1378" s="34">
        <v>-1.4589538832827506E-2</v>
      </c>
      <c r="D1378" s="55">
        <f t="shared" si="23"/>
        <v>11</v>
      </c>
      <c r="E1378" s="55"/>
      <c r="F1378" s="21" t="s">
        <v>29</v>
      </c>
      <c r="G1378" s="10" t="s">
        <v>29</v>
      </c>
      <c r="H1378" s="56"/>
    </row>
    <row r="1379" spans="1:8" x14ac:dyDescent="0.25">
      <c r="A1379" s="21">
        <v>38672</v>
      </c>
      <c r="B1379" s="22">
        <v>62.62</v>
      </c>
      <c r="C1379" s="34">
        <v>3.1943779220665596E-4</v>
      </c>
      <c r="D1379" s="55">
        <f t="shared" si="23"/>
        <v>11</v>
      </c>
      <c r="E1379" s="55"/>
      <c r="F1379" s="21" t="s">
        <v>29</v>
      </c>
      <c r="G1379" s="10" t="s">
        <v>29</v>
      </c>
      <c r="H1379" s="56"/>
    </row>
    <row r="1380" spans="1:8" x14ac:dyDescent="0.25">
      <c r="A1380" s="21">
        <v>38673</v>
      </c>
      <c r="B1380" s="22">
        <v>63.7</v>
      </c>
      <c r="C1380" s="34">
        <v>1.7099846679858095E-2</v>
      </c>
      <c r="D1380" s="55">
        <f t="shared" si="23"/>
        <v>11</v>
      </c>
      <c r="E1380" s="55"/>
      <c r="F1380" s="21" t="s">
        <v>29</v>
      </c>
      <c r="G1380" s="10" t="s">
        <v>29</v>
      </c>
      <c r="H1380" s="56"/>
    </row>
    <row r="1381" spans="1:8" x14ac:dyDescent="0.25">
      <c r="A1381" s="21">
        <v>38674</v>
      </c>
      <c r="B1381" s="22">
        <v>64.19</v>
      </c>
      <c r="C1381" s="34">
        <v>7.6628727455690972E-3</v>
      </c>
      <c r="D1381" s="55">
        <f t="shared" si="23"/>
        <v>11</v>
      </c>
      <c r="E1381" s="55"/>
      <c r="F1381" s="21" t="s">
        <v>29</v>
      </c>
      <c r="G1381" s="10" t="s">
        <v>29</v>
      </c>
      <c r="H1381" s="56"/>
    </row>
    <row r="1382" spans="1:8" x14ac:dyDescent="0.25">
      <c r="A1382" s="21">
        <v>38677</v>
      </c>
      <c r="B1382" s="22">
        <v>64.849999999999994</v>
      </c>
      <c r="C1382" s="34">
        <v>1.0229475438766096E-2</v>
      </c>
      <c r="D1382" s="55">
        <f t="shared" si="23"/>
        <v>11</v>
      </c>
      <c r="E1382" s="55"/>
      <c r="F1382" s="21" t="s">
        <v>29</v>
      </c>
      <c r="G1382" s="10" t="s">
        <v>29</v>
      </c>
      <c r="H1382" s="56"/>
    </row>
    <row r="1383" spans="1:8" x14ac:dyDescent="0.25">
      <c r="A1383" s="21">
        <v>38678</v>
      </c>
      <c r="B1383" s="22">
        <v>65.19</v>
      </c>
      <c r="C1383" s="34">
        <v>5.2291721739950569E-3</v>
      </c>
      <c r="D1383" s="55">
        <f t="shared" si="23"/>
        <v>11</v>
      </c>
      <c r="E1383" s="55"/>
      <c r="F1383" s="21" t="s">
        <v>29</v>
      </c>
      <c r="G1383" s="10" t="s">
        <v>29</v>
      </c>
      <c r="H1383" s="56"/>
    </row>
    <row r="1384" spans="1:8" x14ac:dyDescent="0.25">
      <c r="A1384" s="21">
        <v>38679</v>
      </c>
      <c r="B1384" s="22">
        <v>65.27</v>
      </c>
      <c r="C1384" s="34">
        <v>1.2264297106780492E-3</v>
      </c>
      <c r="D1384" s="55">
        <f t="shared" si="23"/>
        <v>11</v>
      </c>
      <c r="E1384" s="55"/>
      <c r="F1384" s="21" t="s">
        <v>29</v>
      </c>
      <c r="G1384" s="10" t="s">
        <v>29</v>
      </c>
      <c r="H1384" s="56"/>
    </row>
    <row r="1385" spans="1:8" x14ac:dyDescent="0.25">
      <c r="A1385" s="21">
        <v>38681</v>
      </c>
      <c r="B1385" s="22">
        <v>65.22</v>
      </c>
      <c r="C1385" s="34">
        <v>-7.6634228595297272E-4</v>
      </c>
      <c r="D1385" s="55">
        <f t="shared" si="23"/>
        <v>11</v>
      </c>
      <c r="E1385" s="55"/>
      <c r="F1385" s="21" t="s">
        <v>29</v>
      </c>
      <c r="G1385" s="10" t="s">
        <v>29</v>
      </c>
      <c r="H1385" s="56"/>
    </row>
    <row r="1386" spans="1:8" x14ac:dyDescent="0.25">
      <c r="A1386" s="21">
        <v>38684</v>
      </c>
      <c r="B1386" s="22">
        <v>64.36</v>
      </c>
      <c r="C1386" s="34">
        <v>-1.3273848236990585E-2</v>
      </c>
      <c r="D1386" s="55">
        <f t="shared" si="23"/>
        <v>11</v>
      </c>
      <c r="E1386" s="55"/>
      <c r="F1386" s="21" t="s">
        <v>29</v>
      </c>
      <c r="G1386" s="10" t="s">
        <v>29</v>
      </c>
      <c r="H1386" s="56"/>
    </row>
    <row r="1387" spans="1:8" x14ac:dyDescent="0.25">
      <c r="A1387" s="21">
        <v>38685</v>
      </c>
      <c r="B1387" s="22">
        <v>64.45</v>
      </c>
      <c r="C1387" s="34">
        <v>1.3974072610140147E-3</v>
      </c>
      <c r="D1387" s="55">
        <f t="shared" si="23"/>
        <v>11</v>
      </c>
      <c r="E1387" s="55"/>
      <c r="F1387" s="21" t="s">
        <v>29</v>
      </c>
      <c r="G1387" s="10" t="s">
        <v>29</v>
      </c>
      <c r="H1387" s="56"/>
    </row>
    <row r="1388" spans="1:8" x14ac:dyDescent="0.25">
      <c r="A1388" s="21">
        <v>38686</v>
      </c>
      <c r="B1388" s="22">
        <v>64.73</v>
      </c>
      <c r="C1388" s="34">
        <v>4.3350431722224431E-3</v>
      </c>
      <c r="D1388" s="55">
        <f t="shared" si="23"/>
        <v>11</v>
      </c>
      <c r="E1388" s="55"/>
      <c r="F1388" s="21" t="s">
        <v>29</v>
      </c>
      <c r="G1388" s="10" t="s">
        <v>29</v>
      </c>
      <c r="H1388" s="56"/>
    </row>
    <row r="1389" spans="1:8" x14ac:dyDescent="0.25">
      <c r="A1389" s="21">
        <v>38687</v>
      </c>
      <c r="B1389" s="22">
        <v>65.790000000000006</v>
      </c>
      <c r="C1389" s="34">
        <v>1.6243078540487631E-2</v>
      </c>
      <c r="D1389" s="55">
        <f t="shared" si="23"/>
        <v>12</v>
      </c>
      <c r="E1389" s="55"/>
      <c r="F1389" s="21" t="s">
        <v>29</v>
      </c>
      <c r="G1389" s="10" t="s">
        <v>29</v>
      </c>
      <c r="H1389" s="56"/>
    </row>
    <row r="1390" spans="1:8" x14ac:dyDescent="0.25">
      <c r="A1390" s="21">
        <v>38688</v>
      </c>
      <c r="B1390" s="22">
        <v>66.040000000000006</v>
      </c>
      <c r="C1390" s="34">
        <v>3.7927679540206353E-3</v>
      </c>
      <c r="D1390" s="55">
        <f t="shared" si="23"/>
        <v>12</v>
      </c>
      <c r="E1390" s="55"/>
      <c r="F1390" s="21" t="s">
        <v>29</v>
      </c>
      <c r="G1390" s="10" t="s">
        <v>29</v>
      </c>
      <c r="H1390" s="56"/>
    </row>
    <row r="1391" spans="1:8" x14ac:dyDescent="0.25">
      <c r="A1391" s="21">
        <v>38691</v>
      </c>
      <c r="B1391" s="22">
        <v>65.569999999999993</v>
      </c>
      <c r="C1391" s="34">
        <v>-7.1423447763994388E-3</v>
      </c>
      <c r="D1391" s="55">
        <f t="shared" si="23"/>
        <v>12</v>
      </c>
      <c r="E1391" s="55"/>
      <c r="F1391" s="21" t="s">
        <v>29</v>
      </c>
      <c r="G1391" s="10" t="s">
        <v>29</v>
      </c>
      <c r="H1391" s="56"/>
    </row>
    <row r="1392" spans="1:8" x14ac:dyDescent="0.25">
      <c r="A1392" s="21">
        <v>38692</v>
      </c>
      <c r="B1392" s="22">
        <v>65.78</v>
      </c>
      <c r="C1392" s="34">
        <v>3.1975664853828743E-3</v>
      </c>
      <c r="D1392" s="55">
        <f t="shared" si="23"/>
        <v>12</v>
      </c>
      <c r="E1392" s="55"/>
      <c r="F1392" s="21" t="s">
        <v>29</v>
      </c>
      <c r="G1392" s="10" t="s">
        <v>29</v>
      </c>
      <c r="H1392" s="56"/>
    </row>
    <row r="1393" spans="1:8" x14ac:dyDescent="0.25">
      <c r="A1393" s="21">
        <v>38693</v>
      </c>
      <c r="B1393" s="22">
        <v>65.37</v>
      </c>
      <c r="C1393" s="34">
        <v>-6.2524031362726686E-3</v>
      </c>
      <c r="D1393" s="55">
        <f t="shared" si="23"/>
        <v>12</v>
      </c>
      <c r="E1393" s="55"/>
      <c r="F1393" s="21" t="s">
        <v>29</v>
      </c>
      <c r="G1393" s="10" t="s">
        <v>29</v>
      </c>
      <c r="H1393" s="56"/>
    </row>
    <row r="1394" spans="1:8" x14ac:dyDescent="0.25">
      <c r="A1394" s="21">
        <v>38694</v>
      </c>
      <c r="B1394" s="22">
        <v>65.55</v>
      </c>
      <c r="C1394" s="34">
        <v>2.7497725850705763E-3</v>
      </c>
      <c r="D1394" s="55">
        <f t="shared" si="23"/>
        <v>12</v>
      </c>
      <c r="E1394" s="55"/>
      <c r="F1394" s="21" t="s">
        <v>29</v>
      </c>
      <c r="G1394" s="10" t="s">
        <v>29</v>
      </c>
      <c r="H1394" s="56"/>
    </row>
    <row r="1395" spans="1:8" x14ac:dyDescent="0.25">
      <c r="A1395" s="21">
        <v>38695</v>
      </c>
      <c r="B1395" s="22">
        <v>65.87</v>
      </c>
      <c r="C1395" s="34">
        <v>4.869892442892796E-3</v>
      </c>
      <c r="D1395" s="55">
        <f t="shared" si="23"/>
        <v>12</v>
      </c>
      <c r="E1395" s="55"/>
      <c r="F1395" s="21" t="s">
        <v>29</v>
      </c>
      <c r="G1395" s="10" t="s">
        <v>29</v>
      </c>
      <c r="H1395" s="56"/>
    </row>
    <row r="1396" spans="1:8" x14ac:dyDescent="0.25">
      <c r="A1396" s="21">
        <v>38698</v>
      </c>
      <c r="B1396" s="22">
        <v>66.069999999999993</v>
      </c>
      <c r="C1396" s="34">
        <v>3.0316833891926324E-3</v>
      </c>
      <c r="D1396" s="55">
        <f t="shared" si="23"/>
        <v>12</v>
      </c>
      <c r="E1396" s="55"/>
      <c r="F1396" s="21" t="s">
        <v>29</v>
      </c>
      <c r="G1396" s="10" t="s">
        <v>29</v>
      </c>
      <c r="H1396" s="56"/>
    </row>
    <row r="1397" spans="1:8" x14ac:dyDescent="0.25">
      <c r="A1397" s="21">
        <v>38699</v>
      </c>
      <c r="B1397" s="22">
        <v>66.08</v>
      </c>
      <c r="C1397" s="34">
        <v>1.5134317092836436E-4</v>
      </c>
      <c r="D1397" s="55">
        <f t="shared" si="23"/>
        <v>12</v>
      </c>
      <c r="E1397" s="55"/>
      <c r="F1397" s="21" t="s">
        <v>29</v>
      </c>
      <c r="G1397" s="10" t="s">
        <v>29</v>
      </c>
      <c r="H1397" s="56"/>
    </row>
    <row r="1398" spans="1:8" x14ac:dyDescent="0.25">
      <c r="A1398" s="21">
        <v>38700</v>
      </c>
      <c r="B1398" s="22">
        <v>66.010000000000005</v>
      </c>
      <c r="C1398" s="34">
        <v>-1.0598835120431353E-3</v>
      </c>
      <c r="D1398" s="55">
        <f t="shared" si="23"/>
        <v>12</v>
      </c>
      <c r="E1398" s="55"/>
      <c r="F1398" s="21" t="s">
        <v>29</v>
      </c>
      <c r="G1398" s="10" t="s">
        <v>29</v>
      </c>
      <c r="H1398" s="56"/>
    </row>
    <row r="1399" spans="1:8" x14ac:dyDescent="0.25">
      <c r="A1399" s="21">
        <v>38701</v>
      </c>
      <c r="B1399" s="22">
        <v>65.33</v>
      </c>
      <c r="C1399" s="34">
        <v>-1.0354896848020585E-2</v>
      </c>
      <c r="D1399" s="55">
        <f t="shared" si="23"/>
        <v>12</v>
      </c>
      <c r="E1399" s="55"/>
      <c r="F1399" s="21" t="s">
        <v>29</v>
      </c>
      <c r="G1399" s="10" t="s">
        <v>29</v>
      </c>
      <c r="H1399" s="56"/>
    </row>
    <row r="1400" spans="1:8" x14ac:dyDescent="0.25">
      <c r="A1400" s="21">
        <v>38702</v>
      </c>
      <c r="B1400" s="22">
        <v>65.099999999999994</v>
      </c>
      <c r="C1400" s="34">
        <v>-3.5267996381354643E-3</v>
      </c>
      <c r="D1400" s="55">
        <f t="shared" si="23"/>
        <v>12</v>
      </c>
      <c r="E1400" s="55"/>
      <c r="F1400" s="21" t="s">
        <v>29</v>
      </c>
      <c r="G1400" s="10" t="s">
        <v>29</v>
      </c>
      <c r="H1400" s="56"/>
    </row>
    <row r="1401" spans="1:8" x14ac:dyDescent="0.25">
      <c r="A1401" s="21">
        <v>38705</v>
      </c>
      <c r="B1401" s="22">
        <v>64.3</v>
      </c>
      <c r="C1401" s="34">
        <v>-1.2364917970949765E-2</v>
      </c>
      <c r="D1401" s="55">
        <f t="shared" si="23"/>
        <v>12</v>
      </c>
      <c r="E1401" s="55"/>
      <c r="F1401" s="21" t="s">
        <v>29</v>
      </c>
      <c r="G1401" s="10" t="s">
        <v>29</v>
      </c>
      <c r="H1401" s="56"/>
    </row>
    <row r="1402" spans="1:8" x14ac:dyDescent="0.25">
      <c r="A1402" s="21">
        <v>38706</v>
      </c>
      <c r="B1402" s="22">
        <v>64.28</v>
      </c>
      <c r="C1402" s="34">
        <v>-3.1109037426179585E-4</v>
      </c>
      <c r="D1402" s="55">
        <f t="shared" si="23"/>
        <v>12</v>
      </c>
      <c r="E1402" s="55"/>
      <c r="F1402" s="21" t="s">
        <v>29</v>
      </c>
      <c r="G1402" s="10" t="s">
        <v>29</v>
      </c>
      <c r="H1402" s="56"/>
    </row>
    <row r="1403" spans="1:8" x14ac:dyDescent="0.25">
      <c r="A1403" s="21">
        <v>38707</v>
      </c>
      <c r="B1403" s="22">
        <v>65.06</v>
      </c>
      <c r="C1403" s="34">
        <v>1.2061380175893558E-2</v>
      </c>
      <c r="D1403" s="55">
        <f t="shared" si="23"/>
        <v>12</v>
      </c>
      <c r="E1403" s="55"/>
      <c r="F1403" s="21" t="s">
        <v>29</v>
      </c>
      <c r="G1403" s="10" t="s">
        <v>29</v>
      </c>
      <c r="H1403" s="56"/>
    </row>
    <row r="1404" spans="1:8" x14ac:dyDescent="0.25">
      <c r="A1404" s="21">
        <v>38708</v>
      </c>
      <c r="B1404" s="22">
        <v>65.48</v>
      </c>
      <c r="C1404" s="34">
        <v>6.4348314577287345E-3</v>
      </c>
      <c r="D1404" s="55">
        <f t="shared" si="23"/>
        <v>12</v>
      </c>
      <c r="E1404" s="55"/>
      <c r="F1404" s="21" t="s">
        <v>29</v>
      </c>
      <c r="G1404" s="10" t="s">
        <v>29</v>
      </c>
      <c r="H1404" s="56"/>
    </row>
    <row r="1405" spans="1:8" x14ac:dyDescent="0.25">
      <c r="A1405" s="21">
        <v>38709</v>
      </c>
      <c r="B1405" s="22">
        <v>65.64</v>
      </c>
      <c r="C1405" s="34">
        <v>2.4405137189560232E-3</v>
      </c>
      <c r="D1405" s="55">
        <f t="shared" si="23"/>
        <v>12</v>
      </c>
      <c r="E1405" s="55"/>
      <c r="F1405" s="21" t="s">
        <v>29</v>
      </c>
      <c r="G1405" s="10" t="s">
        <v>29</v>
      </c>
      <c r="H1405" s="56"/>
    </row>
    <row r="1406" spans="1:8" x14ac:dyDescent="0.25">
      <c r="A1406" s="21">
        <v>38713</v>
      </c>
      <c r="B1406" s="22">
        <v>64.650000000000006</v>
      </c>
      <c r="C1406" s="34">
        <v>-1.5197161004023546E-2</v>
      </c>
      <c r="D1406" s="55">
        <f t="shared" si="23"/>
        <v>12</v>
      </c>
      <c r="E1406" s="55"/>
      <c r="F1406" s="21" t="s">
        <v>29</v>
      </c>
      <c r="G1406" s="10" t="s">
        <v>29</v>
      </c>
      <c r="H1406" s="56"/>
    </row>
    <row r="1407" spans="1:8" x14ac:dyDescent="0.25">
      <c r="A1407" s="21">
        <v>38714</v>
      </c>
      <c r="B1407" s="22">
        <v>65.040000000000006</v>
      </c>
      <c r="C1407" s="34">
        <v>6.0143600216887791E-3</v>
      </c>
      <c r="D1407" s="55">
        <f t="shared" si="23"/>
        <v>12</v>
      </c>
      <c r="E1407" s="55"/>
      <c r="F1407" s="21" t="s">
        <v>29</v>
      </c>
      <c r="G1407" s="10" t="s">
        <v>29</v>
      </c>
      <c r="H1407" s="56"/>
    </row>
    <row r="1408" spans="1:8" x14ac:dyDescent="0.25">
      <c r="A1408" s="21">
        <v>38715</v>
      </c>
      <c r="B1408" s="22">
        <v>64.69</v>
      </c>
      <c r="C1408" s="34">
        <v>-5.3958351836612137E-3</v>
      </c>
      <c r="D1408" s="55">
        <f t="shared" si="23"/>
        <v>12</v>
      </c>
      <c r="E1408" s="55"/>
      <c r="F1408" s="21" t="s">
        <v>29</v>
      </c>
      <c r="G1408" s="10" t="s">
        <v>29</v>
      </c>
      <c r="H1408" s="56"/>
    </row>
    <row r="1409" spans="1:8" x14ac:dyDescent="0.25">
      <c r="A1409" s="21">
        <v>38716</v>
      </c>
      <c r="B1409" s="22">
        <v>64.28</v>
      </c>
      <c r="C1409" s="34">
        <v>-6.3580891865821446E-3</v>
      </c>
      <c r="D1409" s="55">
        <f t="shared" si="23"/>
        <v>12</v>
      </c>
      <c r="E1409" s="55"/>
      <c r="F1409" s="21" t="s">
        <v>29</v>
      </c>
      <c r="G1409" s="10" t="s">
        <v>29</v>
      </c>
      <c r="H1409" s="56"/>
    </row>
    <row r="1410" spans="1:8" x14ac:dyDescent="0.25">
      <c r="A1410" s="21">
        <v>38720</v>
      </c>
      <c r="B1410" s="22">
        <v>65.56</v>
      </c>
      <c r="C1410" s="34">
        <v>1.9717213006317111E-2</v>
      </c>
      <c r="D1410" s="55">
        <f t="shared" si="23"/>
        <v>1</v>
      </c>
      <c r="E1410" s="55"/>
      <c r="F1410" s="21" t="s">
        <v>29</v>
      </c>
      <c r="G1410" s="10" t="s">
        <v>29</v>
      </c>
      <c r="H1410" s="56"/>
    </row>
    <row r="1411" spans="1:8" x14ac:dyDescent="0.25">
      <c r="A1411" s="21">
        <v>38721</v>
      </c>
      <c r="B1411" s="22">
        <v>65.91</v>
      </c>
      <c r="C1411" s="34">
        <v>5.3244211889995558E-3</v>
      </c>
      <c r="D1411" s="55">
        <f t="shared" si="23"/>
        <v>1</v>
      </c>
      <c r="E1411" s="55"/>
      <c r="F1411" s="21" t="s">
        <v>29</v>
      </c>
      <c r="G1411" s="10" t="s">
        <v>29</v>
      </c>
      <c r="H1411" s="56"/>
    </row>
    <row r="1412" spans="1:8" x14ac:dyDescent="0.25">
      <c r="A1412" s="21">
        <v>38722</v>
      </c>
      <c r="B1412" s="22">
        <v>66.27</v>
      </c>
      <c r="C1412" s="34">
        <v>5.447131035506942E-3</v>
      </c>
      <c r="D1412" s="55">
        <f t="shared" si="23"/>
        <v>1</v>
      </c>
      <c r="E1412" s="55"/>
      <c r="F1412" s="21" t="s">
        <v>29</v>
      </c>
      <c r="G1412" s="10" t="s">
        <v>29</v>
      </c>
      <c r="H1412" s="56"/>
    </row>
    <row r="1413" spans="1:8" x14ac:dyDescent="0.25">
      <c r="A1413" s="21">
        <v>38723</v>
      </c>
      <c r="B1413" s="22">
        <v>67.06</v>
      </c>
      <c r="C1413" s="34">
        <v>1.1850434937947163E-2</v>
      </c>
      <c r="D1413" s="55">
        <f t="shared" ref="D1413:D1476" si="24">MONTH(A1413)</f>
        <v>1</v>
      </c>
      <c r="E1413" s="55"/>
      <c r="F1413" s="21" t="s">
        <v>29</v>
      </c>
      <c r="G1413" s="10" t="s">
        <v>29</v>
      </c>
      <c r="H1413" s="56"/>
    </row>
    <row r="1414" spans="1:8" x14ac:dyDescent="0.25">
      <c r="A1414" s="21">
        <v>38726</v>
      </c>
      <c r="B1414" s="22">
        <v>67.5</v>
      </c>
      <c r="C1414" s="34">
        <v>6.5398568404016685E-3</v>
      </c>
      <c r="D1414" s="55">
        <f t="shared" si="24"/>
        <v>1</v>
      </c>
      <c r="E1414" s="55"/>
      <c r="F1414" s="21" t="s">
        <v>29</v>
      </c>
      <c r="G1414" s="10" t="s">
        <v>29</v>
      </c>
      <c r="H1414" s="56"/>
    </row>
    <row r="1415" spans="1:8" x14ac:dyDescent="0.25">
      <c r="A1415" s="21">
        <v>38727</v>
      </c>
      <c r="B1415" s="22">
        <v>68.11</v>
      </c>
      <c r="C1415" s="34">
        <v>8.9964473747427779E-3</v>
      </c>
      <c r="D1415" s="55">
        <f t="shared" si="24"/>
        <v>1</v>
      </c>
      <c r="E1415" s="55"/>
      <c r="F1415" s="21" t="s">
        <v>29</v>
      </c>
      <c r="G1415" s="10" t="s">
        <v>29</v>
      </c>
      <c r="H1415" s="56"/>
    </row>
    <row r="1416" spans="1:8" x14ac:dyDescent="0.25">
      <c r="A1416" s="21">
        <v>38728</v>
      </c>
      <c r="B1416" s="22">
        <v>68</v>
      </c>
      <c r="C1416" s="34">
        <v>-1.6163400771202789E-3</v>
      </c>
      <c r="D1416" s="55">
        <f t="shared" si="24"/>
        <v>1</v>
      </c>
      <c r="E1416" s="55"/>
      <c r="F1416" s="21" t="s">
        <v>29</v>
      </c>
      <c r="G1416" s="10" t="s">
        <v>29</v>
      </c>
      <c r="H1416" s="56"/>
    </row>
    <row r="1417" spans="1:8" x14ac:dyDescent="0.25">
      <c r="A1417" s="21">
        <v>38729</v>
      </c>
      <c r="B1417" s="22">
        <v>67.75</v>
      </c>
      <c r="C1417" s="34">
        <v>-3.6832454162964048E-3</v>
      </c>
      <c r="D1417" s="55">
        <f t="shared" si="24"/>
        <v>1</v>
      </c>
      <c r="E1417" s="55"/>
      <c r="F1417" s="21" t="s">
        <v>29</v>
      </c>
      <c r="G1417" s="10" t="s">
        <v>29</v>
      </c>
      <c r="H1417" s="56"/>
    </row>
    <row r="1418" spans="1:8" x14ac:dyDescent="0.25">
      <c r="A1418" s="21">
        <v>38730</v>
      </c>
      <c r="B1418" s="22">
        <v>67.78</v>
      </c>
      <c r="C1418" s="34">
        <v>4.4270641909494604E-4</v>
      </c>
      <c r="D1418" s="55">
        <f t="shared" si="24"/>
        <v>1</v>
      </c>
      <c r="E1418" s="55"/>
      <c r="F1418" s="21" t="s">
        <v>29</v>
      </c>
      <c r="G1418" s="10" t="s">
        <v>29</v>
      </c>
      <c r="H1418" s="56"/>
    </row>
    <row r="1419" spans="1:8" x14ac:dyDescent="0.25">
      <c r="A1419" s="21">
        <v>38734</v>
      </c>
      <c r="B1419" s="22">
        <v>67.47</v>
      </c>
      <c r="C1419" s="34">
        <v>-4.5841115395712853E-3</v>
      </c>
      <c r="D1419" s="55">
        <f t="shared" si="24"/>
        <v>1</v>
      </c>
      <c r="E1419" s="55"/>
      <c r="F1419" s="21" t="s">
        <v>29</v>
      </c>
      <c r="G1419" s="10" t="s">
        <v>29</v>
      </c>
      <c r="H1419" s="56"/>
    </row>
    <row r="1420" spans="1:8" x14ac:dyDescent="0.25">
      <c r="A1420" s="21">
        <v>38735</v>
      </c>
      <c r="B1420" s="22">
        <v>67.319999999999993</v>
      </c>
      <c r="C1420" s="34">
        <v>-2.2256853167288287E-3</v>
      </c>
      <c r="D1420" s="55">
        <f t="shared" si="24"/>
        <v>1</v>
      </c>
      <c r="E1420" s="55"/>
      <c r="F1420" s="21" t="s">
        <v>29</v>
      </c>
      <c r="G1420" s="10" t="s">
        <v>29</v>
      </c>
      <c r="H1420" s="56"/>
    </row>
    <row r="1421" spans="1:8" x14ac:dyDescent="0.25">
      <c r="A1421" s="21">
        <v>38736</v>
      </c>
      <c r="B1421" s="22">
        <v>68.400000000000006</v>
      </c>
      <c r="C1421" s="34">
        <v>1.5915455305899801E-2</v>
      </c>
      <c r="D1421" s="55">
        <f t="shared" si="24"/>
        <v>1</v>
      </c>
      <c r="E1421" s="55"/>
      <c r="F1421" s="21" t="s">
        <v>29</v>
      </c>
      <c r="G1421" s="10" t="s">
        <v>29</v>
      </c>
      <c r="H1421" s="56"/>
    </row>
    <row r="1422" spans="1:8" x14ac:dyDescent="0.25">
      <c r="A1422" s="21">
        <v>38737</v>
      </c>
      <c r="B1422" s="22">
        <v>67.62</v>
      </c>
      <c r="C1422" s="34">
        <v>-1.146902734876488E-2</v>
      </c>
      <c r="D1422" s="55">
        <f t="shared" si="24"/>
        <v>1</v>
      </c>
      <c r="E1422" s="55"/>
      <c r="F1422" s="21" t="s">
        <v>29</v>
      </c>
      <c r="G1422" s="10" t="s">
        <v>29</v>
      </c>
      <c r="H1422" s="56"/>
    </row>
    <row r="1423" spans="1:8" x14ac:dyDescent="0.25">
      <c r="A1423" s="21">
        <v>38740</v>
      </c>
      <c r="B1423" s="22">
        <v>67.83</v>
      </c>
      <c r="C1423" s="34">
        <v>3.1007776782481854E-3</v>
      </c>
      <c r="D1423" s="55">
        <f t="shared" si="24"/>
        <v>1</v>
      </c>
      <c r="E1423" s="55"/>
      <c r="F1423" s="21" t="s">
        <v>29</v>
      </c>
      <c r="G1423" s="10" t="s">
        <v>29</v>
      </c>
      <c r="H1423" s="56"/>
    </row>
    <row r="1424" spans="1:8" x14ac:dyDescent="0.25">
      <c r="A1424" s="21">
        <v>38741</v>
      </c>
      <c r="B1424" s="22">
        <v>68.59</v>
      </c>
      <c r="C1424" s="34">
        <v>1.1142176553242024E-2</v>
      </c>
      <c r="D1424" s="55">
        <f t="shared" si="24"/>
        <v>1</v>
      </c>
      <c r="E1424" s="55"/>
      <c r="F1424" s="21" t="s">
        <v>29</v>
      </c>
      <c r="G1424" s="10" t="s">
        <v>29</v>
      </c>
      <c r="H1424" s="56"/>
    </row>
    <row r="1425" spans="1:8" x14ac:dyDescent="0.25">
      <c r="A1425" s="21">
        <v>38742</v>
      </c>
      <c r="B1425" s="22">
        <v>68.77</v>
      </c>
      <c r="C1425" s="34">
        <v>2.6208518205145495E-3</v>
      </c>
      <c r="D1425" s="55">
        <f t="shared" si="24"/>
        <v>1</v>
      </c>
      <c r="E1425" s="55"/>
      <c r="F1425" s="21" t="s">
        <v>29</v>
      </c>
      <c r="G1425" s="10" t="s">
        <v>29</v>
      </c>
      <c r="H1425" s="56"/>
    </row>
    <row r="1426" spans="1:8" x14ac:dyDescent="0.25">
      <c r="A1426" s="21">
        <v>38743</v>
      </c>
      <c r="B1426" s="22">
        <v>69.760000000000005</v>
      </c>
      <c r="C1426" s="34">
        <v>1.4293176268979592E-2</v>
      </c>
      <c r="D1426" s="55">
        <f t="shared" si="24"/>
        <v>1</v>
      </c>
      <c r="E1426" s="55"/>
      <c r="F1426" s="21" t="s">
        <v>29</v>
      </c>
      <c r="G1426" s="10" t="s">
        <v>29</v>
      </c>
      <c r="H1426" s="56"/>
    </row>
    <row r="1427" spans="1:8" x14ac:dyDescent="0.25">
      <c r="A1427" s="21">
        <v>38744</v>
      </c>
      <c r="B1427" s="22">
        <v>70.11</v>
      </c>
      <c r="C1427" s="34">
        <v>5.0046576181519116E-3</v>
      </c>
      <c r="D1427" s="55">
        <f t="shared" si="24"/>
        <v>1</v>
      </c>
      <c r="E1427" s="55"/>
      <c r="F1427" s="21" t="s">
        <v>29</v>
      </c>
      <c r="G1427" s="10" t="s">
        <v>29</v>
      </c>
      <c r="H1427" s="56"/>
    </row>
    <row r="1428" spans="1:8" x14ac:dyDescent="0.25">
      <c r="A1428" s="21">
        <v>38747</v>
      </c>
      <c r="B1428" s="22">
        <v>69.900000000000006</v>
      </c>
      <c r="C1428" s="34">
        <v>-2.9997879791116636E-3</v>
      </c>
      <c r="D1428" s="55">
        <f t="shared" si="24"/>
        <v>1</v>
      </c>
      <c r="E1428" s="55"/>
      <c r="F1428" s="21" t="s">
        <v>29</v>
      </c>
      <c r="G1428" s="10" t="s">
        <v>29</v>
      </c>
      <c r="H1428" s="56"/>
    </row>
    <row r="1429" spans="1:8" x14ac:dyDescent="0.25">
      <c r="A1429" s="21">
        <v>38748</v>
      </c>
      <c r="B1429" s="22">
        <v>69.7</v>
      </c>
      <c r="C1429" s="34">
        <v>-2.8653314732863936E-3</v>
      </c>
      <c r="D1429" s="55">
        <f t="shared" si="24"/>
        <v>1</v>
      </c>
      <c r="E1429" s="55"/>
      <c r="F1429" s="21" t="s">
        <v>29</v>
      </c>
      <c r="G1429" s="10" t="s">
        <v>29</v>
      </c>
      <c r="H1429" s="56"/>
    </row>
    <row r="1430" spans="1:8" x14ac:dyDescent="0.25">
      <c r="A1430" s="21">
        <v>38749</v>
      </c>
      <c r="B1430" s="22">
        <v>70.42</v>
      </c>
      <c r="C1430" s="34">
        <v>1.0276995960428184E-2</v>
      </c>
      <c r="D1430" s="55">
        <f t="shared" si="24"/>
        <v>2</v>
      </c>
      <c r="E1430" s="55"/>
      <c r="F1430" s="21" t="s">
        <v>29</v>
      </c>
      <c r="G1430" s="10" t="s">
        <v>29</v>
      </c>
      <c r="H1430" s="56"/>
    </row>
    <row r="1431" spans="1:8" x14ac:dyDescent="0.25">
      <c r="A1431" s="21">
        <v>38750</v>
      </c>
      <c r="B1431" s="22">
        <v>69.36</v>
      </c>
      <c r="C1431" s="34">
        <v>-1.5166981254620123E-2</v>
      </c>
      <c r="D1431" s="55">
        <f t="shared" si="24"/>
        <v>2</v>
      </c>
      <c r="E1431" s="55"/>
      <c r="F1431" s="21" t="s">
        <v>29</v>
      </c>
      <c r="G1431" s="10" t="s">
        <v>29</v>
      </c>
      <c r="H1431" s="56"/>
    </row>
    <row r="1432" spans="1:8" x14ac:dyDescent="0.25">
      <c r="A1432" s="21">
        <v>38751</v>
      </c>
      <c r="B1432" s="22">
        <v>69.150000000000006</v>
      </c>
      <c r="C1432" s="34">
        <v>-3.032274361519159E-3</v>
      </c>
      <c r="D1432" s="55">
        <f t="shared" si="24"/>
        <v>2</v>
      </c>
      <c r="E1432" s="55"/>
      <c r="F1432" s="21" t="s">
        <v>29</v>
      </c>
      <c r="G1432" s="10" t="s">
        <v>29</v>
      </c>
      <c r="H1432" s="56"/>
    </row>
    <row r="1433" spans="1:8" x14ac:dyDescent="0.25">
      <c r="A1433" s="21">
        <v>38754</v>
      </c>
      <c r="B1433" s="22">
        <v>69.77</v>
      </c>
      <c r="C1433" s="34">
        <v>8.9260598403777917E-3</v>
      </c>
      <c r="D1433" s="55">
        <f t="shared" si="24"/>
        <v>2</v>
      </c>
      <c r="E1433" s="55"/>
      <c r="F1433" s="21" t="s">
        <v>29</v>
      </c>
      <c r="G1433" s="10" t="s">
        <v>29</v>
      </c>
      <c r="H1433" s="56"/>
    </row>
    <row r="1434" spans="1:8" x14ac:dyDescent="0.25">
      <c r="A1434" s="21">
        <v>38755</v>
      </c>
      <c r="B1434" s="22">
        <v>68.64</v>
      </c>
      <c r="C1434" s="34">
        <v>-1.6328662771438344E-2</v>
      </c>
      <c r="D1434" s="55">
        <f t="shared" si="24"/>
        <v>2</v>
      </c>
      <c r="E1434" s="55"/>
      <c r="F1434" s="21" t="s">
        <v>29</v>
      </c>
      <c r="G1434" s="10" t="s">
        <v>29</v>
      </c>
      <c r="H1434" s="56"/>
    </row>
    <row r="1435" spans="1:8" x14ac:dyDescent="0.25">
      <c r="A1435" s="21">
        <v>38756</v>
      </c>
      <c r="B1435" s="22">
        <v>69.069999999999993</v>
      </c>
      <c r="C1435" s="34">
        <v>6.2450279211745353E-3</v>
      </c>
      <c r="D1435" s="55">
        <f t="shared" si="24"/>
        <v>2</v>
      </c>
      <c r="E1435" s="55"/>
      <c r="F1435" s="21" t="s">
        <v>29</v>
      </c>
      <c r="G1435" s="10" t="s">
        <v>29</v>
      </c>
      <c r="H1435" s="56"/>
    </row>
    <row r="1436" spans="1:8" x14ac:dyDescent="0.25">
      <c r="A1436" s="21">
        <v>38757</v>
      </c>
      <c r="B1436" s="22">
        <v>68.72</v>
      </c>
      <c r="C1436" s="34">
        <v>-5.0802054248815466E-3</v>
      </c>
      <c r="D1436" s="55">
        <f t="shared" si="24"/>
        <v>2</v>
      </c>
      <c r="E1436" s="55"/>
      <c r="F1436" s="21" t="s">
        <v>29</v>
      </c>
      <c r="G1436" s="10" t="s">
        <v>29</v>
      </c>
      <c r="H1436" s="56"/>
    </row>
    <row r="1437" spans="1:8" x14ac:dyDescent="0.25">
      <c r="A1437" s="21">
        <v>38758</v>
      </c>
      <c r="B1437" s="22">
        <v>68.569999999999993</v>
      </c>
      <c r="C1437" s="34">
        <v>-2.1851563797268951E-3</v>
      </c>
      <c r="D1437" s="55">
        <f t="shared" si="24"/>
        <v>2</v>
      </c>
      <c r="E1437" s="55"/>
      <c r="F1437" s="21" t="s">
        <v>29</v>
      </c>
      <c r="G1437" s="10" t="s">
        <v>29</v>
      </c>
      <c r="H1437" s="56"/>
    </row>
    <row r="1438" spans="1:8" x14ac:dyDescent="0.25">
      <c r="A1438" s="21">
        <v>38761</v>
      </c>
      <c r="B1438" s="22">
        <v>68.12</v>
      </c>
      <c r="C1438" s="34">
        <v>-6.5842655017853535E-3</v>
      </c>
      <c r="D1438" s="55">
        <f t="shared" si="24"/>
        <v>2</v>
      </c>
      <c r="E1438" s="55"/>
      <c r="F1438" s="21" t="s">
        <v>29</v>
      </c>
      <c r="G1438" s="10" t="s">
        <v>29</v>
      </c>
      <c r="H1438" s="56"/>
    </row>
    <row r="1439" spans="1:8" x14ac:dyDescent="0.25">
      <c r="A1439" s="21">
        <v>38762</v>
      </c>
      <c r="B1439" s="22">
        <v>68.91</v>
      </c>
      <c r="C1439" s="34">
        <v>1.1530449574628853E-2</v>
      </c>
      <c r="D1439" s="55">
        <f t="shared" si="24"/>
        <v>2</v>
      </c>
      <c r="E1439" s="55"/>
      <c r="F1439" s="21" t="s">
        <v>29</v>
      </c>
      <c r="G1439" s="10" t="s">
        <v>29</v>
      </c>
      <c r="H1439" s="56"/>
    </row>
    <row r="1440" spans="1:8" x14ac:dyDescent="0.25">
      <c r="A1440" s="21">
        <v>38763</v>
      </c>
      <c r="B1440" s="22">
        <v>69.52</v>
      </c>
      <c r="C1440" s="34">
        <v>8.8131755880200471E-3</v>
      </c>
      <c r="D1440" s="55">
        <f t="shared" si="24"/>
        <v>2</v>
      </c>
      <c r="E1440" s="55"/>
      <c r="F1440" s="21" t="s">
        <v>29</v>
      </c>
      <c r="G1440" s="10" t="s">
        <v>29</v>
      </c>
      <c r="H1440" s="56"/>
    </row>
    <row r="1441" spans="1:8" x14ac:dyDescent="0.25">
      <c r="A1441" s="21">
        <v>38764</v>
      </c>
      <c r="B1441" s="22">
        <v>70.13</v>
      </c>
      <c r="C1441" s="34">
        <v>8.7361815916824261E-3</v>
      </c>
      <c r="D1441" s="55">
        <f t="shared" si="24"/>
        <v>2</v>
      </c>
      <c r="E1441" s="55"/>
      <c r="F1441" s="21" t="s">
        <v>29</v>
      </c>
      <c r="G1441" s="10" t="s">
        <v>29</v>
      </c>
      <c r="H1441" s="56"/>
    </row>
    <row r="1442" spans="1:8" x14ac:dyDescent="0.25">
      <c r="A1442" s="21">
        <v>38765</v>
      </c>
      <c r="B1442" s="22">
        <v>69.989999999999995</v>
      </c>
      <c r="C1442" s="34">
        <v>-1.9982878473707422E-3</v>
      </c>
      <c r="D1442" s="55">
        <f t="shared" si="24"/>
        <v>2</v>
      </c>
      <c r="E1442" s="55"/>
      <c r="F1442" s="21" t="s">
        <v>29</v>
      </c>
      <c r="G1442" s="10" t="s">
        <v>29</v>
      </c>
      <c r="H1442" s="56"/>
    </row>
    <row r="1443" spans="1:8" x14ac:dyDescent="0.25">
      <c r="A1443" s="21">
        <v>38769</v>
      </c>
      <c r="B1443" s="22">
        <v>69.680000000000007</v>
      </c>
      <c r="C1443" s="34">
        <v>-4.4390421572007756E-3</v>
      </c>
      <c r="D1443" s="55">
        <f t="shared" si="24"/>
        <v>2</v>
      </c>
      <c r="E1443" s="55"/>
      <c r="F1443" s="21" t="s">
        <v>29</v>
      </c>
      <c r="G1443" s="10" t="s">
        <v>29</v>
      </c>
      <c r="H1443" s="56"/>
    </row>
    <row r="1444" spans="1:8" x14ac:dyDescent="0.25">
      <c r="A1444" s="21">
        <v>38770</v>
      </c>
      <c r="B1444" s="22">
        <v>70.150000000000006</v>
      </c>
      <c r="C1444" s="34">
        <v>6.7224740042225563E-3</v>
      </c>
      <c r="D1444" s="55">
        <f t="shared" si="24"/>
        <v>2</v>
      </c>
      <c r="E1444" s="55"/>
      <c r="F1444" s="21" t="s">
        <v>29</v>
      </c>
      <c r="G1444" s="10" t="s">
        <v>29</v>
      </c>
      <c r="H1444" s="56"/>
    </row>
    <row r="1445" spans="1:8" x14ac:dyDescent="0.25">
      <c r="A1445" s="21">
        <v>38771</v>
      </c>
      <c r="B1445" s="22">
        <v>70.11</v>
      </c>
      <c r="C1445" s="34">
        <v>-5.7036932959374253E-4</v>
      </c>
      <c r="D1445" s="55">
        <f t="shared" si="24"/>
        <v>2</v>
      </c>
      <c r="E1445" s="55"/>
      <c r="F1445" s="21" t="s">
        <v>29</v>
      </c>
      <c r="G1445" s="10" t="s">
        <v>29</v>
      </c>
      <c r="H1445" s="56"/>
    </row>
    <row r="1446" spans="1:8" x14ac:dyDescent="0.25">
      <c r="A1446" s="21">
        <v>38772</v>
      </c>
      <c r="B1446" s="22">
        <v>70.66</v>
      </c>
      <c r="C1446" s="34">
        <v>7.814204712122871E-3</v>
      </c>
      <c r="D1446" s="55">
        <f t="shared" si="24"/>
        <v>2</v>
      </c>
      <c r="E1446" s="55"/>
      <c r="F1446" s="21" t="s">
        <v>29</v>
      </c>
      <c r="G1446" s="10" t="s">
        <v>29</v>
      </c>
      <c r="H1446" s="56"/>
    </row>
    <row r="1447" spans="1:8" x14ac:dyDescent="0.25">
      <c r="A1447" s="21">
        <v>38775</v>
      </c>
      <c r="B1447" s="22">
        <v>70.86</v>
      </c>
      <c r="C1447" s="34">
        <v>2.8264575063267983E-3</v>
      </c>
      <c r="D1447" s="55">
        <f t="shared" si="24"/>
        <v>2</v>
      </c>
      <c r="E1447" s="55"/>
      <c r="F1447" s="21" t="s">
        <v>29</v>
      </c>
      <c r="G1447" s="10" t="s">
        <v>29</v>
      </c>
      <c r="H1447" s="56"/>
    </row>
    <row r="1448" spans="1:8" x14ac:dyDescent="0.25">
      <c r="A1448" s="21">
        <v>38776</v>
      </c>
      <c r="B1448" s="22">
        <v>69.92</v>
      </c>
      <c r="C1448" s="34">
        <v>-1.3354368090045912E-2</v>
      </c>
      <c r="D1448" s="55">
        <f t="shared" si="24"/>
        <v>2</v>
      </c>
      <c r="E1448" s="55"/>
      <c r="F1448" s="21" t="s">
        <v>29</v>
      </c>
      <c r="G1448" s="10" t="s">
        <v>29</v>
      </c>
      <c r="H1448" s="56"/>
    </row>
    <row r="1449" spans="1:8" x14ac:dyDescent="0.25">
      <c r="A1449" s="21">
        <v>38777</v>
      </c>
      <c r="B1449" s="22">
        <v>71.19</v>
      </c>
      <c r="C1449" s="34">
        <v>1.800062776850175E-2</v>
      </c>
      <c r="D1449" s="55">
        <f t="shared" si="24"/>
        <v>3</v>
      </c>
      <c r="E1449" s="55"/>
      <c r="F1449" s="21" t="s">
        <v>29</v>
      </c>
      <c r="G1449" s="10" t="s">
        <v>29</v>
      </c>
      <c r="H1449" s="56"/>
    </row>
    <row r="1450" spans="1:8" x14ac:dyDescent="0.25">
      <c r="A1450" s="21">
        <v>38778</v>
      </c>
      <c r="B1450" s="22">
        <v>70.900000000000006</v>
      </c>
      <c r="C1450" s="34">
        <v>-4.0819255776999609E-3</v>
      </c>
      <c r="D1450" s="55">
        <f t="shared" si="24"/>
        <v>3</v>
      </c>
      <c r="E1450" s="55"/>
      <c r="F1450" s="21" t="s">
        <v>29</v>
      </c>
      <c r="G1450" s="10" t="s">
        <v>29</v>
      </c>
      <c r="H1450" s="56"/>
    </row>
    <row r="1451" spans="1:8" x14ac:dyDescent="0.25">
      <c r="A1451" s="21">
        <v>38779</v>
      </c>
      <c r="B1451" s="22">
        <v>70.540000000000006</v>
      </c>
      <c r="C1451" s="34">
        <v>-5.0905087301758491E-3</v>
      </c>
      <c r="D1451" s="55">
        <f t="shared" si="24"/>
        <v>3</v>
      </c>
      <c r="E1451" s="55"/>
      <c r="F1451" s="21" t="s">
        <v>29</v>
      </c>
      <c r="G1451" s="10" t="s">
        <v>29</v>
      </c>
      <c r="H1451" s="56"/>
    </row>
    <row r="1452" spans="1:8" x14ac:dyDescent="0.25">
      <c r="A1452" s="21">
        <v>38782</v>
      </c>
      <c r="B1452" s="22">
        <v>69.989999999999995</v>
      </c>
      <c r="C1452" s="34">
        <v>-7.827550106457767E-3</v>
      </c>
      <c r="D1452" s="55">
        <f t="shared" si="24"/>
        <v>3</v>
      </c>
      <c r="E1452" s="55"/>
      <c r="F1452" s="21" t="s">
        <v>29</v>
      </c>
      <c r="G1452" s="10" t="s">
        <v>29</v>
      </c>
      <c r="H1452" s="56"/>
    </row>
    <row r="1453" spans="1:8" x14ac:dyDescent="0.25">
      <c r="A1453" s="21">
        <v>38783</v>
      </c>
      <c r="B1453" s="22">
        <v>68.98</v>
      </c>
      <c r="C1453" s="34">
        <v>-1.4535767192753365E-2</v>
      </c>
      <c r="D1453" s="55">
        <f t="shared" si="24"/>
        <v>3</v>
      </c>
      <c r="E1453" s="55"/>
      <c r="F1453" s="21" t="s">
        <v>29</v>
      </c>
      <c r="G1453" s="10" t="s">
        <v>29</v>
      </c>
      <c r="H1453" s="56"/>
    </row>
    <row r="1454" spans="1:8" x14ac:dyDescent="0.25">
      <c r="A1454" s="21">
        <v>38784</v>
      </c>
      <c r="B1454" s="22">
        <v>69.22</v>
      </c>
      <c r="C1454" s="34">
        <v>3.4732306985033549E-3</v>
      </c>
      <c r="D1454" s="55">
        <f t="shared" si="24"/>
        <v>3</v>
      </c>
      <c r="E1454" s="55"/>
      <c r="F1454" s="21" t="s">
        <v>29</v>
      </c>
      <c r="G1454" s="10" t="s">
        <v>29</v>
      </c>
      <c r="H1454" s="56"/>
    </row>
    <row r="1455" spans="1:8" x14ac:dyDescent="0.25">
      <c r="A1455" s="21">
        <v>38785</v>
      </c>
      <c r="B1455" s="22">
        <v>68.61</v>
      </c>
      <c r="C1455" s="34">
        <v>-8.8515415043986731E-3</v>
      </c>
      <c r="D1455" s="55">
        <f t="shared" si="24"/>
        <v>3</v>
      </c>
      <c r="E1455" s="55"/>
      <c r="F1455" s="21" t="s">
        <v>29</v>
      </c>
      <c r="G1455" s="10" t="s">
        <v>29</v>
      </c>
      <c r="H1455" s="56"/>
    </row>
    <row r="1456" spans="1:8" x14ac:dyDescent="0.25">
      <c r="A1456" s="21">
        <v>38786</v>
      </c>
      <c r="B1456" s="22">
        <v>69.67</v>
      </c>
      <c r="C1456" s="34">
        <v>1.53315123392282E-2</v>
      </c>
      <c r="D1456" s="55">
        <f t="shared" si="24"/>
        <v>3</v>
      </c>
      <c r="E1456" s="55"/>
      <c r="F1456" s="21" t="s">
        <v>29</v>
      </c>
      <c r="G1456" s="10" t="s">
        <v>29</v>
      </c>
      <c r="H1456" s="56"/>
    </row>
    <row r="1457" spans="1:8" x14ac:dyDescent="0.25">
      <c r="A1457" s="21">
        <v>38789</v>
      </c>
      <c r="B1457" s="22">
        <v>69.819999999999993</v>
      </c>
      <c r="C1457" s="34">
        <v>2.1506926348622579E-3</v>
      </c>
      <c r="D1457" s="55">
        <f t="shared" si="24"/>
        <v>3</v>
      </c>
      <c r="E1457" s="55"/>
      <c r="F1457" s="21" t="s">
        <v>29</v>
      </c>
      <c r="G1457" s="10" t="s">
        <v>29</v>
      </c>
      <c r="H1457" s="56"/>
    </row>
    <row r="1458" spans="1:8" x14ac:dyDescent="0.25">
      <c r="A1458" s="21">
        <v>38790</v>
      </c>
      <c r="B1458" s="22">
        <v>70.59</v>
      </c>
      <c r="C1458" s="34">
        <v>1.0967989730491083E-2</v>
      </c>
      <c r="D1458" s="55">
        <f t="shared" si="24"/>
        <v>3</v>
      </c>
      <c r="E1458" s="55"/>
      <c r="F1458" s="21" t="s">
        <v>29</v>
      </c>
      <c r="G1458" s="10" t="s">
        <v>29</v>
      </c>
      <c r="H1458" s="56"/>
    </row>
    <row r="1459" spans="1:8" x14ac:dyDescent="0.25">
      <c r="A1459" s="21">
        <v>38791</v>
      </c>
      <c r="B1459" s="22">
        <v>71.23</v>
      </c>
      <c r="C1459" s="34">
        <v>9.0255865828816981E-3</v>
      </c>
      <c r="D1459" s="55">
        <f t="shared" si="24"/>
        <v>3</v>
      </c>
      <c r="E1459" s="55"/>
      <c r="F1459" s="21" t="s">
        <v>29</v>
      </c>
      <c r="G1459" s="10" t="s">
        <v>29</v>
      </c>
      <c r="H1459" s="56"/>
    </row>
    <row r="1460" spans="1:8" x14ac:dyDescent="0.25">
      <c r="A1460" s="21">
        <v>38792</v>
      </c>
      <c r="B1460" s="22">
        <v>71.069999999999993</v>
      </c>
      <c r="C1460" s="34">
        <v>-2.2487711514588555E-3</v>
      </c>
      <c r="D1460" s="55">
        <f t="shared" si="24"/>
        <v>3</v>
      </c>
      <c r="E1460" s="55"/>
      <c r="F1460" s="21" t="s">
        <v>29</v>
      </c>
      <c r="G1460" s="10" t="s">
        <v>29</v>
      </c>
      <c r="H1460" s="56"/>
    </row>
    <row r="1461" spans="1:8" x14ac:dyDescent="0.25">
      <c r="A1461" s="21">
        <v>38793</v>
      </c>
      <c r="B1461" s="22">
        <v>71.36</v>
      </c>
      <c r="C1461" s="34">
        <v>4.0721814329502636E-3</v>
      </c>
      <c r="D1461" s="55">
        <f t="shared" si="24"/>
        <v>3</v>
      </c>
      <c r="E1461" s="55"/>
      <c r="F1461" s="21" t="s">
        <v>29</v>
      </c>
      <c r="G1461" s="10" t="s">
        <v>29</v>
      </c>
      <c r="H1461" s="56"/>
    </row>
    <row r="1462" spans="1:8" x14ac:dyDescent="0.25">
      <c r="A1462" s="21">
        <v>38796</v>
      </c>
      <c r="B1462" s="22">
        <v>71.319999999999993</v>
      </c>
      <c r="C1462" s="34">
        <v>-5.6069527681441909E-4</v>
      </c>
      <c r="D1462" s="55">
        <f t="shared" si="24"/>
        <v>3</v>
      </c>
      <c r="E1462" s="55"/>
      <c r="F1462" s="21" t="s">
        <v>29</v>
      </c>
      <c r="G1462" s="10" t="s">
        <v>29</v>
      </c>
      <c r="H1462" s="56"/>
    </row>
    <row r="1463" spans="1:8" x14ac:dyDescent="0.25">
      <c r="A1463" s="21">
        <v>38797</v>
      </c>
      <c r="B1463" s="22">
        <v>70.33</v>
      </c>
      <c r="C1463" s="34">
        <v>-1.3978342675012663E-2</v>
      </c>
      <c r="D1463" s="55">
        <f t="shared" si="24"/>
        <v>3</v>
      </c>
      <c r="E1463" s="55"/>
      <c r="F1463" s="21" t="s">
        <v>29</v>
      </c>
      <c r="G1463" s="10" t="s">
        <v>29</v>
      </c>
      <c r="H1463" s="56"/>
    </row>
    <row r="1464" spans="1:8" x14ac:dyDescent="0.25">
      <c r="A1464" s="21">
        <v>38798</v>
      </c>
      <c r="B1464" s="22">
        <v>71.42</v>
      </c>
      <c r="C1464" s="34">
        <v>1.5379491846375605E-2</v>
      </c>
      <c r="D1464" s="55">
        <f t="shared" si="24"/>
        <v>3</v>
      </c>
      <c r="E1464" s="55"/>
      <c r="F1464" s="21" t="s">
        <v>29</v>
      </c>
      <c r="G1464" s="10" t="s">
        <v>29</v>
      </c>
      <c r="H1464" s="56"/>
    </row>
    <row r="1465" spans="1:8" x14ac:dyDescent="0.25">
      <c r="A1465" s="21">
        <v>38799</v>
      </c>
      <c r="B1465" s="22">
        <v>71.72</v>
      </c>
      <c r="C1465" s="34">
        <v>4.1917065706295947E-3</v>
      </c>
      <c r="D1465" s="55">
        <f t="shared" si="24"/>
        <v>3</v>
      </c>
      <c r="E1465" s="55"/>
      <c r="F1465" s="21" t="s">
        <v>29</v>
      </c>
      <c r="G1465" s="10" t="s">
        <v>29</v>
      </c>
      <c r="H1465" s="56"/>
    </row>
    <row r="1466" spans="1:8" x14ac:dyDescent="0.25">
      <c r="A1466" s="21">
        <v>38800</v>
      </c>
      <c r="B1466" s="22">
        <v>72.319999999999993</v>
      </c>
      <c r="C1466" s="34">
        <v>8.3310673469888796E-3</v>
      </c>
      <c r="D1466" s="55">
        <f t="shared" si="24"/>
        <v>3</v>
      </c>
      <c r="E1466" s="55"/>
      <c r="F1466" s="21" t="s">
        <v>29</v>
      </c>
      <c r="G1466" s="10" t="s">
        <v>29</v>
      </c>
      <c r="H1466" s="56"/>
    </row>
    <row r="1467" spans="1:8" x14ac:dyDescent="0.25">
      <c r="A1467" s="21">
        <v>38803</v>
      </c>
      <c r="B1467" s="22">
        <v>72.33</v>
      </c>
      <c r="C1467" s="34">
        <v>1.3826477726834748E-4</v>
      </c>
      <c r="D1467" s="55">
        <f t="shared" si="24"/>
        <v>3</v>
      </c>
      <c r="E1467" s="55"/>
      <c r="F1467" s="21" t="s">
        <v>29</v>
      </c>
      <c r="G1467" s="10" t="s">
        <v>29</v>
      </c>
      <c r="H1467" s="56"/>
    </row>
    <row r="1468" spans="1:8" x14ac:dyDescent="0.25">
      <c r="A1468" s="21">
        <v>38804</v>
      </c>
      <c r="B1468" s="22">
        <v>71.95</v>
      </c>
      <c r="C1468" s="34">
        <v>-5.2675475278124561E-3</v>
      </c>
      <c r="D1468" s="55">
        <f t="shared" si="24"/>
        <v>3</v>
      </c>
      <c r="E1468" s="55"/>
      <c r="F1468" s="21" t="s">
        <v>29</v>
      </c>
      <c r="G1468" s="10" t="s">
        <v>29</v>
      </c>
      <c r="H1468" s="56"/>
    </row>
    <row r="1469" spans="1:8" x14ac:dyDescent="0.25">
      <c r="A1469" s="21">
        <v>38805</v>
      </c>
      <c r="B1469" s="22">
        <v>73.290000000000006</v>
      </c>
      <c r="C1469" s="34">
        <v>1.8452740604381939E-2</v>
      </c>
      <c r="D1469" s="55">
        <f t="shared" si="24"/>
        <v>3</v>
      </c>
      <c r="E1469" s="55"/>
      <c r="F1469" s="21" t="s">
        <v>29</v>
      </c>
      <c r="G1469" s="10" t="s">
        <v>29</v>
      </c>
      <c r="H1469" s="56"/>
    </row>
    <row r="1470" spans="1:8" x14ac:dyDescent="0.25">
      <c r="A1470" s="21">
        <v>38806</v>
      </c>
      <c r="B1470" s="22">
        <v>73.09</v>
      </c>
      <c r="C1470" s="34">
        <v>-2.7326154454585202E-3</v>
      </c>
      <c r="D1470" s="55">
        <f t="shared" si="24"/>
        <v>3</v>
      </c>
      <c r="E1470" s="55"/>
      <c r="F1470" s="21" t="s">
        <v>29</v>
      </c>
      <c r="G1470" s="10" t="s">
        <v>29</v>
      </c>
      <c r="H1470" s="56"/>
    </row>
    <row r="1471" spans="1:8" x14ac:dyDescent="0.25">
      <c r="A1471" s="21">
        <v>38807</v>
      </c>
      <c r="B1471" s="22">
        <v>73.349999999999994</v>
      </c>
      <c r="C1471" s="34">
        <v>3.5509460966903243E-3</v>
      </c>
      <c r="D1471" s="55">
        <f t="shared" si="24"/>
        <v>3</v>
      </c>
      <c r="E1471" s="55"/>
      <c r="F1471" s="21" t="s">
        <v>29</v>
      </c>
      <c r="G1471" s="10" t="s">
        <v>29</v>
      </c>
      <c r="H1471" s="56"/>
    </row>
    <row r="1472" spans="1:8" x14ac:dyDescent="0.25">
      <c r="A1472" s="21">
        <v>38810</v>
      </c>
      <c r="B1472" s="22">
        <v>72.75</v>
      </c>
      <c r="C1472" s="34">
        <v>-8.2135985373887437E-3</v>
      </c>
      <c r="D1472" s="55">
        <f t="shared" si="24"/>
        <v>4</v>
      </c>
      <c r="E1472" s="55"/>
      <c r="F1472" s="21" t="s">
        <v>29</v>
      </c>
      <c r="G1472" s="10" t="s">
        <v>29</v>
      </c>
      <c r="H1472" s="56"/>
    </row>
    <row r="1473" spans="1:8" x14ac:dyDescent="0.25">
      <c r="A1473" s="21">
        <v>38811</v>
      </c>
      <c r="B1473" s="22">
        <v>73.069999999999993</v>
      </c>
      <c r="C1473" s="34">
        <v>4.3889797515244515E-3</v>
      </c>
      <c r="D1473" s="55">
        <f t="shared" si="24"/>
        <v>4</v>
      </c>
      <c r="E1473" s="55"/>
      <c r="F1473" s="21" t="s">
        <v>29</v>
      </c>
      <c r="G1473" s="10" t="s">
        <v>29</v>
      </c>
      <c r="H1473" s="56"/>
    </row>
    <row r="1474" spans="1:8" x14ac:dyDescent="0.25">
      <c r="A1474" s="21">
        <v>38812</v>
      </c>
      <c r="B1474" s="22">
        <v>73.45</v>
      </c>
      <c r="C1474" s="34">
        <v>5.1870168167599739E-3</v>
      </c>
      <c r="D1474" s="55">
        <f t="shared" si="24"/>
        <v>4</v>
      </c>
      <c r="E1474" s="55"/>
      <c r="F1474" s="21" t="s">
        <v>29</v>
      </c>
      <c r="G1474" s="10" t="s">
        <v>29</v>
      </c>
      <c r="H1474" s="56"/>
    </row>
    <row r="1475" spans="1:8" x14ac:dyDescent="0.25">
      <c r="A1475" s="21">
        <v>38813</v>
      </c>
      <c r="B1475" s="22">
        <v>73.61</v>
      </c>
      <c r="C1475" s="34">
        <v>2.1759834507282987E-3</v>
      </c>
      <c r="D1475" s="55">
        <f t="shared" si="24"/>
        <v>4</v>
      </c>
      <c r="E1475" s="55"/>
      <c r="F1475" s="21" t="s">
        <v>29</v>
      </c>
      <c r="G1475" s="10" t="s">
        <v>29</v>
      </c>
      <c r="H1475" s="56"/>
    </row>
    <row r="1476" spans="1:8" x14ac:dyDescent="0.25">
      <c r="A1476" s="21">
        <v>38814</v>
      </c>
      <c r="B1476" s="22">
        <v>72.430000000000007</v>
      </c>
      <c r="C1476" s="34">
        <v>-1.6160307863379776E-2</v>
      </c>
      <c r="D1476" s="55">
        <f t="shared" si="24"/>
        <v>4</v>
      </c>
      <c r="E1476" s="55"/>
      <c r="F1476" s="21" t="s">
        <v>29</v>
      </c>
      <c r="G1476" s="10" t="s">
        <v>29</v>
      </c>
      <c r="H1476" s="56"/>
    </row>
    <row r="1477" spans="1:8" x14ac:dyDescent="0.25">
      <c r="A1477" s="21">
        <v>38817</v>
      </c>
      <c r="B1477" s="22">
        <v>72.349999999999994</v>
      </c>
      <c r="C1477" s="34">
        <v>-1.1051251297420225E-3</v>
      </c>
      <c r="D1477" s="55">
        <f t="shared" ref="D1477:D1540" si="25">MONTH(A1477)</f>
        <v>4</v>
      </c>
      <c r="E1477" s="55"/>
      <c r="F1477" s="21" t="s">
        <v>29</v>
      </c>
      <c r="G1477" s="10" t="s">
        <v>29</v>
      </c>
      <c r="H1477" s="56"/>
    </row>
    <row r="1478" spans="1:8" x14ac:dyDescent="0.25">
      <c r="A1478" s="21">
        <v>38818</v>
      </c>
      <c r="B1478" s="22">
        <v>71.069999999999993</v>
      </c>
      <c r="C1478" s="34">
        <v>-1.7850146238689045E-2</v>
      </c>
      <c r="D1478" s="55">
        <f t="shared" si="25"/>
        <v>4</v>
      </c>
      <c r="E1478" s="55"/>
      <c r="F1478" s="21" t="s">
        <v>29</v>
      </c>
      <c r="G1478" s="10" t="s">
        <v>29</v>
      </c>
      <c r="H1478" s="56"/>
    </row>
    <row r="1479" spans="1:8" x14ac:dyDescent="0.25">
      <c r="A1479" s="21">
        <v>38819</v>
      </c>
      <c r="B1479" s="22">
        <v>71.81</v>
      </c>
      <c r="C1479" s="34">
        <v>1.0358435283422552E-2</v>
      </c>
      <c r="D1479" s="55">
        <f t="shared" si="25"/>
        <v>4</v>
      </c>
      <c r="E1479" s="55"/>
      <c r="F1479" s="21" t="s">
        <v>29</v>
      </c>
      <c r="G1479" s="10" t="s">
        <v>29</v>
      </c>
      <c r="H1479" s="56"/>
    </row>
    <row r="1480" spans="1:8" x14ac:dyDescent="0.25">
      <c r="A1480" s="21">
        <v>38820</v>
      </c>
      <c r="B1480" s="22">
        <v>71.989999999999995</v>
      </c>
      <c r="C1480" s="34">
        <v>2.5034783589852421E-3</v>
      </c>
      <c r="D1480" s="55">
        <f t="shared" si="25"/>
        <v>4</v>
      </c>
      <c r="E1480" s="55"/>
      <c r="F1480" s="21" t="s">
        <v>29</v>
      </c>
      <c r="G1480" s="10" t="s">
        <v>29</v>
      </c>
      <c r="H1480" s="56"/>
    </row>
    <row r="1481" spans="1:8" x14ac:dyDescent="0.25">
      <c r="A1481" s="21">
        <v>38824</v>
      </c>
      <c r="B1481" s="22">
        <v>72.040000000000006</v>
      </c>
      <c r="C1481" s="34">
        <v>6.9429982654405445E-4</v>
      </c>
      <c r="D1481" s="55">
        <f t="shared" si="25"/>
        <v>4</v>
      </c>
      <c r="E1481" s="55"/>
      <c r="F1481" s="21" t="s">
        <v>29</v>
      </c>
      <c r="G1481" s="10" t="s">
        <v>29</v>
      </c>
      <c r="H1481" s="56"/>
    </row>
    <row r="1482" spans="1:8" x14ac:dyDescent="0.25">
      <c r="A1482" s="21">
        <v>38825</v>
      </c>
      <c r="B1482" s="22">
        <v>74.06</v>
      </c>
      <c r="C1482" s="34">
        <v>2.7654055177711273E-2</v>
      </c>
      <c r="D1482" s="55">
        <f t="shared" si="25"/>
        <v>4</v>
      </c>
      <c r="E1482" s="55"/>
      <c r="F1482" s="21" t="s">
        <v>29</v>
      </c>
      <c r="G1482" s="10" t="s">
        <v>29</v>
      </c>
      <c r="H1482" s="56"/>
    </row>
    <row r="1483" spans="1:8" x14ac:dyDescent="0.25">
      <c r="A1483" s="21">
        <v>38826</v>
      </c>
      <c r="B1483" s="22">
        <v>74.599999999999994</v>
      </c>
      <c r="C1483" s="34">
        <v>7.2649317242483562E-3</v>
      </c>
      <c r="D1483" s="55">
        <f t="shared" si="25"/>
        <v>4</v>
      </c>
      <c r="E1483" s="55"/>
      <c r="F1483" s="21" t="s">
        <v>29</v>
      </c>
      <c r="G1483" s="10" t="s">
        <v>29</v>
      </c>
      <c r="H1483" s="56"/>
    </row>
    <row r="1484" spans="1:8" x14ac:dyDescent="0.25">
      <c r="A1484" s="21">
        <v>38827</v>
      </c>
      <c r="B1484" s="22">
        <v>74.2</v>
      </c>
      <c r="C1484" s="34">
        <v>-5.3763570363802938E-3</v>
      </c>
      <c r="D1484" s="55">
        <f t="shared" si="25"/>
        <v>4</v>
      </c>
      <c r="E1484" s="55"/>
      <c r="F1484" s="21" t="s">
        <v>29</v>
      </c>
      <c r="G1484" s="10" t="s">
        <v>29</v>
      </c>
      <c r="H1484" s="56"/>
    </row>
    <row r="1485" spans="1:8" x14ac:dyDescent="0.25">
      <c r="A1485" s="21">
        <v>38828</v>
      </c>
      <c r="B1485" s="22">
        <v>74.040000000000006</v>
      </c>
      <c r="C1485" s="34">
        <v>-2.1586624680379127E-3</v>
      </c>
      <c r="D1485" s="55">
        <f t="shared" si="25"/>
        <v>4</v>
      </c>
      <c r="E1485" s="55"/>
      <c r="F1485" s="21" t="s">
        <v>29</v>
      </c>
      <c r="G1485" s="10" t="s">
        <v>29</v>
      </c>
      <c r="H1485" s="56"/>
    </row>
    <row r="1486" spans="1:8" x14ac:dyDescent="0.25">
      <c r="A1486" s="21">
        <v>38831</v>
      </c>
      <c r="B1486" s="22">
        <v>73.45</v>
      </c>
      <c r="C1486" s="34">
        <v>-8.0005850854105165E-3</v>
      </c>
      <c r="D1486" s="55">
        <f t="shared" si="25"/>
        <v>4</v>
      </c>
      <c r="E1486" s="55"/>
      <c r="F1486" s="21" t="s">
        <v>29</v>
      </c>
      <c r="G1486" s="10" t="s">
        <v>29</v>
      </c>
      <c r="H1486" s="56"/>
    </row>
    <row r="1487" spans="1:8" x14ac:dyDescent="0.25">
      <c r="A1487" s="21">
        <v>38832</v>
      </c>
      <c r="B1487" s="22">
        <v>73.5</v>
      </c>
      <c r="C1487" s="34">
        <v>6.8050359890461378E-4</v>
      </c>
      <c r="D1487" s="55">
        <f t="shared" si="25"/>
        <v>4</v>
      </c>
      <c r="E1487" s="55"/>
      <c r="F1487" s="21" t="s">
        <v>29</v>
      </c>
      <c r="G1487" s="10" t="s">
        <v>29</v>
      </c>
      <c r="H1487" s="56"/>
    </row>
    <row r="1488" spans="1:8" x14ac:dyDescent="0.25">
      <c r="A1488" s="21">
        <v>38833</v>
      </c>
      <c r="B1488" s="22">
        <v>73.44</v>
      </c>
      <c r="C1488" s="34">
        <v>-8.1665990655597793E-4</v>
      </c>
      <c r="D1488" s="55">
        <f t="shared" si="25"/>
        <v>4</v>
      </c>
      <c r="E1488" s="55"/>
      <c r="F1488" s="21" t="s">
        <v>29</v>
      </c>
      <c r="G1488" s="10" t="s">
        <v>29</v>
      </c>
      <c r="H1488" s="56"/>
    </row>
    <row r="1489" spans="1:8" x14ac:dyDescent="0.25">
      <c r="A1489" s="21">
        <v>38834</v>
      </c>
      <c r="B1489" s="22">
        <v>72.83</v>
      </c>
      <c r="C1489" s="34">
        <v>-8.3407880824112515E-3</v>
      </c>
      <c r="D1489" s="55">
        <f t="shared" si="25"/>
        <v>4</v>
      </c>
      <c r="E1489" s="55"/>
      <c r="F1489" s="21" t="s">
        <v>29</v>
      </c>
      <c r="G1489" s="10" t="s">
        <v>29</v>
      </c>
      <c r="H1489" s="56"/>
    </row>
    <row r="1490" spans="1:8" x14ac:dyDescent="0.25">
      <c r="A1490" s="21">
        <v>38835</v>
      </c>
      <c r="B1490" s="22">
        <v>73.58</v>
      </c>
      <c r="C1490" s="34">
        <v>1.0245291446804588E-2</v>
      </c>
      <c r="D1490" s="55">
        <f t="shared" si="25"/>
        <v>4</v>
      </c>
      <c r="E1490" s="55"/>
      <c r="F1490" s="21" t="s">
        <v>29</v>
      </c>
      <c r="G1490" s="10" t="s">
        <v>29</v>
      </c>
      <c r="H1490" s="56"/>
    </row>
    <row r="1491" spans="1:8" x14ac:dyDescent="0.25">
      <c r="A1491" s="21">
        <v>38838</v>
      </c>
      <c r="B1491" s="22">
        <v>72.67</v>
      </c>
      <c r="C1491" s="34">
        <v>-1.2444605048083751E-2</v>
      </c>
      <c r="D1491" s="55">
        <f t="shared" si="25"/>
        <v>5</v>
      </c>
      <c r="E1491" s="55"/>
      <c r="F1491" s="21" t="s">
        <v>29</v>
      </c>
      <c r="G1491" s="10" t="s">
        <v>29</v>
      </c>
      <c r="H1491" s="56"/>
    </row>
    <row r="1492" spans="1:8" x14ac:dyDescent="0.25">
      <c r="A1492" s="21">
        <v>38839</v>
      </c>
      <c r="B1492" s="22">
        <v>73.66</v>
      </c>
      <c r="C1492" s="34">
        <v>1.3531266388374676E-2</v>
      </c>
      <c r="D1492" s="55">
        <f t="shared" si="25"/>
        <v>5</v>
      </c>
      <c r="E1492" s="55"/>
      <c r="F1492" s="21" t="s">
        <v>29</v>
      </c>
      <c r="G1492" s="10" t="s">
        <v>29</v>
      </c>
      <c r="H1492" s="56"/>
    </row>
    <row r="1493" spans="1:8" x14ac:dyDescent="0.25">
      <c r="A1493" s="21">
        <v>38840</v>
      </c>
      <c r="B1493" s="22">
        <v>73.540000000000006</v>
      </c>
      <c r="C1493" s="34">
        <v>-1.6304351437932102E-3</v>
      </c>
      <c r="D1493" s="55">
        <f t="shared" si="25"/>
        <v>5</v>
      </c>
      <c r="E1493" s="55"/>
      <c r="F1493" s="21" t="s">
        <v>29</v>
      </c>
      <c r="G1493" s="10" t="s">
        <v>29</v>
      </c>
      <c r="H1493" s="56"/>
    </row>
    <row r="1494" spans="1:8" x14ac:dyDescent="0.25">
      <c r="A1494" s="21">
        <v>38841</v>
      </c>
      <c r="B1494" s="22">
        <v>74.44</v>
      </c>
      <c r="C1494" s="34">
        <v>1.2163955900923933E-2</v>
      </c>
      <c r="D1494" s="55">
        <f t="shared" si="25"/>
        <v>5</v>
      </c>
      <c r="E1494" s="55"/>
      <c r="F1494" s="21" t="s">
        <v>29</v>
      </c>
      <c r="G1494" s="10" t="s">
        <v>29</v>
      </c>
      <c r="H1494" s="56"/>
    </row>
    <row r="1495" spans="1:8" x14ac:dyDescent="0.25">
      <c r="A1495" s="21">
        <v>38842</v>
      </c>
      <c r="B1495" s="22">
        <v>74.849999999999994</v>
      </c>
      <c r="C1495" s="34">
        <v>5.4926790915873153E-3</v>
      </c>
      <c r="D1495" s="55">
        <f t="shared" si="25"/>
        <v>5</v>
      </c>
      <c r="E1495" s="55"/>
      <c r="F1495" s="21" t="s">
        <v>29</v>
      </c>
      <c r="G1495" s="10" t="s">
        <v>29</v>
      </c>
      <c r="H1495" s="56"/>
    </row>
    <row r="1496" spans="1:8" x14ac:dyDescent="0.25">
      <c r="A1496" s="21">
        <v>38845</v>
      </c>
      <c r="B1496" s="22">
        <v>74.959999999999994</v>
      </c>
      <c r="C1496" s="34">
        <v>1.4685270645294676E-3</v>
      </c>
      <c r="D1496" s="55">
        <f t="shared" si="25"/>
        <v>5</v>
      </c>
      <c r="E1496" s="55"/>
      <c r="F1496" s="21" t="s">
        <v>29</v>
      </c>
      <c r="G1496" s="10" t="s">
        <v>29</v>
      </c>
      <c r="H1496" s="56"/>
    </row>
    <row r="1497" spans="1:8" x14ac:dyDescent="0.25">
      <c r="A1497" s="21">
        <v>38846</v>
      </c>
      <c r="B1497" s="22">
        <v>74.849999999999994</v>
      </c>
      <c r="C1497" s="34">
        <v>-1.4685270645294129E-3</v>
      </c>
      <c r="D1497" s="55">
        <f t="shared" si="25"/>
        <v>5</v>
      </c>
      <c r="E1497" s="55"/>
      <c r="F1497" s="21" t="s">
        <v>29</v>
      </c>
      <c r="G1497" s="10" t="s">
        <v>29</v>
      </c>
      <c r="H1497" s="56"/>
    </row>
    <row r="1498" spans="1:8" x14ac:dyDescent="0.25">
      <c r="A1498" s="21">
        <v>38847</v>
      </c>
      <c r="B1498" s="22">
        <v>74.400000000000006</v>
      </c>
      <c r="C1498" s="34">
        <v>-6.0301690265910758E-3</v>
      </c>
      <c r="D1498" s="55">
        <f t="shared" si="25"/>
        <v>5</v>
      </c>
      <c r="E1498" s="55"/>
      <c r="F1498" s="21" t="s">
        <v>29</v>
      </c>
      <c r="G1498" s="10" t="s">
        <v>29</v>
      </c>
      <c r="H1498" s="56"/>
    </row>
    <row r="1499" spans="1:8" x14ac:dyDescent="0.25">
      <c r="A1499" s="21">
        <v>38848</v>
      </c>
      <c r="B1499" s="22">
        <v>72.72</v>
      </c>
      <c r="C1499" s="34">
        <v>-2.2839491969822903E-2</v>
      </c>
      <c r="D1499" s="55">
        <f t="shared" si="25"/>
        <v>5</v>
      </c>
      <c r="E1499" s="55"/>
      <c r="F1499" s="21" t="s">
        <v>29</v>
      </c>
      <c r="G1499" s="10" t="s">
        <v>29</v>
      </c>
      <c r="H1499" s="56"/>
    </row>
    <row r="1500" spans="1:8" x14ac:dyDescent="0.25">
      <c r="A1500" s="21">
        <v>38849</v>
      </c>
      <c r="B1500" s="22">
        <v>70.97</v>
      </c>
      <c r="C1500" s="34">
        <v>-2.4359197332331856E-2</v>
      </c>
      <c r="D1500" s="55">
        <f t="shared" si="25"/>
        <v>5</v>
      </c>
      <c r="E1500" s="55"/>
      <c r="F1500" s="21" t="s">
        <v>29</v>
      </c>
      <c r="G1500" s="10" t="s">
        <v>29</v>
      </c>
      <c r="H1500" s="56"/>
    </row>
    <row r="1501" spans="1:8" x14ac:dyDescent="0.25">
      <c r="A1501" s="21">
        <v>38852</v>
      </c>
      <c r="B1501" s="22">
        <v>70.650000000000006</v>
      </c>
      <c r="C1501" s="34">
        <v>-4.5191434063549625E-3</v>
      </c>
      <c r="D1501" s="55">
        <f t="shared" si="25"/>
        <v>5</v>
      </c>
      <c r="E1501" s="55"/>
      <c r="F1501" s="21" t="s">
        <v>29</v>
      </c>
      <c r="G1501" s="10" t="s">
        <v>29</v>
      </c>
      <c r="H1501" s="56"/>
    </row>
    <row r="1502" spans="1:8" x14ac:dyDescent="0.25">
      <c r="A1502" s="21">
        <v>38853</v>
      </c>
      <c r="B1502" s="22">
        <v>70.77</v>
      </c>
      <c r="C1502" s="34">
        <v>1.6970729571566842E-3</v>
      </c>
      <c r="D1502" s="55">
        <f t="shared" si="25"/>
        <v>5</v>
      </c>
      <c r="E1502" s="55"/>
      <c r="F1502" s="21" t="s">
        <v>29</v>
      </c>
      <c r="G1502" s="10" t="s">
        <v>29</v>
      </c>
      <c r="H1502" s="56"/>
    </row>
    <row r="1503" spans="1:8" x14ac:dyDescent="0.25">
      <c r="A1503" s="21">
        <v>38854</v>
      </c>
      <c r="B1503" s="22">
        <v>69.47</v>
      </c>
      <c r="C1503" s="34">
        <v>-1.8540177382903741E-2</v>
      </c>
      <c r="D1503" s="55">
        <f t="shared" si="25"/>
        <v>5</v>
      </c>
      <c r="E1503" s="55"/>
      <c r="F1503" s="21" t="s">
        <v>29</v>
      </c>
      <c r="G1503" s="10" t="s">
        <v>29</v>
      </c>
      <c r="H1503" s="56"/>
    </row>
    <row r="1504" spans="1:8" x14ac:dyDescent="0.25">
      <c r="A1504" s="21">
        <v>38855</v>
      </c>
      <c r="B1504" s="22">
        <v>68.819999999999993</v>
      </c>
      <c r="C1504" s="34">
        <v>-9.4006043354553284E-3</v>
      </c>
      <c r="D1504" s="55">
        <f t="shared" si="25"/>
        <v>5</v>
      </c>
      <c r="E1504" s="55"/>
      <c r="F1504" s="21" t="s">
        <v>29</v>
      </c>
      <c r="G1504" s="10" t="s">
        <v>29</v>
      </c>
      <c r="H1504" s="56"/>
    </row>
    <row r="1505" spans="1:8" x14ac:dyDescent="0.25">
      <c r="A1505" s="21">
        <v>38856</v>
      </c>
      <c r="B1505" s="22">
        <v>69.42</v>
      </c>
      <c r="C1505" s="34">
        <v>8.6806100643060727E-3</v>
      </c>
      <c r="D1505" s="55">
        <f t="shared" si="25"/>
        <v>5</v>
      </c>
      <c r="E1505" s="55"/>
      <c r="F1505" s="21" t="s">
        <v>29</v>
      </c>
      <c r="G1505" s="10" t="s">
        <v>29</v>
      </c>
      <c r="H1505" s="56"/>
    </row>
    <row r="1506" spans="1:8" x14ac:dyDescent="0.25">
      <c r="A1506" s="21">
        <v>38859</v>
      </c>
      <c r="B1506" s="22">
        <v>68.650000000000006</v>
      </c>
      <c r="C1506" s="34">
        <v>-1.1153878219660084E-2</v>
      </c>
      <c r="D1506" s="55">
        <f t="shared" si="25"/>
        <v>5</v>
      </c>
      <c r="E1506" s="55"/>
      <c r="F1506" s="21" t="s">
        <v>29</v>
      </c>
      <c r="G1506" s="10" t="s">
        <v>29</v>
      </c>
      <c r="H1506" s="56"/>
    </row>
    <row r="1507" spans="1:8" x14ac:dyDescent="0.25">
      <c r="A1507" s="21">
        <v>38860</v>
      </c>
      <c r="B1507" s="22">
        <v>67.760000000000005</v>
      </c>
      <c r="C1507" s="34">
        <v>-1.3049081870181072E-2</v>
      </c>
      <c r="D1507" s="55">
        <f t="shared" si="25"/>
        <v>5</v>
      </c>
      <c r="E1507" s="55"/>
      <c r="F1507" s="21" t="s">
        <v>29</v>
      </c>
      <c r="G1507" s="10" t="s">
        <v>29</v>
      </c>
      <c r="H1507" s="56"/>
    </row>
    <row r="1508" spans="1:8" x14ac:dyDescent="0.25">
      <c r="A1508" s="21">
        <v>38861</v>
      </c>
      <c r="B1508" s="22">
        <v>68.290000000000006</v>
      </c>
      <c r="C1508" s="34">
        <v>7.7912926291989846E-3</v>
      </c>
      <c r="D1508" s="55">
        <f t="shared" si="25"/>
        <v>5</v>
      </c>
      <c r="E1508" s="55"/>
      <c r="F1508" s="21" t="s">
        <v>29</v>
      </c>
      <c r="G1508" s="10" t="s">
        <v>29</v>
      </c>
      <c r="H1508" s="56"/>
    </row>
    <row r="1509" spans="1:8" x14ac:dyDescent="0.25">
      <c r="A1509" s="21">
        <v>38862</v>
      </c>
      <c r="B1509" s="22">
        <v>69.72</v>
      </c>
      <c r="C1509" s="34">
        <v>2.0723877678822184E-2</v>
      </c>
      <c r="D1509" s="55">
        <f t="shared" si="25"/>
        <v>5</v>
      </c>
      <c r="E1509" s="55"/>
      <c r="F1509" s="21" t="s">
        <v>29</v>
      </c>
      <c r="G1509" s="10" t="s">
        <v>29</v>
      </c>
      <c r="H1509" s="56"/>
    </row>
    <row r="1510" spans="1:8" x14ac:dyDescent="0.25">
      <c r="A1510" s="21">
        <v>38863</v>
      </c>
      <c r="B1510" s="22">
        <v>70.14</v>
      </c>
      <c r="C1510" s="34">
        <v>6.0060240602119487E-3</v>
      </c>
      <c r="D1510" s="55">
        <f t="shared" si="25"/>
        <v>5</v>
      </c>
      <c r="E1510" s="55"/>
      <c r="F1510" s="21" t="s">
        <v>29</v>
      </c>
      <c r="G1510" s="10" t="s">
        <v>29</v>
      </c>
      <c r="H1510" s="56"/>
    </row>
    <row r="1511" spans="1:8" x14ac:dyDescent="0.25">
      <c r="A1511" s="21">
        <v>38867</v>
      </c>
      <c r="B1511" s="22">
        <v>68.209999999999994</v>
      </c>
      <c r="C1511" s="34">
        <v>-2.7902063045404223E-2</v>
      </c>
      <c r="D1511" s="55">
        <f t="shared" si="25"/>
        <v>5</v>
      </c>
      <c r="E1511" s="55"/>
      <c r="F1511" s="21" t="s">
        <v>29</v>
      </c>
      <c r="G1511" s="10" t="s">
        <v>29</v>
      </c>
      <c r="H1511" s="56"/>
    </row>
    <row r="1512" spans="1:8" x14ac:dyDescent="0.25">
      <c r="A1512" s="21">
        <v>38868</v>
      </c>
      <c r="B1512" s="22">
        <v>69.400000000000006</v>
      </c>
      <c r="C1512" s="34">
        <v>1.7295685846131077E-2</v>
      </c>
      <c r="D1512" s="55">
        <f t="shared" si="25"/>
        <v>5</v>
      </c>
      <c r="E1512" s="55"/>
      <c r="F1512" s="21" t="s">
        <v>29</v>
      </c>
      <c r="G1512" s="10" t="s">
        <v>29</v>
      </c>
      <c r="H1512" s="56"/>
    </row>
    <row r="1513" spans="1:8" x14ac:dyDescent="0.25">
      <c r="A1513" s="21">
        <v>38869</v>
      </c>
      <c r="B1513" s="22">
        <v>70.75</v>
      </c>
      <c r="C1513" s="34">
        <v>1.9265669010588141E-2</v>
      </c>
      <c r="D1513" s="55">
        <f t="shared" si="25"/>
        <v>6</v>
      </c>
      <c r="E1513" s="55"/>
      <c r="F1513" s="21" t="s">
        <v>29</v>
      </c>
      <c r="G1513" s="10" t="s">
        <v>29</v>
      </c>
      <c r="H1513" s="56"/>
    </row>
    <row r="1514" spans="1:8" x14ac:dyDescent="0.25">
      <c r="A1514" s="21">
        <v>38870</v>
      </c>
      <c r="B1514" s="22">
        <v>70.7</v>
      </c>
      <c r="C1514" s="34">
        <v>-7.0696362081989442E-4</v>
      </c>
      <c r="D1514" s="55">
        <f t="shared" si="25"/>
        <v>6</v>
      </c>
      <c r="E1514" s="55"/>
      <c r="F1514" s="21" t="s">
        <v>29</v>
      </c>
      <c r="G1514" s="10" t="s">
        <v>29</v>
      </c>
      <c r="H1514" s="56"/>
    </row>
    <row r="1515" spans="1:8" x14ac:dyDescent="0.25">
      <c r="A1515" s="21">
        <v>38873</v>
      </c>
      <c r="B1515" s="22">
        <v>68.64</v>
      </c>
      <c r="C1515" s="34">
        <v>-2.9570117722820307E-2</v>
      </c>
      <c r="D1515" s="55">
        <f t="shared" si="25"/>
        <v>6</v>
      </c>
      <c r="E1515" s="55"/>
      <c r="F1515" s="21" t="s">
        <v>29</v>
      </c>
      <c r="G1515" s="10" t="s">
        <v>29</v>
      </c>
      <c r="H1515" s="56"/>
    </row>
    <row r="1516" spans="1:8" x14ac:dyDescent="0.25">
      <c r="A1516" s="21">
        <v>38874</v>
      </c>
      <c r="B1516" s="22">
        <v>68.349999999999994</v>
      </c>
      <c r="C1516" s="34">
        <v>-4.2338920097483605E-3</v>
      </c>
      <c r="D1516" s="55">
        <f t="shared" si="25"/>
        <v>6</v>
      </c>
      <c r="E1516" s="55"/>
      <c r="F1516" s="21" t="s">
        <v>29</v>
      </c>
      <c r="G1516" s="10" t="s">
        <v>29</v>
      </c>
      <c r="H1516" s="56"/>
    </row>
    <row r="1517" spans="1:8" x14ac:dyDescent="0.25">
      <c r="A1517" s="21">
        <v>38875</v>
      </c>
      <c r="B1517" s="22">
        <v>67.69</v>
      </c>
      <c r="C1517" s="34">
        <v>-9.7031046494422679E-3</v>
      </c>
      <c r="D1517" s="55">
        <f t="shared" si="25"/>
        <v>6</v>
      </c>
      <c r="E1517" s="55"/>
      <c r="F1517" s="21" t="s">
        <v>29</v>
      </c>
      <c r="G1517" s="10" t="s">
        <v>29</v>
      </c>
      <c r="H1517" s="56"/>
    </row>
    <row r="1518" spans="1:8" x14ac:dyDescent="0.25">
      <c r="A1518" s="21">
        <v>38876</v>
      </c>
      <c r="B1518" s="22">
        <v>67.739999999999995</v>
      </c>
      <c r="C1518" s="34">
        <v>7.3838886910945159E-4</v>
      </c>
      <c r="D1518" s="55">
        <f t="shared" si="25"/>
        <v>6</v>
      </c>
      <c r="E1518" s="55"/>
      <c r="F1518" s="21" t="s">
        <v>29</v>
      </c>
      <c r="G1518" s="10" t="s">
        <v>29</v>
      </c>
      <c r="H1518" s="56"/>
    </row>
    <row r="1519" spans="1:8" x14ac:dyDescent="0.25">
      <c r="A1519" s="21">
        <v>38877</v>
      </c>
      <c r="B1519" s="22">
        <v>67.150000000000006</v>
      </c>
      <c r="C1519" s="34">
        <v>-8.7479244203788574E-3</v>
      </c>
      <c r="D1519" s="55">
        <f t="shared" si="25"/>
        <v>6</v>
      </c>
      <c r="E1519" s="55"/>
      <c r="F1519" s="21" t="s">
        <v>29</v>
      </c>
      <c r="G1519" s="10" t="s">
        <v>29</v>
      </c>
      <c r="H1519" s="56"/>
    </row>
    <row r="1520" spans="1:8" x14ac:dyDescent="0.25">
      <c r="A1520" s="21">
        <v>38880</v>
      </c>
      <c r="B1520" s="22">
        <v>65.599999999999994</v>
      </c>
      <c r="C1520" s="34">
        <v>-2.3353227019203424E-2</v>
      </c>
      <c r="D1520" s="55">
        <f t="shared" si="25"/>
        <v>6</v>
      </c>
      <c r="E1520" s="55"/>
      <c r="F1520" s="21" t="s">
        <v>29</v>
      </c>
      <c r="G1520" s="10" t="s">
        <v>29</v>
      </c>
      <c r="H1520" s="56"/>
    </row>
    <row r="1521" spans="1:8" x14ac:dyDescent="0.25">
      <c r="A1521" s="21">
        <v>38881</v>
      </c>
      <c r="B1521" s="22">
        <v>64.36</v>
      </c>
      <c r="C1521" s="34">
        <v>-1.9083373825860801E-2</v>
      </c>
      <c r="D1521" s="55">
        <f t="shared" si="25"/>
        <v>6</v>
      </c>
      <c r="E1521" s="55"/>
      <c r="F1521" s="21" t="s">
        <v>29</v>
      </c>
      <c r="G1521" s="10" t="s">
        <v>29</v>
      </c>
      <c r="H1521" s="56"/>
    </row>
    <row r="1522" spans="1:8" x14ac:dyDescent="0.25">
      <c r="A1522" s="21">
        <v>38882</v>
      </c>
      <c r="B1522" s="22">
        <v>65.13</v>
      </c>
      <c r="C1522" s="34">
        <v>1.1892950434127683E-2</v>
      </c>
      <c r="D1522" s="55">
        <f t="shared" si="25"/>
        <v>6</v>
      </c>
      <c r="E1522" s="55"/>
      <c r="F1522" s="21" t="s">
        <v>29</v>
      </c>
      <c r="G1522" s="10" t="s">
        <v>29</v>
      </c>
      <c r="H1522" s="56"/>
    </row>
    <row r="1523" spans="1:8" x14ac:dyDescent="0.25">
      <c r="A1523" s="21">
        <v>38883</v>
      </c>
      <c r="B1523" s="22">
        <v>67.36</v>
      </c>
      <c r="C1523" s="34">
        <v>3.3666097375761234E-2</v>
      </c>
      <c r="D1523" s="55">
        <f t="shared" si="25"/>
        <v>6</v>
      </c>
      <c r="E1523" s="55"/>
      <c r="F1523" s="21" t="s">
        <v>29</v>
      </c>
      <c r="G1523" s="10" t="s">
        <v>29</v>
      </c>
      <c r="H1523" s="56"/>
    </row>
    <row r="1524" spans="1:8" x14ac:dyDescent="0.25">
      <c r="A1524" s="21">
        <v>38884</v>
      </c>
      <c r="B1524" s="22">
        <v>66.48</v>
      </c>
      <c r="C1524" s="34">
        <v>-1.3150219386878468E-2</v>
      </c>
      <c r="D1524" s="55">
        <f t="shared" si="25"/>
        <v>6</v>
      </c>
      <c r="E1524" s="55"/>
      <c r="F1524" s="21" t="s">
        <v>29</v>
      </c>
      <c r="G1524" s="10" t="s">
        <v>29</v>
      </c>
      <c r="H1524" s="56"/>
    </row>
    <row r="1525" spans="1:8" x14ac:dyDescent="0.25">
      <c r="A1525" s="21">
        <v>38887</v>
      </c>
      <c r="B1525" s="22">
        <v>65.180000000000007</v>
      </c>
      <c r="C1525" s="34">
        <v>-1.9748477137777248E-2</v>
      </c>
      <c r="D1525" s="55">
        <f t="shared" si="25"/>
        <v>6</v>
      </c>
      <c r="E1525" s="55"/>
      <c r="F1525" s="21" t="s">
        <v>29</v>
      </c>
      <c r="G1525" s="10" t="s">
        <v>29</v>
      </c>
      <c r="H1525" s="56"/>
    </row>
    <row r="1526" spans="1:8" x14ac:dyDescent="0.25">
      <c r="A1526" s="21">
        <v>38888</v>
      </c>
      <c r="B1526" s="22">
        <v>65.099999999999994</v>
      </c>
      <c r="C1526" s="34">
        <v>-1.2281241948920924E-3</v>
      </c>
      <c r="D1526" s="55">
        <f t="shared" si="25"/>
        <v>6</v>
      </c>
      <c r="E1526" s="55"/>
      <c r="F1526" s="21" t="s">
        <v>29</v>
      </c>
      <c r="G1526" s="10" t="s">
        <v>29</v>
      </c>
      <c r="H1526" s="56"/>
    </row>
    <row r="1527" spans="1:8" x14ac:dyDescent="0.25">
      <c r="A1527" s="21">
        <v>38889</v>
      </c>
      <c r="B1527" s="22">
        <v>66.239999999999995</v>
      </c>
      <c r="C1527" s="34">
        <v>1.7359960862480598E-2</v>
      </c>
      <c r="D1527" s="55">
        <f t="shared" si="25"/>
        <v>6</v>
      </c>
      <c r="E1527" s="55"/>
      <c r="F1527" s="21" t="s">
        <v>29</v>
      </c>
      <c r="G1527" s="10" t="s">
        <v>29</v>
      </c>
      <c r="H1527" s="56"/>
    </row>
    <row r="1528" spans="1:8" x14ac:dyDescent="0.25">
      <c r="A1528" s="21">
        <v>38890</v>
      </c>
      <c r="B1528" s="22">
        <v>65.989999999999995</v>
      </c>
      <c r="C1528" s="34">
        <v>-3.7812946816740416E-3</v>
      </c>
      <c r="D1528" s="55">
        <f t="shared" si="25"/>
        <v>6</v>
      </c>
      <c r="E1528" s="55"/>
      <c r="F1528" s="21" t="s">
        <v>29</v>
      </c>
      <c r="G1528" s="10" t="s">
        <v>29</v>
      </c>
      <c r="H1528" s="56"/>
    </row>
    <row r="1529" spans="1:8" x14ac:dyDescent="0.25">
      <c r="A1529" s="21">
        <v>38891</v>
      </c>
      <c r="B1529" s="22">
        <v>66.39</v>
      </c>
      <c r="C1529" s="34">
        <v>6.0432273357379079E-3</v>
      </c>
      <c r="D1529" s="55">
        <f t="shared" si="25"/>
        <v>6</v>
      </c>
      <c r="E1529" s="55"/>
      <c r="F1529" s="21" t="s">
        <v>29</v>
      </c>
      <c r="G1529" s="10" t="s">
        <v>29</v>
      </c>
      <c r="H1529" s="56"/>
    </row>
    <row r="1530" spans="1:8" x14ac:dyDescent="0.25">
      <c r="A1530" s="21">
        <v>38894</v>
      </c>
      <c r="B1530" s="22">
        <v>67.209999999999994</v>
      </c>
      <c r="C1530" s="34">
        <v>1.2275603250806379E-2</v>
      </c>
      <c r="D1530" s="55">
        <f t="shared" si="25"/>
        <v>6</v>
      </c>
      <c r="E1530" s="55"/>
      <c r="F1530" s="21" t="s">
        <v>29</v>
      </c>
      <c r="G1530" s="10" t="s">
        <v>29</v>
      </c>
      <c r="H1530" s="56"/>
    </row>
    <row r="1531" spans="1:8" x14ac:dyDescent="0.25">
      <c r="A1531" s="21">
        <v>38895</v>
      </c>
      <c r="B1531" s="22">
        <v>66.05</v>
      </c>
      <c r="C1531" s="34">
        <v>-1.741001501354008E-2</v>
      </c>
      <c r="D1531" s="55">
        <f t="shared" si="25"/>
        <v>6</v>
      </c>
      <c r="E1531" s="55"/>
      <c r="F1531" s="21" t="s">
        <v>29</v>
      </c>
      <c r="G1531" s="10" t="s">
        <v>29</v>
      </c>
      <c r="H1531" s="56"/>
    </row>
    <row r="1532" spans="1:8" x14ac:dyDescent="0.25">
      <c r="A1532" s="21">
        <v>38896</v>
      </c>
      <c r="B1532" s="22">
        <v>66.34</v>
      </c>
      <c r="C1532" s="34">
        <v>4.3810025505721601E-3</v>
      </c>
      <c r="D1532" s="55">
        <f t="shared" si="25"/>
        <v>6</v>
      </c>
      <c r="E1532" s="55"/>
      <c r="F1532" s="21" t="s">
        <v>29</v>
      </c>
      <c r="G1532" s="10" t="s">
        <v>29</v>
      </c>
      <c r="H1532" s="56"/>
    </row>
    <row r="1533" spans="1:8" x14ac:dyDescent="0.25">
      <c r="A1533" s="21">
        <v>38897</v>
      </c>
      <c r="B1533" s="22">
        <v>68.900000000000006</v>
      </c>
      <c r="C1533" s="34">
        <v>3.7863144500706609E-2</v>
      </c>
      <c r="D1533" s="55">
        <f t="shared" si="25"/>
        <v>6</v>
      </c>
      <c r="E1533" s="55"/>
      <c r="F1533" s="21" t="s">
        <v>29</v>
      </c>
      <c r="G1533" s="10" t="s">
        <v>29</v>
      </c>
      <c r="H1533" s="56"/>
    </row>
    <row r="1534" spans="1:8" x14ac:dyDescent="0.25">
      <c r="A1534" s="21">
        <v>38898</v>
      </c>
      <c r="B1534" s="22">
        <v>69.37</v>
      </c>
      <c r="C1534" s="34">
        <v>6.7983193775969456E-3</v>
      </c>
      <c r="D1534" s="55">
        <f t="shared" si="25"/>
        <v>6</v>
      </c>
      <c r="E1534" s="55"/>
      <c r="F1534" s="21" t="s">
        <v>29</v>
      </c>
      <c r="G1534" s="10" t="s">
        <v>29</v>
      </c>
      <c r="H1534" s="56"/>
    </row>
    <row r="1535" spans="1:8" x14ac:dyDescent="0.25">
      <c r="A1535" s="21">
        <v>38901</v>
      </c>
      <c r="B1535" s="22">
        <v>70.239999999999995</v>
      </c>
      <c r="C1535" s="34">
        <v>1.2463451929651105E-2</v>
      </c>
      <c r="D1535" s="55">
        <f t="shared" si="25"/>
        <v>7</v>
      </c>
      <c r="E1535" s="55"/>
      <c r="F1535" s="21" t="s">
        <v>29</v>
      </c>
      <c r="G1535" s="10" t="s">
        <v>29</v>
      </c>
      <c r="H1535" s="56"/>
    </row>
    <row r="1536" spans="1:8" x14ac:dyDescent="0.25">
      <c r="A1536" s="21">
        <v>38903</v>
      </c>
      <c r="B1536" s="22">
        <v>69.209999999999994</v>
      </c>
      <c r="C1536" s="34">
        <v>-1.4772588473089279E-2</v>
      </c>
      <c r="D1536" s="55">
        <f t="shared" si="25"/>
        <v>7</v>
      </c>
      <c r="E1536" s="55"/>
      <c r="F1536" s="21" t="s">
        <v>29</v>
      </c>
      <c r="G1536" s="10" t="s">
        <v>29</v>
      </c>
      <c r="H1536" s="56"/>
    </row>
    <row r="1537" spans="1:8" x14ac:dyDescent="0.25">
      <c r="A1537" s="21">
        <v>38904</v>
      </c>
      <c r="B1537" s="22">
        <v>69.19</v>
      </c>
      <c r="C1537" s="34">
        <v>-2.8901734305219735E-4</v>
      </c>
      <c r="D1537" s="55">
        <f t="shared" si="25"/>
        <v>7</v>
      </c>
      <c r="E1537" s="55"/>
      <c r="F1537" s="21" t="s">
        <v>29</v>
      </c>
      <c r="G1537" s="10" t="s">
        <v>29</v>
      </c>
      <c r="H1537" s="56"/>
    </row>
    <row r="1538" spans="1:8" x14ac:dyDescent="0.25">
      <c r="A1538" s="21">
        <v>38905</v>
      </c>
      <c r="B1538" s="22">
        <v>68.17</v>
      </c>
      <c r="C1538" s="34">
        <v>-1.4851758136025701E-2</v>
      </c>
      <c r="D1538" s="55">
        <f t="shared" si="25"/>
        <v>7</v>
      </c>
      <c r="E1538" s="55"/>
      <c r="F1538" s="21" t="s">
        <v>29</v>
      </c>
      <c r="G1538" s="10" t="s">
        <v>29</v>
      </c>
      <c r="H1538" s="56"/>
    </row>
    <row r="1539" spans="1:8" x14ac:dyDescent="0.25">
      <c r="A1539" s="21">
        <v>38908</v>
      </c>
      <c r="B1539" s="22">
        <v>68.180000000000007</v>
      </c>
      <c r="C1539" s="34">
        <v>1.4668133506317573E-4</v>
      </c>
      <c r="D1539" s="55">
        <f t="shared" si="25"/>
        <v>7</v>
      </c>
      <c r="E1539" s="55"/>
      <c r="F1539" s="21" t="s">
        <v>29</v>
      </c>
      <c r="G1539" s="10" t="s">
        <v>29</v>
      </c>
      <c r="H1539" s="56"/>
    </row>
    <row r="1540" spans="1:8" x14ac:dyDescent="0.25">
      <c r="A1540" s="21">
        <v>38909</v>
      </c>
      <c r="B1540" s="22">
        <v>68.78</v>
      </c>
      <c r="C1540" s="34">
        <v>8.7617382943630667E-3</v>
      </c>
      <c r="D1540" s="55">
        <f t="shared" si="25"/>
        <v>7</v>
      </c>
      <c r="E1540" s="55"/>
      <c r="F1540" s="21" t="s">
        <v>29</v>
      </c>
      <c r="G1540" s="10" t="s">
        <v>29</v>
      </c>
      <c r="H1540" s="56"/>
    </row>
    <row r="1541" spans="1:8" x14ac:dyDescent="0.25">
      <c r="A1541" s="21">
        <v>38910</v>
      </c>
      <c r="B1541" s="22">
        <v>67.36</v>
      </c>
      <c r="C1541" s="34">
        <v>-2.0861635070048939E-2</v>
      </c>
      <c r="D1541" s="55">
        <f t="shared" ref="D1541:D1604" si="26">MONTH(A1541)</f>
        <v>7</v>
      </c>
      <c r="E1541" s="55"/>
      <c r="F1541" s="21" t="s">
        <v>29</v>
      </c>
      <c r="G1541" s="10" t="s">
        <v>29</v>
      </c>
      <c r="H1541" s="56"/>
    </row>
    <row r="1542" spans="1:8" x14ac:dyDescent="0.25">
      <c r="A1542" s="21">
        <v>38911</v>
      </c>
      <c r="B1542" s="22">
        <v>65.83</v>
      </c>
      <c r="C1542" s="34">
        <v>-2.2975708454285988E-2</v>
      </c>
      <c r="D1542" s="55">
        <f t="shared" si="26"/>
        <v>7</v>
      </c>
      <c r="E1542" s="55"/>
      <c r="F1542" s="21" t="s">
        <v>29</v>
      </c>
      <c r="G1542" s="10" t="s">
        <v>29</v>
      </c>
      <c r="H1542" s="56"/>
    </row>
    <row r="1543" spans="1:8" x14ac:dyDescent="0.25">
      <c r="A1543" s="21">
        <v>38912</v>
      </c>
      <c r="B1543" s="22">
        <v>65.31</v>
      </c>
      <c r="C1543" s="34">
        <v>-7.9304975652194597E-3</v>
      </c>
      <c r="D1543" s="55">
        <f t="shared" si="26"/>
        <v>7</v>
      </c>
      <c r="E1543" s="55"/>
      <c r="F1543" s="21" t="s">
        <v>29</v>
      </c>
      <c r="G1543" s="10" t="s">
        <v>29</v>
      </c>
      <c r="H1543" s="56"/>
    </row>
    <row r="1544" spans="1:8" x14ac:dyDescent="0.25">
      <c r="A1544" s="21">
        <v>38915</v>
      </c>
      <c r="B1544" s="22">
        <v>65.22</v>
      </c>
      <c r="C1544" s="34">
        <v>-1.3789935533927047E-3</v>
      </c>
      <c r="D1544" s="55">
        <f t="shared" si="26"/>
        <v>7</v>
      </c>
      <c r="E1544" s="55"/>
      <c r="F1544" s="21" t="s">
        <v>29</v>
      </c>
      <c r="G1544" s="10" t="s">
        <v>29</v>
      </c>
      <c r="H1544" s="56"/>
    </row>
    <row r="1545" spans="1:8" x14ac:dyDescent="0.25">
      <c r="A1545" s="21">
        <v>38916</v>
      </c>
      <c r="B1545" s="22">
        <v>65.66</v>
      </c>
      <c r="C1545" s="34">
        <v>6.7237417122734426E-3</v>
      </c>
      <c r="D1545" s="55">
        <f t="shared" si="26"/>
        <v>7</v>
      </c>
      <c r="E1545" s="55"/>
      <c r="F1545" s="21" t="s">
        <v>29</v>
      </c>
      <c r="G1545" s="10" t="s">
        <v>29</v>
      </c>
      <c r="H1545" s="56"/>
    </row>
    <row r="1546" spans="1:8" x14ac:dyDescent="0.25">
      <c r="A1546" s="21">
        <v>38917</v>
      </c>
      <c r="B1546" s="22">
        <v>67.209999999999994</v>
      </c>
      <c r="C1546" s="34">
        <v>2.3332133908427935E-2</v>
      </c>
      <c r="D1546" s="55">
        <f t="shared" si="26"/>
        <v>7</v>
      </c>
      <c r="E1546" s="55"/>
      <c r="F1546" s="21" t="s">
        <v>29</v>
      </c>
      <c r="G1546" s="10" t="s">
        <v>29</v>
      </c>
      <c r="H1546" s="56"/>
    </row>
    <row r="1547" spans="1:8" x14ac:dyDescent="0.25">
      <c r="A1547" s="21">
        <v>38918</v>
      </c>
      <c r="B1547" s="22">
        <v>65.489999999999995</v>
      </c>
      <c r="C1547" s="34">
        <v>-2.5924586751912289E-2</v>
      </c>
      <c r="D1547" s="55">
        <f t="shared" si="26"/>
        <v>7</v>
      </c>
      <c r="E1547" s="55"/>
      <c r="F1547" s="21" t="s">
        <v>29</v>
      </c>
      <c r="G1547" s="10" t="s">
        <v>29</v>
      </c>
      <c r="H1547" s="56"/>
    </row>
    <row r="1548" spans="1:8" x14ac:dyDescent="0.25">
      <c r="A1548" s="21">
        <v>38919</v>
      </c>
      <c r="B1548" s="22">
        <v>64.55</v>
      </c>
      <c r="C1548" s="34">
        <v>-1.4457341937310703E-2</v>
      </c>
      <c r="D1548" s="55">
        <f t="shared" si="26"/>
        <v>7</v>
      </c>
      <c r="E1548" s="55"/>
      <c r="F1548" s="21" t="s">
        <v>29</v>
      </c>
      <c r="G1548" s="10" t="s">
        <v>29</v>
      </c>
      <c r="H1548" s="56"/>
    </row>
    <row r="1549" spans="1:8" x14ac:dyDescent="0.25">
      <c r="A1549" s="21">
        <v>38922</v>
      </c>
      <c r="B1549" s="22">
        <v>66.61</v>
      </c>
      <c r="C1549" s="34">
        <v>3.1414599132436681E-2</v>
      </c>
      <c r="D1549" s="55">
        <f t="shared" si="26"/>
        <v>7</v>
      </c>
      <c r="E1549" s="55"/>
      <c r="F1549" s="21" t="s">
        <v>29</v>
      </c>
      <c r="G1549" s="10" t="s">
        <v>29</v>
      </c>
      <c r="H1549" s="56"/>
    </row>
    <row r="1550" spans="1:8" x14ac:dyDescent="0.25">
      <c r="A1550" s="21">
        <v>38923</v>
      </c>
      <c r="B1550" s="22">
        <v>66.78</v>
      </c>
      <c r="C1550" s="34">
        <v>2.5489180904203624E-3</v>
      </c>
      <c r="D1550" s="55">
        <f t="shared" si="26"/>
        <v>7</v>
      </c>
      <c r="E1550" s="55"/>
      <c r="F1550" s="21" t="s">
        <v>29</v>
      </c>
      <c r="G1550" s="10" t="s">
        <v>29</v>
      </c>
      <c r="H1550" s="56"/>
    </row>
    <row r="1551" spans="1:8" x14ac:dyDescent="0.25">
      <c r="A1551" s="21">
        <v>38924</v>
      </c>
      <c r="B1551" s="22">
        <v>66.63</v>
      </c>
      <c r="C1551" s="34">
        <v>-2.2487079410627923E-3</v>
      </c>
      <c r="D1551" s="55">
        <f t="shared" si="26"/>
        <v>7</v>
      </c>
      <c r="E1551" s="55"/>
      <c r="F1551" s="21" t="s">
        <v>29</v>
      </c>
      <c r="G1551" s="10" t="s">
        <v>29</v>
      </c>
      <c r="H1551" s="56"/>
    </row>
    <row r="1552" spans="1:8" x14ac:dyDescent="0.25">
      <c r="A1552" s="21">
        <v>38925</v>
      </c>
      <c r="B1552" s="22">
        <v>65.989999999999995</v>
      </c>
      <c r="C1552" s="34">
        <v>-9.6517111791154641E-3</v>
      </c>
      <c r="D1552" s="55">
        <f t="shared" si="26"/>
        <v>7</v>
      </c>
      <c r="E1552" s="55"/>
      <c r="F1552" s="21" t="s">
        <v>29</v>
      </c>
      <c r="G1552" s="10" t="s">
        <v>29</v>
      </c>
      <c r="H1552" s="56"/>
    </row>
    <row r="1553" spans="1:8" x14ac:dyDescent="0.25">
      <c r="A1553" s="21">
        <v>38926</v>
      </c>
      <c r="B1553" s="22">
        <v>67.37</v>
      </c>
      <c r="C1553" s="34">
        <v>2.069659957723835E-2</v>
      </c>
      <c r="D1553" s="55">
        <f t="shared" si="26"/>
        <v>7</v>
      </c>
      <c r="E1553" s="55"/>
      <c r="F1553" s="21" t="s">
        <v>29</v>
      </c>
      <c r="G1553" s="10" t="s">
        <v>29</v>
      </c>
      <c r="H1553" s="56"/>
    </row>
    <row r="1554" spans="1:8" x14ac:dyDescent="0.25">
      <c r="A1554" s="21">
        <v>38929</v>
      </c>
      <c r="B1554" s="22">
        <v>67.38</v>
      </c>
      <c r="C1554" s="34">
        <v>1.4842300583826326E-4</v>
      </c>
      <c r="D1554" s="55">
        <f t="shared" si="26"/>
        <v>7</v>
      </c>
      <c r="E1554" s="55"/>
      <c r="F1554" s="21" t="s">
        <v>29</v>
      </c>
      <c r="G1554" s="10" t="s">
        <v>29</v>
      </c>
      <c r="H1554" s="56"/>
    </row>
    <row r="1555" spans="1:8" x14ac:dyDescent="0.25">
      <c r="A1555" s="21">
        <v>38930</v>
      </c>
      <c r="B1555" s="22">
        <v>66.33</v>
      </c>
      <c r="C1555" s="34">
        <v>-1.5705954440942197E-2</v>
      </c>
      <c r="D1555" s="55">
        <f t="shared" si="26"/>
        <v>8</v>
      </c>
      <c r="E1555" s="55"/>
      <c r="F1555" s="21" t="s">
        <v>29</v>
      </c>
      <c r="G1555" s="10" t="s">
        <v>29</v>
      </c>
      <c r="H1555" s="56"/>
    </row>
    <row r="1556" spans="1:8" x14ac:dyDescent="0.25">
      <c r="A1556" s="21">
        <v>38931</v>
      </c>
      <c r="B1556" s="22">
        <v>67.209999999999994</v>
      </c>
      <c r="C1556" s="34">
        <v>1.3179762444409821E-2</v>
      </c>
      <c r="D1556" s="55">
        <f t="shared" si="26"/>
        <v>8</v>
      </c>
      <c r="E1556" s="55"/>
      <c r="F1556" s="21" t="s">
        <v>29</v>
      </c>
      <c r="G1556" s="10" t="s">
        <v>29</v>
      </c>
      <c r="H1556" s="56"/>
    </row>
    <row r="1557" spans="1:8" x14ac:dyDescent="0.25">
      <c r="A1557" s="21">
        <v>38932</v>
      </c>
      <c r="B1557" s="22">
        <v>68.02</v>
      </c>
      <c r="C1557" s="34">
        <v>1.1979733597174937E-2</v>
      </c>
      <c r="D1557" s="55">
        <f t="shared" si="26"/>
        <v>8</v>
      </c>
      <c r="E1557" s="55"/>
      <c r="F1557" s="21" t="s">
        <v>29</v>
      </c>
      <c r="G1557" s="10" t="s">
        <v>29</v>
      </c>
      <c r="H1557" s="56"/>
    </row>
    <row r="1558" spans="1:8" x14ac:dyDescent="0.25">
      <c r="A1558" s="21">
        <v>38933</v>
      </c>
      <c r="B1558" s="22">
        <v>67.069999999999993</v>
      </c>
      <c r="C1558" s="34">
        <v>-1.4064929467403552E-2</v>
      </c>
      <c r="D1558" s="55">
        <f t="shared" si="26"/>
        <v>8</v>
      </c>
      <c r="E1558" s="55"/>
      <c r="F1558" s="21" t="s">
        <v>29</v>
      </c>
      <c r="G1558" s="10" t="s">
        <v>29</v>
      </c>
      <c r="H1558" s="56"/>
    </row>
    <row r="1559" spans="1:8" x14ac:dyDescent="0.25">
      <c r="A1559" s="21">
        <v>38936</v>
      </c>
      <c r="B1559" s="22">
        <v>67.069999999999993</v>
      </c>
      <c r="C1559" s="34">
        <v>0</v>
      </c>
      <c r="D1559" s="55">
        <f t="shared" si="26"/>
        <v>8</v>
      </c>
      <c r="E1559" s="55"/>
      <c r="F1559" s="21" t="s">
        <v>29</v>
      </c>
      <c r="G1559" s="10" t="s">
        <v>29</v>
      </c>
      <c r="H1559" s="56"/>
    </row>
    <row r="1560" spans="1:8" x14ac:dyDescent="0.25">
      <c r="A1560" s="21">
        <v>38937</v>
      </c>
      <c r="B1560" s="22">
        <v>66.14</v>
      </c>
      <c r="C1560" s="34">
        <v>-1.3963142557998992E-2</v>
      </c>
      <c r="D1560" s="55">
        <f t="shared" si="26"/>
        <v>8</v>
      </c>
      <c r="E1560" s="55"/>
      <c r="F1560" s="21" t="s">
        <v>29</v>
      </c>
      <c r="G1560" s="10" t="s">
        <v>29</v>
      </c>
      <c r="H1560" s="56"/>
    </row>
    <row r="1561" spans="1:8" x14ac:dyDescent="0.25">
      <c r="A1561" s="21">
        <v>38938</v>
      </c>
      <c r="B1561" s="22">
        <v>65.47</v>
      </c>
      <c r="C1561" s="34">
        <v>-1.0181685100646798E-2</v>
      </c>
      <c r="D1561" s="55">
        <f t="shared" si="26"/>
        <v>8</v>
      </c>
      <c r="E1561" s="55"/>
      <c r="F1561" s="21" t="s">
        <v>29</v>
      </c>
      <c r="G1561" s="10" t="s">
        <v>29</v>
      </c>
      <c r="H1561" s="56"/>
    </row>
    <row r="1562" spans="1:8" x14ac:dyDescent="0.25">
      <c r="A1562" s="21">
        <v>38939</v>
      </c>
      <c r="B1562" s="22">
        <v>66.05</v>
      </c>
      <c r="C1562" s="34">
        <v>8.8200085153343419E-3</v>
      </c>
      <c r="D1562" s="55">
        <f t="shared" si="26"/>
        <v>8</v>
      </c>
      <c r="E1562" s="55"/>
      <c r="F1562" s="21" t="s">
        <v>29</v>
      </c>
      <c r="G1562" s="10" t="s">
        <v>29</v>
      </c>
      <c r="H1562" s="56"/>
    </row>
    <row r="1563" spans="1:8" x14ac:dyDescent="0.25">
      <c r="A1563" s="21">
        <v>38940</v>
      </c>
      <c r="B1563" s="22">
        <v>65.37</v>
      </c>
      <c r="C1563" s="34">
        <v>-1.0348593343695976E-2</v>
      </c>
      <c r="D1563" s="55">
        <f t="shared" si="26"/>
        <v>8</v>
      </c>
      <c r="E1563" s="55"/>
      <c r="F1563" s="21" t="s">
        <v>29</v>
      </c>
      <c r="G1563" s="10" t="s">
        <v>29</v>
      </c>
      <c r="H1563" s="56"/>
    </row>
    <row r="1564" spans="1:8" x14ac:dyDescent="0.25">
      <c r="A1564" s="21">
        <v>38943</v>
      </c>
      <c r="B1564" s="22">
        <v>65.760000000000005</v>
      </c>
      <c r="C1564" s="34">
        <v>5.9483131232863024E-3</v>
      </c>
      <c r="D1564" s="55">
        <f t="shared" si="26"/>
        <v>8</v>
      </c>
      <c r="E1564" s="55"/>
      <c r="F1564" s="21" t="s">
        <v>29</v>
      </c>
      <c r="G1564" s="10" t="s">
        <v>29</v>
      </c>
      <c r="H1564" s="56"/>
    </row>
    <row r="1565" spans="1:8" x14ac:dyDescent="0.25">
      <c r="A1565" s="21">
        <v>38944</v>
      </c>
      <c r="B1565" s="22">
        <v>67.13</v>
      </c>
      <c r="C1565" s="34">
        <v>2.061928720273561E-2</v>
      </c>
      <c r="D1565" s="55">
        <f t="shared" si="26"/>
        <v>8</v>
      </c>
      <c r="E1565" s="55"/>
      <c r="F1565" s="21" t="s">
        <v>29</v>
      </c>
      <c r="G1565" s="10" t="s">
        <v>29</v>
      </c>
      <c r="H1565" s="56"/>
    </row>
    <row r="1566" spans="1:8" x14ac:dyDescent="0.25">
      <c r="A1566" s="21">
        <v>38945</v>
      </c>
      <c r="B1566" s="22">
        <v>68.099999999999994</v>
      </c>
      <c r="C1566" s="34">
        <v>1.4346175204806523E-2</v>
      </c>
      <c r="D1566" s="55">
        <f t="shared" si="26"/>
        <v>8</v>
      </c>
      <c r="E1566" s="55"/>
      <c r="F1566" s="21" t="s">
        <v>29</v>
      </c>
      <c r="G1566" s="10" t="s">
        <v>29</v>
      </c>
      <c r="H1566" s="56"/>
    </row>
    <row r="1567" spans="1:8" x14ac:dyDescent="0.25">
      <c r="A1567" s="21">
        <v>38946</v>
      </c>
      <c r="B1567" s="22">
        <v>68.209999999999994</v>
      </c>
      <c r="C1567" s="34">
        <v>1.6139685111612729E-3</v>
      </c>
      <c r="D1567" s="55">
        <f t="shared" si="26"/>
        <v>8</v>
      </c>
      <c r="E1567" s="55"/>
      <c r="F1567" s="21" t="s">
        <v>29</v>
      </c>
      <c r="G1567" s="10" t="s">
        <v>29</v>
      </c>
      <c r="H1567" s="56"/>
    </row>
    <row r="1568" spans="1:8" x14ac:dyDescent="0.25">
      <c r="A1568" s="21">
        <v>38947</v>
      </c>
      <c r="B1568" s="22">
        <v>68.599999999999994</v>
      </c>
      <c r="C1568" s="34">
        <v>5.7013530652116756E-3</v>
      </c>
      <c r="D1568" s="55">
        <f t="shared" si="26"/>
        <v>8</v>
      </c>
      <c r="E1568" s="55"/>
      <c r="F1568" s="21" t="s">
        <v>29</v>
      </c>
      <c r="G1568" s="10" t="s">
        <v>29</v>
      </c>
      <c r="H1568" s="56"/>
    </row>
    <row r="1569" spans="1:8" x14ac:dyDescent="0.25">
      <c r="A1569" s="21">
        <v>38950</v>
      </c>
      <c r="B1569" s="22">
        <v>67.87</v>
      </c>
      <c r="C1569" s="34">
        <v>-1.0698424016172376E-2</v>
      </c>
      <c r="D1569" s="55">
        <f t="shared" si="26"/>
        <v>8</v>
      </c>
      <c r="E1569" s="55"/>
      <c r="F1569" s="21" t="s">
        <v>29</v>
      </c>
      <c r="G1569" s="10" t="s">
        <v>29</v>
      </c>
      <c r="H1569" s="56"/>
    </row>
    <row r="1570" spans="1:8" x14ac:dyDescent="0.25">
      <c r="A1570" s="21">
        <v>38951</v>
      </c>
      <c r="B1570" s="22">
        <v>68.09</v>
      </c>
      <c r="C1570" s="34">
        <v>3.2362487792083248E-3</v>
      </c>
      <c r="D1570" s="55">
        <f t="shared" si="26"/>
        <v>8</v>
      </c>
      <c r="E1570" s="55"/>
      <c r="F1570" s="21" t="s">
        <v>29</v>
      </c>
      <c r="G1570" s="10" t="s">
        <v>29</v>
      </c>
      <c r="H1570" s="56"/>
    </row>
    <row r="1571" spans="1:8" x14ac:dyDescent="0.25">
      <c r="A1571" s="21">
        <v>38952</v>
      </c>
      <c r="B1571" s="22">
        <v>67.31</v>
      </c>
      <c r="C1571" s="34">
        <v>-1.1521545472253506E-2</v>
      </c>
      <c r="D1571" s="55">
        <f t="shared" si="26"/>
        <v>8</v>
      </c>
      <c r="E1571" s="55"/>
      <c r="F1571" s="21" t="s">
        <v>29</v>
      </c>
      <c r="G1571" s="10" t="s">
        <v>29</v>
      </c>
      <c r="H1571" s="56"/>
    </row>
    <row r="1572" spans="1:8" x14ac:dyDescent="0.25">
      <c r="A1572" s="21">
        <v>38953</v>
      </c>
      <c r="B1572" s="22">
        <v>67.19</v>
      </c>
      <c r="C1572" s="34">
        <v>-1.7843870905631541E-3</v>
      </c>
      <c r="D1572" s="55">
        <f t="shared" si="26"/>
        <v>8</v>
      </c>
      <c r="E1572" s="55"/>
      <c r="F1572" s="21" t="s">
        <v>29</v>
      </c>
      <c r="G1572" s="10" t="s">
        <v>29</v>
      </c>
      <c r="H1572" s="56"/>
    </row>
    <row r="1573" spans="1:8" x14ac:dyDescent="0.25">
      <c r="A1573" s="21">
        <v>38954</v>
      </c>
      <c r="B1573" s="22">
        <v>67.31</v>
      </c>
      <c r="C1573" s="34">
        <v>1.7843870905631632E-3</v>
      </c>
      <c r="D1573" s="55">
        <f t="shared" si="26"/>
        <v>8</v>
      </c>
      <c r="E1573" s="55"/>
      <c r="F1573" s="21" t="s">
        <v>29</v>
      </c>
      <c r="G1573" s="10" t="s">
        <v>29</v>
      </c>
      <c r="H1573" s="56"/>
    </row>
    <row r="1574" spans="1:8" x14ac:dyDescent="0.25">
      <c r="A1574" s="21">
        <v>38957</v>
      </c>
      <c r="B1574" s="22">
        <v>68.02</v>
      </c>
      <c r="C1574" s="34">
        <v>1.0492965556427664E-2</v>
      </c>
      <c r="D1574" s="55">
        <f t="shared" si="26"/>
        <v>8</v>
      </c>
      <c r="E1574" s="55"/>
      <c r="F1574" s="21" t="s">
        <v>29</v>
      </c>
      <c r="G1574" s="10" t="s">
        <v>29</v>
      </c>
      <c r="H1574" s="56"/>
    </row>
    <row r="1575" spans="1:8" x14ac:dyDescent="0.25">
      <c r="A1575" s="21">
        <v>38958</v>
      </c>
      <c r="B1575" s="22">
        <v>68.900000000000006</v>
      </c>
      <c r="C1575" s="34">
        <v>1.2854398440563707E-2</v>
      </c>
      <c r="D1575" s="55">
        <f t="shared" si="26"/>
        <v>8</v>
      </c>
      <c r="E1575" s="55"/>
      <c r="F1575" s="21" t="s">
        <v>29</v>
      </c>
      <c r="G1575" s="10" t="s">
        <v>29</v>
      </c>
      <c r="H1575" s="56"/>
    </row>
    <row r="1576" spans="1:8" x14ac:dyDescent="0.25">
      <c r="A1576" s="21">
        <v>38959</v>
      </c>
      <c r="B1576" s="22">
        <v>69.430000000000007</v>
      </c>
      <c r="C1576" s="34">
        <v>7.6628727455690972E-3</v>
      </c>
      <c r="D1576" s="55">
        <f t="shared" si="26"/>
        <v>8</v>
      </c>
      <c r="E1576" s="55"/>
      <c r="F1576" s="21" t="s">
        <v>29</v>
      </c>
      <c r="G1576" s="10" t="s">
        <v>29</v>
      </c>
      <c r="H1576" s="56"/>
    </row>
    <row r="1577" spans="1:8" x14ac:dyDescent="0.25">
      <c r="A1577" s="21">
        <v>38960</v>
      </c>
      <c r="B1577" s="22">
        <v>69.41</v>
      </c>
      <c r="C1577" s="34">
        <v>-2.8810141368979897E-4</v>
      </c>
      <c r="D1577" s="55">
        <f t="shared" si="26"/>
        <v>8</v>
      </c>
      <c r="E1577" s="55"/>
      <c r="F1577" s="21" t="s">
        <v>29</v>
      </c>
      <c r="G1577" s="10" t="s">
        <v>29</v>
      </c>
      <c r="H1577" s="56"/>
    </row>
    <row r="1578" spans="1:8" x14ac:dyDescent="0.25">
      <c r="A1578" s="21">
        <v>38961</v>
      </c>
      <c r="B1578" s="22">
        <v>69.45</v>
      </c>
      <c r="C1578" s="34">
        <v>5.7611984886048293E-4</v>
      </c>
      <c r="D1578" s="55">
        <f t="shared" si="26"/>
        <v>9</v>
      </c>
      <c r="E1578" s="55"/>
      <c r="F1578" s="21" t="s">
        <v>29</v>
      </c>
      <c r="G1578" s="10" t="s">
        <v>29</v>
      </c>
      <c r="H1578" s="56"/>
    </row>
    <row r="1579" spans="1:8" x14ac:dyDescent="0.25">
      <c r="A1579" s="21">
        <v>38965</v>
      </c>
      <c r="B1579" s="22">
        <v>70.08</v>
      </c>
      <c r="C1579" s="34">
        <v>9.0303774277831709E-3</v>
      </c>
      <c r="D1579" s="55">
        <f t="shared" si="26"/>
        <v>9</v>
      </c>
      <c r="E1579" s="55"/>
      <c r="F1579" s="21" t="s">
        <v>29</v>
      </c>
      <c r="G1579" s="10" t="s">
        <v>29</v>
      </c>
      <c r="H1579" s="56"/>
    </row>
    <row r="1580" spans="1:8" x14ac:dyDescent="0.25">
      <c r="A1580" s="21">
        <v>38966</v>
      </c>
      <c r="B1580" s="22">
        <v>68.59</v>
      </c>
      <c r="C1580" s="34">
        <v>-2.1490695116905899E-2</v>
      </c>
      <c r="D1580" s="55">
        <f t="shared" si="26"/>
        <v>9</v>
      </c>
      <c r="E1580" s="55"/>
      <c r="F1580" s="21" t="s">
        <v>29</v>
      </c>
      <c r="G1580" s="10" t="s">
        <v>29</v>
      </c>
      <c r="H1580" s="56"/>
    </row>
    <row r="1581" spans="1:8" x14ac:dyDescent="0.25">
      <c r="A1581" s="21">
        <v>38967</v>
      </c>
      <c r="B1581" s="22">
        <v>67.98</v>
      </c>
      <c r="C1581" s="34">
        <v>-8.933207243260079E-3</v>
      </c>
      <c r="D1581" s="55">
        <f t="shared" si="26"/>
        <v>9</v>
      </c>
      <c r="E1581" s="55"/>
      <c r="F1581" s="21" t="s">
        <v>29</v>
      </c>
      <c r="G1581" s="10" t="s">
        <v>29</v>
      </c>
      <c r="H1581" s="56"/>
    </row>
    <row r="1582" spans="1:8" x14ac:dyDescent="0.25">
      <c r="A1582" s="21">
        <v>38968</v>
      </c>
      <c r="B1582" s="22">
        <v>68.239999999999995</v>
      </c>
      <c r="C1582" s="34">
        <v>3.8173589154535748E-3</v>
      </c>
      <c r="D1582" s="55">
        <f t="shared" si="26"/>
        <v>9</v>
      </c>
      <c r="E1582" s="55"/>
      <c r="F1582" s="21" t="s">
        <v>29</v>
      </c>
      <c r="G1582" s="10" t="s">
        <v>29</v>
      </c>
      <c r="H1582" s="56"/>
    </row>
    <row r="1583" spans="1:8" x14ac:dyDescent="0.25">
      <c r="A1583" s="21">
        <v>38971</v>
      </c>
      <c r="B1583" s="22">
        <v>68.16</v>
      </c>
      <c r="C1583" s="34">
        <v>-1.1730206623633988E-3</v>
      </c>
      <c r="D1583" s="55">
        <f t="shared" si="26"/>
        <v>9</v>
      </c>
      <c r="E1583" s="55"/>
      <c r="F1583" s="21" t="s">
        <v>29</v>
      </c>
      <c r="G1583" s="10" t="s">
        <v>29</v>
      </c>
      <c r="H1583" s="56"/>
    </row>
    <row r="1584" spans="1:8" x14ac:dyDescent="0.25">
      <c r="A1584" s="21">
        <v>38972</v>
      </c>
      <c r="B1584" s="22">
        <v>69.760000000000005</v>
      </c>
      <c r="C1584" s="34">
        <v>2.3202897079664012E-2</v>
      </c>
      <c r="D1584" s="55">
        <f t="shared" si="26"/>
        <v>9</v>
      </c>
      <c r="E1584" s="55"/>
      <c r="F1584" s="21" t="s">
        <v>29</v>
      </c>
      <c r="G1584" s="10" t="s">
        <v>29</v>
      </c>
      <c r="H1584" s="56"/>
    </row>
    <row r="1585" spans="1:8" x14ac:dyDescent="0.25">
      <c r="A1585" s="21">
        <v>38973</v>
      </c>
      <c r="B1585" s="22">
        <v>70.349999999999994</v>
      </c>
      <c r="C1585" s="34">
        <v>8.4220039596738135E-3</v>
      </c>
      <c r="D1585" s="55">
        <f t="shared" si="26"/>
        <v>9</v>
      </c>
      <c r="E1585" s="55"/>
      <c r="F1585" s="21" t="s">
        <v>29</v>
      </c>
      <c r="G1585" s="10" t="s">
        <v>29</v>
      </c>
      <c r="H1585" s="56"/>
    </row>
    <row r="1586" spans="1:8" x14ac:dyDescent="0.25">
      <c r="A1586" s="21">
        <v>38974</v>
      </c>
      <c r="B1586" s="22">
        <v>70.099999999999994</v>
      </c>
      <c r="C1586" s="34">
        <v>-3.5599895198536718E-3</v>
      </c>
      <c r="D1586" s="55">
        <f t="shared" si="26"/>
        <v>9</v>
      </c>
      <c r="E1586" s="55"/>
      <c r="F1586" s="21" t="s">
        <v>29</v>
      </c>
      <c r="G1586" s="10" t="s">
        <v>29</v>
      </c>
      <c r="H1586" s="56"/>
    </row>
    <row r="1587" spans="1:8" x14ac:dyDescent="0.25">
      <c r="A1587" s="21">
        <v>38975</v>
      </c>
      <c r="B1587" s="22">
        <v>70.27</v>
      </c>
      <c r="C1587" s="34">
        <v>2.4221711635619776E-3</v>
      </c>
      <c r="D1587" s="55">
        <f t="shared" si="26"/>
        <v>9</v>
      </c>
      <c r="E1587" s="55"/>
      <c r="F1587" s="21" t="s">
        <v>29</v>
      </c>
      <c r="G1587" s="10" t="s">
        <v>29</v>
      </c>
      <c r="H1587" s="56"/>
    </row>
    <row r="1588" spans="1:8" x14ac:dyDescent="0.25">
      <c r="A1588" s="21">
        <v>38978</v>
      </c>
      <c r="B1588" s="22">
        <v>70.25</v>
      </c>
      <c r="C1588" s="34">
        <v>-2.8465699025116893E-4</v>
      </c>
      <c r="D1588" s="55">
        <f t="shared" si="26"/>
        <v>9</v>
      </c>
      <c r="E1588" s="55"/>
      <c r="F1588" s="21" t="s">
        <v>29</v>
      </c>
      <c r="G1588" s="10" t="s">
        <v>29</v>
      </c>
      <c r="H1588" s="56"/>
    </row>
    <row r="1589" spans="1:8" x14ac:dyDescent="0.25">
      <c r="A1589" s="21">
        <v>38979</v>
      </c>
      <c r="B1589" s="22">
        <v>69.94</v>
      </c>
      <c r="C1589" s="34">
        <v>-4.422576578625402E-3</v>
      </c>
      <c r="D1589" s="55">
        <f t="shared" si="26"/>
        <v>9</v>
      </c>
      <c r="E1589" s="55"/>
      <c r="F1589" s="21" t="s">
        <v>29</v>
      </c>
      <c r="G1589" s="10" t="s">
        <v>29</v>
      </c>
      <c r="H1589" s="56"/>
    </row>
    <row r="1590" spans="1:8" x14ac:dyDescent="0.25">
      <c r="A1590" s="21">
        <v>38980</v>
      </c>
      <c r="B1590" s="22">
        <v>70.88</v>
      </c>
      <c r="C1590" s="34">
        <v>1.335057466159559E-2</v>
      </c>
      <c r="D1590" s="55">
        <f t="shared" si="26"/>
        <v>9</v>
      </c>
      <c r="E1590" s="55"/>
      <c r="F1590" s="21" t="s">
        <v>29</v>
      </c>
      <c r="G1590" s="10" t="s">
        <v>29</v>
      </c>
      <c r="H1590" s="56"/>
    </row>
    <row r="1591" spans="1:8" x14ac:dyDescent="0.25">
      <c r="A1591" s="21">
        <v>38981</v>
      </c>
      <c r="B1591" s="22">
        <v>70.11</v>
      </c>
      <c r="C1591" s="34">
        <v>-1.0922869077949137E-2</v>
      </c>
      <c r="D1591" s="55">
        <f t="shared" si="26"/>
        <v>9</v>
      </c>
      <c r="E1591" s="55"/>
      <c r="F1591" s="21" t="s">
        <v>29</v>
      </c>
      <c r="G1591" s="10" t="s">
        <v>29</v>
      </c>
      <c r="H1591" s="56"/>
    </row>
    <row r="1592" spans="1:8" x14ac:dyDescent="0.25">
      <c r="A1592" s="21">
        <v>38982</v>
      </c>
      <c r="B1592" s="22">
        <v>69.180000000000007</v>
      </c>
      <c r="C1592" s="34">
        <v>-1.3353633709853527E-2</v>
      </c>
      <c r="D1592" s="55">
        <f t="shared" si="26"/>
        <v>9</v>
      </c>
      <c r="E1592" s="55"/>
      <c r="F1592" s="21" t="s">
        <v>29</v>
      </c>
      <c r="G1592" s="10" t="s">
        <v>29</v>
      </c>
      <c r="H1592" s="56"/>
    </row>
    <row r="1593" spans="1:8" x14ac:dyDescent="0.25">
      <c r="A1593" s="21">
        <v>38985</v>
      </c>
      <c r="B1593" s="22">
        <v>70.010000000000005</v>
      </c>
      <c r="C1593" s="34">
        <v>1.1926285480083487E-2</v>
      </c>
      <c r="D1593" s="55">
        <f t="shared" si="26"/>
        <v>9</v>
      </c>
      <c r="E1593" s="55"/>
      <c r="F1593" s="21" t="s">
        <v>29</v>
      </c>
      <c r="G1593" s="10" t="s">
        <v>29</v>
      </c>
      <c r="H1593" s="56"/>
    </row>
    <row r="1594" spans="1:8" x14ac:dyDescent="0.25">
      <c r="A1594" s="21">
        <v>38986</v>
      </c>
      <c r="B1594" s="22">
        <v>70.23</v>
      </c>
      <c r="C1594" s="34">
        <v>3.1374811818228776E-3</v>
      </c>
      <c r="D1594" s="55">
        <f t="shared" si="26"/>
        <v>9</v>
      </c>
      <c r="E1594" s="55"/>
      <c r="F1594" s="21" t="s">
        <v>29</v>
      </c>
      <c r="G1594" s="10" t="s">
        <v>29</v>
      </c>
      <c r="H1594" s="56"/>
    </row>
    <row r="1595" spans="1:8" x14ac:dyDescent="0.25">
      <c r="A1595" s="21">
        <v>38987</v>
      </c>
      <c r="B1595" s="22">
        <v>70.739999999999995</v>
      </c>
      <c r="C1595" s="34">
        <v>7.2356136064054208E-3</v>
      </c>
      <c r="D1595" s="55">
        <f t="shared" si="26"/>
        <v>9</v>
      </c>
      <c r="E1595" s="55"/>
      <c r="F1595" s="21" t="s">
        <v>29</v>
      </c>
      <c r="G1595" s="10" t="s">
        <v>29</v>
      </c>
      <c r="H1595" s="56"/>
    </row>
    <row r="1596" spans="1:8" x14ac:dyDescent="0.25">
      <c r="A1596" s="21">
        <v>38988</v>
      </c>
      <c r="B1596" s="22">
        <v>70.459999999999994</v>
      </c>
      <c r="C1596" s="34">
        <v>-3.9660108642430173E-3</v>
      </c>
      <c r="D1596" s="55">
        <f t="shared" si="26"/>
        <v>9</v>
      </c>
      <c r="E1596" s="55"/>
      <c r="F1596" s="21" t="s">
        <v>29</v>
      </c>
      <c r="G1596" s="10" t="s">
        <v>29</v>
      </c>
      <c r="H1596" s="56"/>
    </row>
    <row r="1597" spans="1:8" x14ac:dyDescent="0.25">
      <c r="A1597" s="21">
        <v>38989</v>
      </c>
      <c r="B1597" s="22">
        <v>69.849999999999994</v>
      </c>
      <c r="C1597" s="34">
        <v>-8.6950872101207392E-3</v>
      </c>
      <c r="D1597" s="55">
        <f t="shared" si="26"/>
        <v>9</v>
      </c>
      <c r="E1597" s="55"/>
      <c r="F1597" s="21" t="s">
        <v>29</v>
      </c>
      <c r="G1597" s="10" t="s">
        <v>29</v>
      </c>
      <c r="H1597" s="56"/>
    </row>
    <row r="1598" spans="1:8" x14ac:dyDescent="0.25">
      <c r="A1598" s="21">
        <v>38992</v>
      </c>
      <c r="B1598" s="22">
        <v>69.19</v>
      </c>
      <c r="C1598" s="34">
        <v>-9.4937421922510392E-3</v>
      </c>
      <c r="D1598" s="55">
        <f t="shared" si="26"/>
        <v>10</v>
      </c>
      <c r="E1598" s="55"/>
      <c r="F1598" s="21" t="s">
        <v>29</v>
      </c>
      <c r="G1598" s="10" t="s">
        <v>29</v>
      </c>
      <c r="H1598" s="56"/>
    </row>
    <row r="1599" spans="1:8" x14ac:dyDescent="0.25">
      <c r="A1599" s="21">
        <v>38993</v>
      </c>
      <c r="B1599" s="22">
        <v>69.09</v>
      </c>
      <c r="C1599" s="34">
        <v>-1.4463410100161529E-3</v>
      </c>
      <c r="D1599" s="55">
        <f t="shared" si="26"/>
        <v>10</v>
      </c>
      <c r="E1599" s="55"/>
      <c r="F1599" s="21" t="s">
        <v>29</v>
      </c>
      <c r="G1599" s="10" t="s">
        <v>29</v>
      </c>
      <c r="H1599" s="56"/>
    </row>
    <row r="1600" spans="1:8" x14ac:dyDescent="0.25">
      <c r="A1600" s="21">
        <v>38994</v>
      </c>
      <c r="B1600" s="22">
        <v>70.77</v>
      </c>
      <c r="C1600" s="34">
        <v>2.4025179586989621E-2</v>
      </c>
      <c r="D1600" s="55">
        <f t="shared" si="26"/>
        <v>10</v>
      </c>
      <c r="E1600" s="55"/>
      <c r="F1600" s="21" t="s">
        <v>29</v>
      </c>
      <c r="G1600" s="10" t="s">
        <v>29</v>
      </c>
      <c r="H1600" s="56"/>
    </row>
    <row r="1601" spans="1:8" x14ac:dyDescent="0.25">
      <c r="A1601" s="21">
        <v>38995</v>
      </c>
      <c r="B1601" s="22">
        <v>71.67</v>
      </c>
      <c r="C1601" s="34">
        <v>1.2637067918134499E-2</v>
      </c>
      <c r="D1601" s="55">
        <f t="shared" si="26"/>
        <v>10</v>
      </c>
      <c r="E1601" s="55"/>
      <c r="F1601" s="21" t="s">
        <v>29</v>
      </c>
      <c r="G1601" s="10" t="s">
        <v>29</v>
      </c>
      <c r="H1601" s="56"/>
    </row>
    <row r="1602" spans="1:8" x14ac:dyDescent="0.25">
      <c r="A1602" s="21">
        <v>38996</v>
      </c>
      <c r="B1602" s="22">
        <v>71.31</v>
      </c>
      <c r="C1602" s="34">
        <v>-5.0356799656155618E-3</v>
      </c>
      <c r="D1602" s="55">
        <f t="shared" si="26"/>
        <v>10</v>
      </c>
      <c r="E1602" s="55"/>
      <c r="F1602" s="21" t="s">
        <v>29</v>
      </c>
      <c r="G1602" s="10" t="s">
        <v>29</v>
      </c>
      <c r="H1602" s="56"/>
    </row>
    <row r="1603" spans="1:8" x14ac:dyDescent="0.25">
      <c r="A1603" s="21">
        <v>38999</v>
      </c>
      <c r="B1603" s="22">
        <v>71.849999999999994</v>
      </c>
      <c r="C1603" s="34">
        <v>7.5440424848216333E-3</v>
      </c>
      <c r="D1603" s="55">
        <f t="shared" si="26"/>
        <v>10</v>
      </c>
      <c r="E1603" s="55"/>
      <c r="F1603" s="21" t="s">
        <v>29</v>
      </c>
      <c r="G1603" s="10" t="s">
        <v>29</v>
      </c>
      <c r="H1603" s="56"/>
    </row>
    <row r="1604" spans="1:8" x14ac:dyDescent="0.25">
      <c r="A1604" s="21">
        <v>39000</v>
      </c>
      <c r="B1604" s="22">
        <v>71.89</v>
      </c>
      <c r="C1604" s="34">
        <v>5.5656047074637775E-4</v>
      </c>
      <c r="D1604" s="55">
        <f t="shared" si="26"/>
        <v>10</v>
      </c>
      <c r="E1604" s="55"/>
      <c r="F1604" s="21" t="s">
        <v>29</v>
      </c>
      <c r="G1604" s="10" t="s">
        <v>29</v>
      </c>
      <c r="H1604" s="56"/>
    </row>
    <row r="1605" spans="1:8" x14ac:dyDescent="0.25">
      <c r="A1605" s="21">
        <v>39001</v>
      </c>
      <c r="B1605" s="22">
        <v>71.61</v>
      </c>
      <c r="C1605" s="34">
        <v>-3.9024439769318126E-3</v>
      </c>
      <c r="D1605" s="55">
        <f t="shared" ref="D1605:D1668" si="27">MONTH(A1605)</f>
        <v>10</v>
      </c>
      <c r="E1605" s="55"/>
      <c r="F1605" s="21" t="s">
        <v>29</v>
      </c>
      <c r="G1605" s="10" t="s">
        <v>29</v>
      </c>
      <c r="H1605" s="56"/>
    </row>
    <row r="1606" spans="1:8" x14ac:dyDescent="0.25">
      <c r="A1606" s="21">
        <v>39002</v>
      </c>
      <c r="B1606" s="22">
        <v>73.05</v>
      </c>
      <c r="C1606" s="34">
        <v>1.9909409177860084E-2</v>
      </c>
      <c r="D1606" s="55">
        <f t="shared" si="27"/>
        <v>10</v>
      </c>
      <c r="E1606" s="55"/>
      <c r="F1606" s="21" t="s">
        <v>29</v>
      </c>
      <c r="G1606" s="10" t="s">
        <v>29</v>
      </c>
      <c r="H1606" s="56"/>
    </row>
    <row r="1607" spans="1:8" x14ac:dyDescent="0.25">
      <c r="A1607" s="21">
        <v>39003</v>
      </c>
      <c r="B1607" s="22">
        <v>73.63</v>
      </c>
      <c r="C1607" s="34">
        <v>7.908413183916975E-3</v>
      </c>
      <c r="D1607" s="55">
        <f t="shared" si="27"/>
        <v>10</v>
      </c>
      <c r="E1607" s="55"/>
      <c r="F1607" s="21" t="s">
        <v>29</v>
      </c>
      <c r="G1607" s="10" t="s">
        <v>29</v>
      </c>
      <c r="H1607" s="56"/>
    </row>
    <row r="1608" spans="1:8" x14ac:dyDescent="0.25">
      <c r="A1608" s="21">
        <v>39006</v>
      </c>
      <c r="B1608" s="22">
        <v>74.069999999999993</v>
      </c>
      <c r="C1608" s="34">
        <v>5.9580406445723507E-3</v>
      </c>
      <c r="D1608" s="55">
        <f t="shared" si="27"/>
        <v>10</v>
      </c>
      <c r="E1608" s="55"/>
      <c r="F1608" s="21" t="s">
        <v>29</v>
      </c>
      <c r="G1608" s="10" t="s">
        <v>29</v>
      </c>
      <c r="H1608" s="56"/>
    </row>
    <row r="1609" spans="1:8" x14ac:dyDescent="0.25">
      <c r="A1609" s="21">
        <v>39007</v>
      </c>
      <c r="B1609" s="22">
        <v>73.7</v>
      </c>
      <c r="C1609" s="34">
        <v>-5.007792829906722E-3</v>
      </c>
      <c r="D1609" s="55">
        <f t="shared" si="27"/>
        <v>10</v>
      </c>
      <c r="E1609" s="55"/>
      <c r="F1609" s="21" t="s">
        <v>29</v>
      </c>
      <c r="G1609" s="10" t="s">
        <v>29</v>
      </c>
      <c r="H1609" s="56"/>
    </row>
    <row r="1610" spans="1:8" x14ac:dyDescent="0.25">
      <c r="A1610" s="21">
        <v>39008</v>
      </c>
      <c r="B1610" s="22">
        <v>73.709999999999994</v>
      </c>
      <c r="C1610" s="34">
        <v>1.3567600590648507E-4</v>
      </c>
      <c r="D1610" s="55">
        <f t="shared" si="27"/>
        <v>10</v>
      </c>
      <c r="E1610" s="55"/>
      <c r="F1610" s="21" t="s">
        <v>29</v>
      </c>
      <c r="G1610" s="10" t="s">
        <v>29</v>
      </c>
      <c r="H1610" s="56"/>
    </row>
    <row r="1611" spans="1:8" x14ac:dyDescent="0.25">
      <c r="A1611" s="21">
        <v>39009</v>
      </c>
      <c r="B1611" s="22">
        <v>74.069999999999993</v>
      </c>
      <c r="C1611" s="34">
        <v>4.8721168240003707E-3</v>
      </c>
      <c r="D1611" s="55">
        <f t="shared" si="27"/>
        <v>10</v>
      </c>
      <c r="E1611" s="55"/>
      <c r="F1611" s="21" t="s">
        <v>29</v>
      </c>
      <c r="G1611" s="10" t="s">
        <v>29</v>
      </c>
      <c r="H1611" s="56"/>
    </row>
    <row r="1612" spans="1:8" x14ac:dyDescent="0.25">
      <c r="A1612" s="21">
        <v>39010</v>
      </c>
      <c r="B1612" s="22">
        <v>73.34</v>
      </c>
      <c r="C1612" s="34">
        <v>-9.9044293820177293E-3</v>
      </c>
      <c r="D1612" s="55">
        <f t="shared" si="27"/>
        <v>10</v>
      </c>
      <c r="E1612" s="55"/>
      <c r="F1612" s="21" t="s">
        <v>29</v>
      </c>
      <c r="G1612" s="10" t="s">
        <v>29</v>
      </c>
      <c r="H1612" s="56"/>
    </row>
    <row r="1613" spans="1:8" x14ac:dyDescent="0.25">
      <c r="A1613" s="21">
        <v>39013</v>
      </c>
      <c r="B1613" s="22">
        <v>73.489999999999995</v>
      </c>
      <c r="C1613" s="34">
        <v>2.0431798975998612E-3</v>
      </c>
      <c r="D1613" s="55">
        <f t="shared" si="27"/>
        <v>10</v>
      </c>
      <c r="E1613" s="55"/>
      <c r="F1613" s="21" t="s">
        <v>29</v>
      </c>
      <c r="G1613" s="10" t="s">
        <v>29</v>
      </c>
      <c r="H1613" s="56"/>
    </row>
    <row r="1614" spans="1:8" x14ac:dyDescent="0.25">
      <c r="A1614" s="21">
        <v>39014</v>
      </c>
      <c r="B1614" s="22">
        <v>73.63</v>
      </c>
      <c r="C1614" s="34">
        <v>1.9032088398456372E-3</v>
      </c>
      <c r="D1614" s="55">
        <f t="shared" si="27"/>
        <v>10</v>
      </c>
      <c r="E1614" s="55"/>
      <c r="F1614" s="21" t="s">
        <v>29</v>
      </c>
      <c r="G1614" s="10" t="s">
        <v>29</v>
      </c>
      <c r="H1614" s="56"/>
    </row>
    <row r="1615" spans="1:8" x14ac:dyDescent="0.25">
      <c r="A1615" s="21">
        <v>39015</v>
      </c>
      <c r="B1615" s="22">
        <v>74.12</v>
      </c>
      <c r="C1615" s="34">
        <v>6.6328500365337101E-3</v>
      </c>
      <c r="D1615" s="55">
        <f t="shared" si="27"/>
        <v>10</v>
      </c>
      <c r="E1615" s="55"/>
      <c r="F1615" s="21" t="s">
        <v>29</v>
      </c>
      <c r="G1615" s="10" t="s">
        <v>29</v>
      </c>
      <c r="H1615" s="56"/>
    </row>
    <row r="1616" spans="1:8" x14ac:dyDescent="0.25">
      <c r="A1616" s="21">
        <v>39016</v>
      </c>
      <c r="B1616" s="22">
        <v>74.739999999999995</v>
      </c>
      <c r="C1616" s="34">
        <v>8.3300226401785676E-3</v>
      </c>
      <c r="D1616" s="55">
        <f t="shared" si="27"/>
        <v>10</v>
      </c>
      <c r="E1616" s="55"/>
      <c r="F1616" s="21" t="s">
        <v>29</v>
      </c>
      <c r="G1616" s="10" t="s">
        <v>29</v>
      </c>
      <c r="H1616" s="56"/>
    </row>
    <row r="1617" spans="1:8" x14ac:dyDescent="0.25">
      <c r="A1617" s="21">
        <v>39017</v>
      </c>
      <c r="B1617" s="22">
        <v>73.87</v>
      </c>
      <c r="C1617" s="34">
        <v>-1.1708632516691313E-2</v>
      </c>
      <c r="D1617" s="55">
        <f t="shared" si="27"/>
        <v>10</v>
      </c>
      <c r="E1617" s="55"/>
      <c r="F1617" s="21" t="s">
        <v>29</v>
      </c>
      <c r="G1617" s="10" t="s">
        <v>29</v>
      </c>
      <c r="H1617" s="56"/>
    </row>
    <row r="1618" spans="1:8" x14ac:dyDescent="0.25">
      <c r="A1618" s="21">
        <v>39020</v>
      </c>
      <c r="B1618" s="22">
        <v>74.19</v>
      </c>
      <c r="C1618" s="34">
        <v>4.3225786607881209E-3</v>
      </c>
      <c r="D1618" s="55">
        <f t="shared" si="27"/>
        <v>10</v>
      </c>
      <c r="E1618" s="55"/>
      <c r="F1618" s="21" t="s">
        <v>29</v>
      </c>
      <c r="G1618" s="10" t="s">
        <v>29</v>
      </c>
      <c r="H1618" s="56"/>
    </row>
    <row r="1619" spans="1:8" x14ac:dyDescent="0.25">
      <c r="A1619" s="21">
        <v>39021</v>
      </c>
      <c r="B1619" s="22">
        <v>73.95</v>
      </c>
      <c r="C1619" s="34">
        <v>-3.2401810446256842E-3</v>
      </c>
      <c r="D1619" s="55">
        <f t="shared" si="27"/>
        <v>10</v>
      </c>
      <c r="E1619" s="55"/>
      <c r="F1619" s="21" t="s">
        <v>29</v>
      </c>
      <c r="G1619" s="10" t="s">
        <v>29</v>
      </c>
      <c r="H1619" s="56"/>
    </row>
    <row r="1620" spans="1:8" x14ac:dyDescent="0.25">
      <c r="A1620" s="21">
        <v>39022</v>
      </c>
      <c r="B1620" s="22">
        <v>72.349999999999994</v>
      </c>
      <c r="C1620" s="34">
        <v>-2.1873736079316052E-2</v>
      </c>
      <c r="D1620" s="55">
        <f t="shared" si="27"/>
        <v>11</v>
      </c>
      <c r="E1620" s="55"/>
      <c r="F1620" s="21" t="s">
        <v>29</v>
      </c>
      <c r="G1620" s="10" t="s">
        <v>29</v>
      </c>
      <c r="H1620" s="56"/>
    </row>
    <row r="1621" spans="1:8" x14ac:dyDescent="0.25">
      <c r="A1621" s="21">
        <v>39023</v>
      </c>
      <c r="B1621" s="22">
        <v>72.25</v>
      </c>
      <c r="C1621" s="34">
        <v>-1.3831260849512417E-3</v>
      </c>
      <c r="D1621" s="55">
        <f t="shared" si="27"/>
        <v>11</v>
      </c>
      <c r="E1621" s="55"/>
      <c r="F1621" s="21" t="s">
        <v>29</v>
      </c>
      <c r="G1621" s="10" t="s">
        <v>29</v>
      </c>
      <c r="H1621" s="56"/>
    </row>
    <row r="1622" spans="1:8" x14ac:dyDescent="0.25">
      <c r="A1622" s="21">
        <v>39024</v>
      </c>
      <c r="B1622" s="22">
        <v>72.599999999999994</v>
      </c>
      <c r="C1622" s="34">
        <v>4.8325948382087159E-3</v>
      </c>
      <c r="D1622" s="55">
        <f t="shared" si="27"/>
        <v>11</v>
      </c>
      <c r="E1622" s="55"/>
      <c r="F1622" s="21" t="s">
        <v>29</v>
      </c>
      <c r="G1622" s="10" t="s">
        <v>29</v>
      </c>
      <c r="H1622" s="56"/>
    </row>
    <row r="1623" spans="1:8" x14ac:dyDescent="0.25">
      <c r="A1623" s="21">
        <v>39027</v>
      </c>
      <c r="B1623" s="22">
        <v>73.44</v>
      </c>
      <c r="C1623" s="34">
        <v>1.1503824481484713E-2</v>
      </c>
      <c r="D1623" s="55">
        <f t="shared" si="27"/>
        <v>11</v>
      </c>
      <c r="E1623" s="55"/>
      <c r="F1623" s="21" t="s">
        <v>29</v>
      </c>
      <c r="G1623" s="10" t="s">
        <v>29</v>
      </c>
      <c r="H1623" s="56"/>
    </row>
    <row r="1624" spans="1:8" x14ac:dyDescent="0.25">
      <c r="A1624" s="21">
        <v>39028</v>
      </c>
      <c r="B1624" s="22">
        <v>73.930000000000007</v>
      </c>
      <c r="C1624" s="34">
        <v>6.6499532567737829E-3</v>
      </c>
      <c r="D1624" s="55">
        <f t="shared" si="27"/>
        <v>11</v>
      </c>
      <c r="E1624" s="55"/>
      <c r="F1624" s="21" t="s">
        <v>29</v>
      </c>
      <c r="G1624" s="10" t="s">
        <v>29</v>
      </c>
      <c r="H1624" s="56"/>
    </row>
    <row r="1625" spans="1:8" x14ac:dyDescent="0.25">
      <c r="A1625" s="21">
        <v>39029</v>
      </c>
      <c r="B1625" s="22">
        <v>74.3</v>
      </c>
      <c r="C1625" s="34">
        <v>4.9922521547047707E-3</v>
      </c>
      <c r="D1625" s="55">
        <f t="shared" si="27"/>
        <v>11</v>
      </c>
      <c r="E1625" s="55"/>
      <c r="F1625" s="21" t="s">
        <v>29</v>
      </c>
      <c r="G1625" s="10" t="s">
        <v>29</v>
      </c>
      <c r="H1625" s="56"/>
    </row>
    <row r="1626" spans="1:8" x14ac:dyDescent="0.25">
      <c r="A1626" s="21">
        <v>39030</v>
      </c>
      <c r="B1626" s="22">
        <v>73.62</v>
      </c>
      <c r="C1626" s="34">
        <v>-9.1942237728383641E-3</v>
      </c>
      <c r="D1626" s="55">
        <f t="shared" si="27"/>
        <v>11</v>
      </c>
      <c r="E1626" s="55"/>
      <c r="F1626" s="21" t="s">
        <v>29</v>
      </c>
      <c r="G1626" s="10" t="s">
        <v>29</v>
      </c>
      <c r="H1626" s="56"/>
    </row>
    <row r="1627" spans="1:8" x14ac:dyDescent="0.25">
      <c r="A1627" s="21">
        <v>39031</v>
      </c>
      <c r="B1627" s="22">
        <v>74.239999999999995</v>
      </c>
      <c r="C1627" s="34">
        <v>8.3863605270699752E-3</v>
      </c>
      <c r="D1627" s="55">
        <f t="shared" si="27"/>
        <v>11</v>
      </c>
      <c r="E1627" s="55"/>
      <c r="F1627" s="21" t="s">
        <v>29</v>
      </c>
      <c r="G1627" s="10" t="s">
        <v>29</v>
      </c>
      <c r="H1627" s="56"/>
    </row>
    <row r="1628" spans="1:8" x14ac:dyDescent="0.25">
      <c r="A1628" s="21">
        <v>39034</v>
      </c>
      <c r="B1628" s="22">
        <v>74.34</v>
      </c>
      <c r="C1628" s="34">
        <v>1.3460763911610294E-3</v>
      </c>
      <c r="D1628" s="55">
        <f t="shared" si="27"/>
        <v>11</v>
      </c>
      <c r="E1628" s="55"/>
      <c r="F1628" s="21" t="s">
        <v>29</v>
      </c>
      <c r="G1628" s="10" t="s">
        <v>29</v>
      </c>
      <c r="H1628" s="56"/>
    </row>
    <row r="1629" spans="1:8" x14ac:dyDescent="0.25">
      <c r="A1629" s="21">
        <v>39035</v>
      </c>
      <c r="B1629" s="22">
        <v>75.78</v>
      </c>
      <c r="C1629" s="34">
        <v>1.9185240721348643E-2</v>
      </c>
      <c r="D1629" s="55">
        <f t="shared" si="27"/>
        <v>11</v>
      </c>
      <c r="E1629" s="55"/>
      <c r="F1629" s="21" t="s">
        <v>29</v>
      </c>
      <c r="G1629" s="10" t="s">
        <v>29</v>
      </c>
      <c r="H1629" s="56"/>
    </row>
    <row r="1630" spans="1:8" x14ac:dyDescent="0.25">
      <c r="A1630" s="21">
        <v>39036</v>
      </c>
      <c r="B1630" s="22">
        <v>76.349999999999994</v>
      </c>
      <c r="C1630" s="34">
        <v>7.4936260741866869E-3</v>
      </c>
      <c r="D1630" s="55">
        <f t="shared" si="27"/>
        <v>11</v>
      </c>
      <c r="E1630" s="55"/>
      <c r="F1630" s="21" t="s">
        <v>29</v>
      </c>
      <c r="G1630" s="10" t="s">
        <v>29</v>
      </c>
      <c r="H1630" s="56"/>
    </row>
    <row r="1631" spans="1:8" x14ac:dyDescent="0.25">
      <c r="A1631" s="21">
        <v>39037</v>
      </c>
      <c r="B1631" s="22">
        <v>76.290000000000006</v>
      </c>
      <c r="C1631" s="34">
        <v>-7.8616356250333849E-4</v>
      </c>
      <c r="D1631" s="55">
        <f t="shared" si="27"/>
        <v>11</v>
      </c>
      <c r="E1631" s="55"/>
      <c r="F1631" s="21" t="s">
        <v>29</v>
      </c>
      <c r="G1631" s="10" t="s">
        <v>29</v>
      </c>
      <c r="H1631" s="56"/>
    </row>
    <row r="1632" spans="1:8" x14ac:dyDescent="0.25">
      <c r="A1632" s="21">
        <v>39038</v>
      </c>
      <c r="B1632" s="22">
        <v>76.239999999999995</v>
      </c>
      <c r="C1632" s="34">
        <v>-6.556087561914414E-4</v>
      </c>
      <c r="D1632" s="55">
        <f t="shared" si="27"/>
        <v>11</v>
      </c>
      <c r="E1632" s="55"/>
      <c r="F1632" s="21" t="s">
        <v>29</v>
      </c>
      <c r="G1632" s="10" t="s">
        <v>29</v>
      </c>
      <c r="H1632" s="56"/>
    </row>
    <row r="1633" spans="1:8" x14ac:dyDescent="0.25">
      <c r="A1633" s="21">
        <v>39041</v>
      </c>
      <c r="B1633" s="22">
        <v>76.349999999999994</v>
      </c>
      <c r="C1633" s="34">
        <v>1.4417723186948182E-3</v>
      </c>
      <c r="D1633" s="55">
        <f t="shared" si="27"/>
        <v>11</v>
      </c>
      <c r="E1633" s="55"/>
      <c r="F1633" s="21" t="s">
        <v>29</v>
      </c>
      <c r="G1633" s="10" t="s">
        <v>29</v>
      </c>
      <c r="H1633" s="56"/>
    </row>
    <row r="1634" spans="1:8" x14ac:dyDescent="0.25">
      <c r="A1634" s="21">
        <v>39042</v>
      </c>
      <c r="B1634" s="22">
        <v>76.48</v>
      </c>
      <c r="C1634" s="34">
        <v>1.7012370785044288E-3</v>
      </c>
      <c r="D1634" s="55">
        <f t="shared" si="27"/>
        <v>11</v>
      </c>
      <c r="E1634" s="55"/>
      <c r="F1634" s="21" t="s">
        <v>29</v>
      </c>
      <c r="G1634" s="10" t="s">
        <v>29</v>
      </c>
      <c r="H1634" s="56"/>
    </row>
    <row r="1635" spans="1:8" x14ac:dyDescent="0.25">
      <c r="A1635" s="21">
        <v>39043</v>
      </c>
      <c r="B1635" s="22">
        <v>76.56</v>
      </c>
      <c r="C1635" s="34">
        <v>1.0454784015529657E-3</v>
      </c>
      <c r="D1635" s="55">
        <f t="shared" si="27"/>
        <v>11</v>
      </c>
      <c r="E1635" s="55"/>
      <c r="F1635" s="21" t="s">
        <v>29</v>
      </c>
      <c r="G1635" s="10" t="s">
        <v>29</v>
      </c>
      <c r="H1635" s="56"/>
    </row>
    <row r="1636" spans="1:8" x14ac:dyDescent="0.25">
      <c r="A1636" s="21">
        <v>39045</v>
      </c>
      <c r="B1636" s="22">
        <v>76.209999999999994</v>
      </c>
      <c r="C1636" s="34">
        <v>-4.5820594666728205E-3</v>
      </c>
      <c r="D1636" s="55">
        <f t="shared" si="27"/>
        <v>11</v>
      </c>
      <c r="E1636" s="55"/>
      <c r="F1636" s="21" t="s">
        <v>29</v>
      </c>
      <c r="G1636" s="10" t="s">
        <v>29</v>
      </c>
      <c r="H1636" s="56"/>
    </row>
    <row r="1637" spans="1:8" x14ac:dyDescent="0.25">
      <c r="A1637" s="21">
        <v>39048</v>
      </c>
      <c r="B1637" s="22">
        <v>74.510000000000005</v>
      </c>
      <c r="C1637" s="34">
        <v>-2.2559343112389774E-2</v>
      </c>
      <c r="D1637" s="55">
        <f t="shared" si="27"/>
        <v>11</v>
      </c>
      <c r="E1637" s="55"/>
      <c r="F1637" s="21" t="s">
        <v>29</v>
      </c>
      <c r="G1637" s="10" t="s">
        <v>29</v>
      </c>
      <c r="H1637" s="56"/>
    </row>
    <row r="1638" spans="1:8" x14ac:dyDescent="0.25">
      <c r="A1638" s="21">
        <v>39049</v>
      </c>
      <c r="B1638" s="22">
        <v>74.760000000000005</v>
      </c>
      <c r="C1638" s="34">
        <v>3.3496380217258562E-3</v>
      </c>
      <c r="D1638" s="55">
        <f t="shared" si="27"/>
        <v>11</v>
      </c>
      <c r="E1638" s="55"/>
      <c r="F1638" s="21" t="s">
        <v>29</v>
      </c>
      <c r="G1638" s="10" t="s">
        <v>29</v>
      </c>
      <c r="H1638" s="56"/>
    </row>
    <row r="1639" spans="1:8" x14ac:dyDescent="0.25">
      <c r="A1639" s="21">
        <v>39050</v>
      </c>
      <c r="B1639" s="22">
        <v>75.73</v>
      </c>
      <c r="C1639" s="34">
        <v>1.2891400538369248E-2</v>
      </c>
      <c r="D1639" s="55">
        <f t="shared" si="27"/>
        <v>11</v>
      </c>
      <c r="E1639" s="55"/>
      <c r="F1639" s="21" t="s">
        <v>29</v>
      </c>
      <c r="G1639" s="10" t="s">
        <v>29</v>
      </c>
      <c r="H1639" s="56"/>
    </row>
    <row r="1640" spans="1:8" x14ac:dyDescent="0.25">
      <c r="A1640" s="21">
        <v>39051</v>
      </c>
      <c r="B1640" s="22">
        <v>75.739999999999995</v>
      </c>
      <c r="C1640" s="34">
        <v>1.3203934791744391E-4</v>
      </c>
      <c r="D1640" s="55">
        <f t="shared" si="27"/>
        <v>11</v>
      </c>
      <c r="E1640" s="55"/>
      <c r="F1640" s="21" t="s">
        <v>29</v>
      </c>
      <c r="G1640" s="10" t="s">
        <v>29</v>
      </c>
      <c r="H1640" s="56"/>
    </row>
    <row r="1641" spans="1:8" x14ac:dyDescent="0.25">
      <c r="A1641" s="21">
        <v>39052</v>
      </c>
      <c r="B1641" s="22">
        <v>75.459999999999994</v>
      </c>
      <c r="C1641" s="34">
        <v>-3.7037079374844144E-3</v>
      </c>
      <c r="D1641" s="55">
        <f t="shared" si="27"/>
        <v>12</v>
      </c>
      <c r="E1641" s="55"/>
      <c r="F1641" s="21" t="s">
        <v>29</v>
      </c>
      <c r="G1641" s="10" t="s">
        <v>29</v>
      </c>
      <c r="H1641" s="56"/>
    </row>
    <row r="1642" spans="1:8" x14ac:dyDescent="0.25">
      <c r="A1642" s="21">
        <v>39055</v>
      </c>
      <c r="B1642" s="22">
        <v>76.95</v>
      </c>
      <c r="C1642" s="34">
        <v>1.955314574872399E-2</v>
      </c>
      <c r="D1642" s="55">
        <f t="shared" si="27"/>
        <v>12</v>
      </c>
      <c r="E1642" s="55"/>
      <c r="F1642" s="21" t="s">
        <v>29</v>
      </c>
      <c r="G1642" s="10" t="s">
        <v>29</v>
      </c>
      <c r="H1642" s="56"/>
    </row>
    <row r="1643" spans="1:8" x14ac:dyDescent="0.25">
      <c r="A1643" s="21">
        <v>39056</v>
      </c>
      <c r="B1643" s="22">
        <v>77.010000000000005</v>
      </c>
      <c r="C1643" s="34">
        <v>7.7942326627047801E-4</v>
      </c>
      <c r="D1643" s="55">
        <f t="shared" si="27"/>
        <v>12</v>
      </c>
      <c r="E1643" s="55"/>
      <c r="F1643" s="21" t="s">
        <v>29</v>
      </c>
      <c r="G1643" s="10" t="s">
        <v>29</v>
      </c>
      <c r="H1643" s="56"/>
    </row>
    <row r="1644" spans="1:8" x14ac:dyDescent="0.25">
      <c r="A1644" s="21">
        <v>39057</v>
      </c>
      <c r="B1644" s="22">
        <v>76.75</v>
      </c>
      <c r="C1644" s="34">
        <v>-3.3818970838523131E-3</v>
      </c>
      <c r="D1644" s="55">
        <f t="shared" si="27"/>
        <v>12</v>
      </c>
      <c r="E1644" s="55"/>
      <c r="F1644" s="21" t="s">
        <v>29</v>
      </c>
      <c r="G1644" s="10" t="s">
        <v>29</v>
      </c>
      <c r="H1644" s="56"/>
    </row>
    <row r="1645" spans="1:8" x14ac:dyDescent="0.25">
      <c r="A1645" s="21">
        <v>39058</v>
      </c>
      <c r="B1645" s="22">
        <v>76.42</v>
      </c>
      <c r="C1645" s="34">
        <v>-4.3089444485526493E-3</v>
      </c>
      <c r="D1645" s="55">
        <f t="shared" si="27"/>
        <v>12</v>
      </c>
      <c r="E1645" s="55"/>
      <c r="F1645" s="21" t="s">
        <v>29</v>
      </c>
      <c r="G1645" s="10" t="s">
        <v>29</v>
      </c>
      <c r="H1645" s="56"/>
    </row>
    <row r="1646" spans="1:8" x14ac:dyDescent="0.25">
      <c r="A1646" s="21">
        <v>39059</v>
      </c>
      <c r="B1646" s="22">
        <v>76.430000000000007</v>
      </c>
      <c r="C1646" s="34">
        <v>1.3084723603899184E-4</v>
      </c>
      <c r="D1646" s="55">
        <f t="shared" si="27"/>
        <v>12</v>
      </c>
      <c r="E1646" s="55"/>
      <c r="F1646" s="21" t="s">
        <v>29</v>
      </c>
      <c r="G1646" s="10" t="s">
        <v>29</v>
      </c>
      <c r="H1646" s="56"/>
    </row>
    <row r="1647" spans="1:8" x14ac:dyDescent="0.25">
      <c r="A1647" s="21">
        <v>39062</v>
      </c>
      <c r="B1647" s="22">
        <v>76.62</v>
      </c>
      <c r="C1647" s="34">
        <v>2.4828500177101957E-3</v>
      </c>
      <c r="D1647" s="55">
        <f t="shared" si="27"/>
        <v>12</v>
      </c>
      <c r="E1647" s="55"/>
      <c r="F1647" s="21" t="s">
        <v>29</v>
      </c>
      <c r="G1647" s="10" t="s">
        <v>29</v>
      </c>
      <c r="H1647" s="56"/>
    </row>
    <row r="1648" spans="1:8" x14ac:dyDescent="0.25">
      <c r="A1648" s="21">
        <v>39063</v>
      </c>
      <c r="B1648" s="22">
        <v>76.209999999999994</v>
      </c>
      <c r="C1648" s="34">
        <v>-5.3654515944769349E-3</v>
      </c>
      <c r="D1648" s="55">
        <f t="shared" si="27"/>
        <v>12</v>
      </c>
      <c r="E1648" s="55"/>
      <c r="F1648" s="21" t="s">
        <v>29</v>
      </c>
      <c r="G1648" s="10" t="s">
        <v>29</v>
      </c>
      <c r="H1648" s="56"/>
    </row>
    <row r="1649" spans="1:8" x14ac:dyDescent="0.25">
      <c r="A1649" s="21">
        <v>39064</v>
      </c>
      <c r="B1649" s="22">
        <v>76.3</v>
      </c>
      <c r="C1649" s="34">
        <v>1.1802506123852203E-3</v>
      </c>
      <c r="D1649" s="55">
        <f t="shared" si="27"/>
        <v>12</v>
      </c>
      <c r="E1649" s="55"/>
      <c r="F1649" s="21" t="s">
        <v>29</v>
      </c>
      <c r="G1649" s="10" t="s">
        <v>29</v>
      </c>
      <c r="H1649" s="56"/>
    </row>
    <row r="1650" spans="1:8" x14ac:dyDescent="0.25">
      <c r="A1650" s="21">
        <v>39065</v>
      </c>
      <c r="B1650" s="22">
        <v>76.61</v>
      </c>
      <c r="C1650" s="34">
        <v>4.0546782383181724E-3</v>
      </c>
      <c r="D1650" s="55">
        <f t="shared" si="27"/>
        <v>12</v>
      </c>
      <c r="E1650" s="55"/>
      <c r="F1650" s="21" t="s">
        <v>29</v>
      </c>
      <c r="G1650" s="10" t="s">
        <v>29</v>
      </c>
      <c r="H1650" s="56"/>
    </row>
    <row r="1651" spans="1:8" x14ac:dyDescent="0.25">
      <c r="A1651" s="21">
        <v>39066</v>
      </c>
      <c r="B1651" s="22">
        <v>76.540000000000006</v>
      </c>
      <c r="C1651" s="34">
        <v>-9.1413653117325693E-4</v>
      </c>
      <c r="D1651" s="55">
        <f t="shared" si="27"/>
        <v>12</v>
      </c>
      <c r="E1651" s="55"/>
      <c r="F1651" s="21" t="s">
        <v>29</v>
      </c>
      <c r="G1651" s="10" t="s">
        <v>29</v>
      </c>
      <c r="H1651" s="56"/>
    </row>
    <row r="1652" spans="1:8" x14ac:dyDescent="0.25">
      <c r="A1652" s="21">
        <v>39069</v>
      </c>
      <c r="B1652" s="22">
        <v>75.58</v>
      </c>
      <c r="C1652" s="34">
        <v>-1.2621782076213412E-2</v>
      </c>
      <c r="D1652" s="55">
        <f t="shared" si="27"/>
        <v>12</v>
      </c>
      <c r="E1652" s="55"/>
      <c r="F1652" s="21" t="s">
        <v>29</v>
      </c>
      <c r="G1652" s="10" t="s">
        <v>29</v>
      </c>
      <c r="H1652" s="56"/>
    </row>
    <row r="1653" spans="1:8" x14ac:dyDescent="0.25">
      <c r="A1653" s="21">
        <v>39070</v>
      </c>
      <c r="B1653" s="22">
        <v>75.540000000000006</v>
      </c>
      <c r="C1653" s="34">
        <v>-5.2938063703204081E-4</v>
      </c>
      <c r="D1653" s="55">
        <f t="shared" si="27"/>
        <v>12</v>
      </c>
      <c r="E1653" s="55"/>
      <c r="F1653" s="21" t="s">
        <v>29</v>
      </c>
      <c r="G1653" s="10" t="s">
        <v>29</v>
      </c>
      <c r="H1653" s="56"/>
    </row>
    <row r="1654" spans="1:8" x14ac:dyDescent="0.25">
      <c r="A1654" s="21">
        <v>39071</v>
      </c>
      <c r="B1654" s="22">
        <v>75.97</v>
      </c>
      <c r="C1654" s="34">
        <v>5.6762082308193457E-3</v>
      </c>
      <c r="D1654" s="55">
        <f t="shared" si="27"/>
        <v>12</v>
      </c>
      <c r="E1654" s="55"/>
      <c r="F1654" s="21" t="s">
        <v>29</v>
      </c>
      <c r="G1654" s="10" t="s">
        <v>29</v>
      </c>
      <c r="H1654" s="56"/>
    </row>
    <row r="1655" spans="1:8" x14ac:dyDescent="0.25">
      <c r="A1655" s="21">
        <v>39072</v>
      </c>
      <c r="B1655" s="22">
        <v>75.62</v>
      </c>
      <c r="C1655" s="34">
        <v>-4.6177270523433392E-3</v>
      </c>
      <c r="D1655" s="55">
        <f t="shared" si="27"/>
        <v>12</v>
      </c>
      <c r="E1655" s="55"/>
      <c r="F1655" s="21" t="s">
        <v>29</v>
      </c>
      <c r="G1655" s="10" t="s">
        <v>29</v>
      </c>
      <c r="H1655" s="56"/>
    </row>
    <row r="1656" spans="1:8" x14ac:dyDescent="0.25">
      <c r="A1656" s="21">
        <v>39073</v>
      </c>
      <c r="B1656" s="22">
        <v>75.13</v>
      </c>
      <c r="C1656" s="34">
        <v>-6.5008520817176826E-3</v>
      </c>
      <c r="D1656" s="55">
        <f t="shared" si="27"/>
        <v>12</v>
      </c>
      <c r="E1656" s="55"/>
      <c r="F1656" s="21" t="s">
        <v>29</v>
      </c>
      <c r="G1656" s="10" t="s">
        <v>29</v>
      </c>
      <c r="H1656" s="56"/>
    </row>
    <row r="1657" spans="1:8" x14ac:dyDescent="0.25">
      <c r="A1657" s="21">
        <v>39077</v>
      </c>
      <c r="B1657" s="22">
        <v>76.2</v>
      </c>
      <c r="C1657" s="34">
        <v>1.4141516311531488E-2</v>
      </c>
      <c r="D1657" s="55">
        <f t="shared" si="27"/>
        <v>12</v>
      </c>
      <c r="E1657" s="55"/>
      <c r="F1657" s="21" t="s">
        <v>29</v>
      </c>
      <c r="G1657" s="10" t="s">
        <v>29</v>
      </c>
      <c r="H1657" s="56"/>
    </row>
    <row r="1658" spans="1:8" x14ac:dyDescent="0.25">
      <c r="A1658" s="21">
        <v>39078</v>
      </c>
      <c r="B1658" s="22">
        <v>77.099999999999994</v>
      </c>
      <c r="C1658" s="34">
        <v>1.1741817876683195E-2</v>
      </c>
      <c r="D1658" s="55">
        <f t="shared" si="27"/>
        <v>12</v>
      </c>
      <c r="E1658" s="55"/>
      <c r="F1658" s="21" t="s">
        <v>29</v>
      </c>
      <c r="G1658" s="10" t="s">
        <v>29</v>
      </c>
      <c r="H1658" s="56"/>
    </row>
    <row r="1659" spans="1:8" x14ac:dyDescent="0.25">
      <c r="A1659" s="21">
        <v>39079</v>
      </c>
      <c r="B1659" s="22">
        <v>76.75</v>
      </c>
      <c r="C1659" s="34">
        <v>-4.5498941019771434E-3</v>
      </c>
      <c r="D1659" s="55">
        <f t="shared" si="27"/>
        <v>12</v>
      </c>
      <c r="E1659" s="55"/>
      <c r="F1659" s="21" t="s">
        <v>29</v>
      </c>
      <c r="G1659" s="10" t="s">
        <v>29</v>
      </c>
      <c r="H1659" s="56"/>
    </row>
    <row r="1660" spans="1:8" x14ac:dyDescent="0.25">
      <c r="A1660" s="21">
        <v>39080</v>
      </c>
      <c r="B1660" s="22">
        <v>76.02</v>
      </c>
      <c r="C1660" s="34">
        <v>-9.5569229062038817E-3</v>
      </c>
      <c r="D1660" s="55">
        <f t="shared" si="27"/>
        <v>12</v>
      </c>
      <c r="E1660" s="55"/>
      <c r="F1660" s="21" t="s">
        <v>29</v>
      </c>
      <c r="G1660" s="10" t="s">
        <v>29</v>
      </c>
      <c r="H1660" s="56"/>
    </row>
    <row r="1661" spans="1:8" x14ac:dyDescent="0.25">
      <c r="A1661" s="21">
        <v>39085</v>
      </c>
      <c r="B1661" s="22">
        <v>76.150000000000006</v>
      </c>
      <c r="C1661" s="34">
        <v>1.7086157800683263E-3</v>
      </c>
      <c r="D1661" s="55">
        <f t="shared" si="27"/>
        <v>1</v>
      </c>
      <c r="E1661" s="55"/>
      <c r="F1661" s="21" t="s">
        <v>29</v>
      </c>
      <c r="G1661" s="10" t="s">
        <v>29</v>
      </c>
      <c r="H1661" s="56"/>
    </row>
    <row r="1662" spans="1:8" x14ac:dyDescent="0.25">
      <c r="A1662" s="21">
        <v>39086</v>
      </c>
      <c r="B1662" s="22">
        <v>76.349999999999994</v>
      </c>
      <c r="C1662" s="34">
        <v>2.6229523234704275E-3</v>
      </c>
      <c r="D1662" s="55">
        <f t="shared" si="27"/>
        <v>1</v>
      </c>
      <c r="E1662" s="55"/>
      <c r="F1662" s="21" t="s">
        <v>29</v>
      </c>
      <c r="G1662" s="10" t="s">
        <v>29</v>
      </c>
      <c r="H1662" s="56"/>
    </row>
    <row r="1663" spans="1:8" x14ac:dyDescent="0.25">
      <c r="A1663" s="21">
        <v>39087</v>
      </c>
      <c r="B1663" s="22">
        <v>74.760000000000005</v>
      </c>
      <c r="C1663" s="34">
        <v>-2.1045049077279231E-2</v>
      </c>
      <c r="D1663" s="55">
        <f t="shared" si="27"/>
        <v>1</v>
      </c>
      <c r="E1663" s="55"/>
      <c r="F1663" s="21" t="s">
        <v>29</v>
      </c>
      <c r="G1663" s="10" t="s">
        <v>29</v>
      </c>
      <c r="H1663" s="56"/>
    </row>
    <row r="1664" spans="1:8" x14ac:dyDescent="0.25">
      <c r="A1664" s="21">
        <v>39090</v>
      </c>
      <c r="B1664" s="22">
        <v>74.459999999999994</v>
      </c>
      <c r="C1664" s="34">
        <v>-4.0209141427913807E-3</v>
      </c>
      <c r="D1664" s="55">
        <f t="shared" si="27"/>
        <v>1</v>
      </c>
      <c r="E1664" s="55"/>
      <c r="F1664" s="21" t="s">
        <v>29</v>
      </c>
      <c r="G1664" s="10" t="s">
        <v>29</v>
      </c>
      <c r="H1664" s="56"/>
    </row>
    <row r="1665" spans="1:8" x14ac:dyDescent="0.25">
      <c r="A1665" s="21">
        <v>39091</v>
      </c>
      <c r="B1665" s="22">
        <v>75.16</v>
      </c>
      <c r="C1665" s="34">
        <v>9.3571061006936882E-3</v>
      </c>
      <c r="D1665" s="55">
        <f t="shared" si="27"/>
        <v>1</v>
      </c>
      <c r="E1665" s="55"/>
      <c r="F1665" s="21" t="s">
        <v>29</v>
      </c>
      <c r="G1665" s="10" t="s">
        <v>29</v>
      </c>
      <c r="H1665" s="56"/>
    </row>
    <row r="1666" spans="1:8" x14ac:dyDescent="0.25">
      <c r="A1666" s="21">
        <v>39092</v>
      </c>
      <c r="B1666" s="22">
        <v>75.75</v>
      </c>
      <c r="C1666" s="34">
        <v>7.8192698442141068E-3</v>
      </c>
      <c r="D1666" s="55">
        <f t="shared" si="27"/>
        <v>1</v>
      </c>
      <c r="E1666" s="55"/>
      <c r="F1666" s="21" t="s">
        <v>29</v>
      </c>
      <c r="G1666" s="10" t="s">
        <v>29</v>
      </c>
      <c r="H1666" s="56"/>
    </row>
    <row r="1667" spans="1:8" x14ac:dyDescent="0.25">
      <c r="A1667" s="21">
        <v>39093</v>
      </c>
      <c r="B1667" s="22">
        <v>76.22</v>
      </c>
      <c r="C1667" s="34">
        <v>6.1854510562357121E-3</v>
      </c>
      <c r="D1667" s="55">
        <f t="shared" si="27"/>
        <v>1</v>
      </c>
      <c r="E1667" s="55"/>
      <c r="F1667" s="21" t="s">
        <v>29</v>
      </c>
      <c r="G1667" s="10" t="s">
        <v>29</v>
      </c>
      <c r="H1667" s="56"/>
    </row>
    <row r="1668" spans="1:8" x14ac:dyDescent="0.25">
      <c r="A1668" s="21">
        <v>39094</v>
      </c>
      <c r="B1668" s="22">
        <v>76.95</v>
      </c>
      <c r="C1668" s="34">
        <v>9.5319648391742201E-3</v>
      </c>
      <c r="D1668" s="55">
        <f t="shared" si="27"/>
        <v>1</v>
      </c>
      <c r="E1668" s="55"/>
      <c r="F1668" s="21" t="s">
        <v>29</v>
      </c>
      <c r="G1668" s="10" t="s">
        <v>29</v>
      </c>
      <c r="H1668" s="56"/>
    </row>
    <row r="1669" spans="1:8" x14ac:dyDescent="0.25">
      <c r="A1669" s="21">
        <v>39098</v>
      </c>
      <c r="B1669" s="22">
        <v>76.430000000000007</v>
      </c>
      <c r="C1669" s="34">
        <v>-6.780571030095466E-3</v>
      </c>
      <c r="D1669" s="55">
        <f t="shared" ref="D1669:D1732" si="28">MONTH(A1669)</f>
        <v>1</v>
      </c>
      <c r="E1669" s="55"/>
      <c r="F1669" s="21" t="s">
        <v>29</v>
      </c>
      <c r="G1669" s="10" t="s">
        <v>29</v>
      </c>
      <c r="H1669" s="56"/>
    </row>
    <row r="1670" spans="1:8" x14ac:dyDescent="0.25">
      <c r="A1670" s="21">
        <v>39099</v>
      </c>
      <c r="B1670" s="22">
        <v>76.099999999999994</v>
      </c>
      <c r="C1670" s="34">
        <v>-4.3270243871527019E-3</v>
      </c>
      <c r="D1670" s="55">
        <f t="shared" si="28"/>
        <v>1</v>
      </c>
      <c r="E1670" s="55"/>
      <c r="F1670" s="21" t="s">
        <v>29</v>
      </c>
      <c r="G1670" s="10" t="s">
        <v>29</v>
      </c>
      <c r="H1670" s="56"/>
    </row>
    <row r="1671" spans="1:8" x14ac:dyDescent="0.25">
      <c r="A1671" s="21">
        <v>39100</v>
      </c>
      <c r="B1671" s="22">
        <v>75.47</v>
      </c>
      <c r="C1671" s="34">
        <v>-8.3130385708630756E-3</v>
      </c>
      <c r="D1671" s="55">
        <f t="shared" si="28"/>
        <v>1</v>
      </c>
      <c r="E1671" s="55"/>
      <c r="F1671" s="21" t="s">
        <v>29</v>
      </c>
      <c r="G1671" s="10" t="s">
        <v>29</v>
      </c>
      <c r="H1671" s="56"/>
    </row>
    <row r="1672" spans="1:8" x14ac:dyDescent="0.25">
      <c r="A1672" s="21">
        <v>39101</v>
      </c>
      <c r="B1672" s="22">
        <v>75.760000000000005</v>
      </c>
      <c r="C1672" s="34">
        <v>3.8352225810459172E-3</v>
      </c>
      <c r="D1672" s="55">
        <f t="shared" si="28"/>
        <v>1</v>
      </c>
      <c r="E1672" s="55"/>
      <c r="F1672" s="21" t="s">
        <v>29</v>
      </c>
      <c r="G1672" s="10" t="s">
        <v>29</v>
      </c>
      <c r="H1672" s="56"/>
    </row>
    <row r="1673" spans="1:8" x14ac:dyDescent="0.25">
      <c r="A1673" s="21">
        <v>39104</v>
      </c>
      <c r="B1673" s="22">
        <v>75.2</v>
      </c>
      <c r="C1673" s="34">
        <v>-7.419217922028677E-3</v>
      </c>
      <c r="D1673" s="55">
        <f t="shared" si="28"/>
        <v>1</v>
      </c>
      <c r="E1673" s="55"/>
      <c r="F1673" s="21" t="s">
        <v>29</v>
      </c>
      <c r="G1673" s="10" t="s">
        <v>29</v>
      </c>
      <c r="H1673" s="56"/>
    </row>
    <row r="1674" spans="1:8" x14ac:dyDescent="0.25">
      <c r="A1674" s="21">
        <v>39105</v>
      </c>
      <c r="B1674" s="22">
        <v>75.91</v>
      </c>
      <c r="C1674" s="34">
        <v>9.3971970728826543E-3</v>
      </c>
      <c r="D1674" s="55">
        <f t="shared" si="28"/>
        <v>1</v>
      </c>
      <c r="E1674" s="55"/>
      <c r="F1674" s="21" t="s">
        <v>29</v>
      </c>
      <c r="G1674" s="10" t="s">
        <v>29</v>
      </c>
      <c r="H1674" s="56"/>
    </row>
    <row r="1675" spans="1:8" x14ac:dyDescent="0.25">
      <c r="A1675" s="21">
        <v>39106</v>
      </c>
      <c r="B1675" s="22">
        <v>76.739999999999995</v>
      </c>
      <c r="C1675" s="34">
        <v>1.0874656790129522E-2</v>
      </c>
      <c r="D1675" s="55">
        <f t="shared" si="28"/>
        <v>1</v>
      </c>
      <c r="E1675" s="55"/>
      <c r="F1675" s="21" t="s">
        <v>29</v>
      </c>
      <c r="G1675" s="10" t="s">
        <v>29</v>
      </c>
      <c r="H1675" s="56"/>
    </row>
    <row r="1676" spans="1:8" x14ac:dyDescent="0.25">
      <c r="A1676" s="21">
        <v>39107</v>
      </c>
      <c r="B1676" s="22">
        <v>75.78</v>
      </c>
      <c r="C1676" s="34">
        <v>-1.258867922835155E-2</v>
      </c>
      <c r="D1676" s="55">
        <f t="shared" si="28"/>
        <v>1</v>
      </c>
      <c r="E1676" s="55"/>
      <c r="F1676" s="21" t="s">
        <v>29</v>
      </c>
      <c r="G1676" s="10" t="s">
        <v>29</v>
      </c>
      <c r="H1676" s="56"/>
    </row>
    <row r="1677" spans="1:8" x14ac:dyDescent="0.25">
      <c r="A1677" s="21">
        <v>39108</v>
      </c>
      <c r="B1677" s="22">
        <v>76.06</v>
      </c>
      <c r="C1677" s="34">
        <v>3.6880969096588934E-3</v>
      </c>
      <c r="D1677" s="55">
        <f t="shared" si="28"/>
        <v>1</v>
      </c>
      <c r="E1677" s="55"/>
      <c r="F1677" s="21" t="s">
        <v>29</v>
      </c>
      <c r="G1677" s="10" t="s">
        <v>29</v>
      </c>
      <c r="H1677" s="56"/>
    </row>
    <row r="1678" spans="1:8" x14ac:dyDescent="0.25">
      <c r="A1678" s="21">
        <v>39111</v>
      </c>
      <c r="B1678" s="22">
        <v>76.72</v>
      </c>
      <c r="C1678" s="34">
        <v>8.6399280750692233E-3</v>
      </c>
      <c r="D1678" s="55">
        <f t="shared" si="28"/>
        <v>1</v>
      </c>
      <c r="E1678" s="55"/>
      <c r="F1678" s="21" t="s">
        <v>29</v>
      </c>
      <c r="G1678" s="10" t="s">
        <v>29</v>
      </c>
      <c r="H1678" s="56"/>
    </row>
    <row r="1679" spans="1:8" x14ac:dyDescent="0.25">
      <c r="A1679" s="21">
        <v>39112</v>
      </c>
      <c r="B1679" s="22">
        <v>77.14</v>
      </c>
      <c r="C1679" s="34">
        <v>5.4595222048989742E-3</v>
      </c>
      <c r="D1679" s="55">
        <f t="shared" si="28"/>
        <v>1</v>
      </c>
      <c r="E1679" s="55"/>
      <c r="F1679" s="21" t="s">
        <v>29</v>
      </c>
      <c r="G1679" s="10" t="s">
        <v>29</v>
      </c>
      <c r="H1679" s="56"/>
    </row>
    <row r="1680" spans="1:8" x14ac:dyDescent="0.25">
      <c r="A1680" s="21">
        <v>39113</v>
      </c>
      <c r="B1680" s="22">
        <v>77.31</v>
      </c>
      <c r="C1680" s="34">
        <v>2.2013605523016878E-3</v>
      </c>
      <c r="D1680" s="55">
        <f t="shared" si="28"/>
        <v>1</v>
      </c>
      <c r="E1680" s="55"/>
      <c r="F1680" s="21" t="s">
        <v>29</v>
      </c>
      <c r="G1680" s="10" t="s">
        <v>29</v>
      </c>
      <c r="H1680" s="56"/>
    </row>
    <row r="1681" spans="1:8" x14ac:dyDescent="0.25">
      <c r="A1681" s="21">
        <v>39114</v>
      </c>
      <c r="B1681" s="22">
        <v>78.14</v>
      </c>
      <c r="C1681" s="34">
        <v>1.0678776294541127E-2</v>
      </c>
      <c r="D1681" s="55">
        <f t="shared" si="28"/>
        <v>2</v>
      </c>
      <c r="E1681" s="55"/>
      <c r="F1681" s="21" t="s">
        <v>29</v>
      </c>
      <c r="G1681" s="10" t="s">
        <v>29</v>
      </c>
      <c r="H1681" s="56"/>
    </row>
    <row r="1682" spans="1:8" x14ac:dyDescent="0.25">
      <c r="A1682" s="21">
        <v>39115</v>
      </c>
      <c r="B1682" s="22">
        <v>78.180000000000007</v>
      </c>
      <c r="C1682" s="34">
        <v>5.1177073788440076E-4</v>
      </c>
      <c r="D1682" s="55">
        <f t="shared" si="28"/>
        <v>2</v>
      </c>
      <c r="E1682" s="55"/>
      <c r="F1682" s="21" t="s">
        <v>29</v>
      </c>
      <c r="G1682" s="10" t="s">
        <v>29</v>
      </c>
      <c r="H1682" s="56"/>
    </row>
    <row r="1683" spans="1:8" x14ac:dyDescent="0.25">
      <c r="A1683" s="21">
        <v>39118</v>
      </c>
      <c r="B1683" s="22">
        <v>78.180000000000007</v>
      </c>
      <c r="C1683" s="34">
        <v>0</v>
      </c>
      <c r="D1683" s="55">
        <f t="shared" si="28"/>
        <v>2</v>
      </c>
      <c r="E1683" s="55"/>
      <c r="F1683" s="21" t="s">
        <v>29</v>
      </c>
      <c r="G1683" s="10" t="s">
        <v>29</v>
      </c>
      <c r="H1683" s="56"/>
    </row>
    <row r="1684" spans="1:8" x14ac:dyDescent="0.25">
      <c r="A1684" s="21">
        <v>39119</v>
      </c>
      <c r="B1684" s="22">
        <v>78.37</v>
      </c>
      <c r="C1684" s="34">
        <v>2.4273406999643404E-3</v>
      </c>
      <c r="D1684" s="55">
        <f t="shared" si="28"/>
        <v>2</v>
      </c>
      <c r="E1684" s="55"/>
      <c r="F1684" s="21" t="s">
        <v>29</v>
      </c>
      <c r="G1684" s="10" t="s">
        <v>29</v>
      </c>
      <c r="H1684" s="56"/>
    </row>
    <row r="1685" spans="1:8" x14ac:dyDescent="0.25">
      <c r="A1685" s="21">
        <v>39120</v>
      </c>
      <c r="B1685" s="22">
        <v>79.09</v>
      </c>
      <c r="C1685" s="34">
        <v>9.145243466552589E-3</v>
      </c>
      <c r="D1685" s="55">
        <f t="shared" si="28"/>
        <v>2</v>
      </c>
      <c r="E1685" s="55"/>
      <c r="F1685" s="21" t="s">
        <v>29</v>
      </c>
      <c r="G1685" s="10" t="s">
        <v>29</v>
      </c>
      <c r="H1685" s="56"/>
    </row>
    <row r="1686" spans="1:8" x14ac:dyDescent="0.25">
      <c r="A1686" s="21">
        <v>39121</v>
      </c>
      <c r="B1686" s="22">
        <v>78.959999999999994</v>
      </c>
      <c r="C1686" s="34">
        <v>-1.6450494060998519E-3</v>
      </c>
      <c r="D1686" s="55">
        <f t="shared" si="28"/>
        <v>2</v>
      </c>
      <c r="E1686" s="55"/>
      <c r="F1686" s="21" t="s">
        <v>29</v>
      </c>
      <c r="G1686" s="10" t="s">
        <v>29</v>
      </c>
      <c r="H1686" s="56"/>
    </row>
    <row r="1687" spans="1:8" x14ac:dyDescent="0.25">
      <c r="A1687" s="21">
        <v>39122</v>
      </c>
      <c r="B1687" s="22">
        <v>78.239999999999995</v>
      </c>
      <c r="C1687" s="34">
        <v>-9.1603693986642785E-3</v>
      </c>
      <c r="D1687" s="55">
        <f t="shared" si="28"/>
        <v>2</v>
      </c>
      <c r="E1687" s="55"/>
      <c r="F1687" s="21" t="s">
        <v>29</v>
      </c>
      <c r="G1687" s="10" t="s">
        <v>29</v>
      </c>
      <c r="H1687" s="56"/>
    </row>
    <row r="1688" spans="1:8" x14ac:dyDescent="0.25">
      <c r="A1688" s="21">
        <v>39125</v>
      </c>
      <c r="B1688" s="22">
        <v>78.03</v>
      </c>
      <c r="C1688" s="34">
        <v>-2.6876575978919295E-3</v>
      </c>
      <c r="D1688" s="55">
        <f t="shared" si="28"/>
        <v>2</v>
      </c>
      <c r="E1688" s="55"/>
      <c r="F1688" s="21" t="s">
        <v>29</v>
      </c>
      <c r="G1688" s="10" t="s">
        <v>29</v>
      </c>
      <c r="H1688" s="56"/>
    </row>
    <row r="1689" spans="1:8" x14ac:dyDescent="0.25">
      <c r="A1689" s="21">
        <v>39126</v>
      </c>
      <c r="B1689" s="22">
        <v>78.599999999999994</v>
      </c>
      <c r="C1689" s="34">
        <v>7.2783313064910078E-3</v>
      </c>
      <c r="D1689" s="55">
        <f t="shared" si="28"/>
        <v>2</v>
      </c>
      <c r="E1689" s="55"/>
      <c r="F1689" s="21" t="s">
        <v>29</v>
      </c>
      <c r="G1689" s="10" t="s">
        <v>29</v>
      </c>
      <c r="H1689" s="56"/>
    </row>
    <row r="1690" spans="1:8" x14ac:dyDescent="0.25">
      <c r="A1690" s="21">
        <v>39127</v>
      </c>
      <c r="B1690" s="22">
        <v>78.72</v>
      </c>
      <c r="C1690" s="34">
        <v>1.5255533088371917E-3</v>
      </c>
      <c r="D1690" s="55">
        <f t="shared" si="28"/>
        <v>2</v>
      </c>
      <c r="E1690" s="55"/>
      <c r="F1690" s="21" t="s">
        <v>29</v>
      </c>
      <c r="G1690" s="10" t="s">
        <v>29</v>
      </c>
      <c r="H1690" s="56"/>
    </row>
    <row r="1691" spans="1:8" x14ac:dyDescent="0.25">
      <c r="A1691" s="21">
        <v>39128</v>
      </c>
      <c r="B1691" s="22">
        <v>78.78</v>
      </c>
      <c r="C1691" s="34">
        <v>7.6190479876180896E-4</v>
      </c>
      <c r="D1691" s="55">
        <f t="shared" si="28"/>
        <v>2</v>
      </c>
      <c r="E1691" s="55"/>
      <c r="F1691" s="21" t="s">
        <v>29</v>
      </c>
      <c r="G1691" s="10" t="s">
        <v>29</v>
      </c>
      <c r="H1691" s="56"/>
    </row>
    <row r="1692" spans="1:8" x14ac:dyDescent="0.25">
      <c r="A1692" s="21">
        <v>39129</v>
      </c>
      <c r="B1692" s="22">
        <v>79.08</v>
      </c>
      <c r="C1692" s="34">
        <v>3.8008407596563962E-3</v>
      </c>
      <c r="D1692" s="55">
        <f t="shared" si="28"/>
        <v>2</v>
      </c>
      <c r="E1692" s="55"/>
      <c r="F1692" s="21" t="s">
        <v>29</v>
      </c>
      <c r="G1692" s="10" t="s">
        <v>29</v>
      </c>
      <c r="H1692" s="56"/>
    </row>
    <row r="1693" spans="1:8" x14ac:dyDescent="0.25">
      <c r="A1693" s="21">
        <v>39133</v>
      </c>
      <c r="B1693" s="22">
        <v>79.84</v>
      </c>
      <c r="C1693" s="34">
        <v>9.5646337007925103E-3</v>
      </c>
      <c r="D1693" s="55">
        <f t="shared" si="28"/>
        <v>2</v>
      </c>
      <c r="E1693" s="55"/>
      <c r="F1693" s="21" t="s">
        <v>29</v>
      </c>
      <c r="G1693" s="10" t="s">
        <v>29</v>
      </c>
      <c r="H1693" s="56"/>
    </row>
    <row r="1694" spans="1:8" x14ac:dyDescent="0.25">
      <c r="A1694" s="21">
        <v>39134</v>
      </c>
      <c r="B1694" s="22">
        <v>79.989999999999995</v>
      </c>
      <c r="C1694" s="34">
        <v>1.8769948575217757E-3</v>
      </c>
      <c r="D1694" s="55">
        <f t="shared" si="28"/>
        <v>2</v>
      </c>
      <c r="E1694" s="55"/>
      <c r="F1694" s="21" t="s">
        <v>29</v>
      </c>
      <c r="G1694" s="10" t="s">
        <v>29</v>
      </c>
      <c r="H1694" s="56"/>
    </row>
    <row r="1695" spans="1:8" x14ac:dyDescent="0.25">
      <c r="A1695" s="21">
        <v>39135</v>
      </c>
      <c r="B1695" s="22">
        <v>80.27</v>
      </c>
      <c r="C1695" s="34">
        <v>3.4943252827549531E-3</v>
      </c>
      <c r="D1695" s="55">
        <f t="shared" si="28"/>
        <v>2</v>
      </c>
      <c r="E1695" s="55"/>
      <c r="F1695" s="21" t="s">
        <v>29</v>
      </c>
      <c r="G1695" s="10" t="s">
        <v>29</v>
      </c>
      <c r="H1695" s="56"/>
    </row>
    <row r="1696" spans="1:8" x14ac:dyDescent="0.25">
      <c r="A1696" s="21">
        <v>39136</v>
      </c>
      <c r="B1696" s="22">
        <v>79.84</v>
      </c>
      <c r="C1696" s="34">
        <v>-5.3713201402768966E-3</v>
      </c>
      <c r="D1696" s="55">
        <f t="shared" si="28"/>
        <v>2</v>
      </c>
      <c r="E1696" s="55"/>
      <c r="F1696" s="21" t="s">
        <v>29</v>
      </c>
      <c r="G1696" s="10" t="s">
        <v>29</v>
      </c>
      <c r="H1696" s="56"/>
    </row>
    <row r="1697" spans="1:8" x14ac:dyDescent="0.25">
      <c r="A1697" s="21">
        <v>39139</v>
      </c>
      <c r="B1697" s="22">
        <v>79.78</v>
      </c>
      <c r="C1697" s="34">
        <v>-7.5178552594795526E-4</v>
      </c>
      <c r="D1697" s="55">
        <f t="shared" si="28"/>
        <v>2</v>
      </c>
      <c r="E1697" s="55"/>
      <c r="F1697" s="21" t="s">
        <v>29</v>
      </c>
      <c r="G1697" s="10" t="s">
        <v>29</v>
      </c>
      <c r="H1697" s="56"/>
    </row>
    <row r="1698" spans="1:8" x14ac:dyDescent="0.25">
      <c r="A1698" s="21">
        <v>39140</v>
      </c>
      <c r="B1698" s="22">
        <v>76.040000000000006</v>
      </c>
      <c r="C1698" s="34">
        <v>-4.8013328857032078E-2</v>
      </c>
      <c r="D1698" s="55">
        <f t="shared" si="28"/>
        <v>2</v>
      </c>
      <c r="E1698" s="55"/>
      <c r="F1698" s="21" t="s">
        <v>29</v>
      </c>
      <c r="G1698" s="10" t="s">
        <v>29</v>
      </c>
      <c r="H1698" s="56"/>
    </row>
    <row r="1699" spans="1:8" x14ac:dyDescent="0.25">
      <c r="A1699" s="21">
        <v>39141</v>
      </c>
      <c r="B1699" s="22">
        <v>76.8</v>
      </c>
      <c r="C1699" s="34">
        <v>9.94512253339804E-3</v>
      </c>
      <c r="D1699" s="55">
        <f t="shared" si="28"/>
        <v>2</v>
      </c>
      <c r="E1699" s="55"/>
      <c r="F1699" s="21" t="s">
        <v>29</v>
      </c>
      <c r="G1699" s="10" t="s">
        <v>29</v>
      </c>
      <c r="H1699" s="56"/>
    </row>
    <row r="1700" spans="1:8" x14ac:dyDescent="0.25">
      <c r="A1700" s="21">
        <v>39142</v>
      </c>
      <c r="B1700" s="22">
        <v>76.400000000000006</v>
      </c>
      <c r="C1700" s="34">
        <v>-5.2219439811516007E-3</v>
      </c>
      <c r="D1700" s="55">
        <f t="shared" si="28"/>
        <v>3</v>
      </c>
      <c r="E1700" s="55"/>
      <c r="F1700" s="21" t="s">
        <v>29</v>
      </c>
      <c r="G1700" s="10" t="s">
        <v>29</v>
      </c>
      <c r="H1700" s="56"/>
    </row>
    <row r="1701" spans="1:8" x14ac:dyDescent="0.25">
      <c r="A1701" s="21">
        <v>39143</v>
      </c>
      <c r="B1701" s="22">
        <v>74.88</v>
      </c>
      <c r="C1701" s="34">
        <v>-2.009586400313837E-2</v>
      </c>
      <c r="D1701" s="55">
        <f t="shared" si="28"/>
        <v>3</v>
      </c>
      <c r="E1701" s="55"/>
      <c r="F1701" s="21" t="s">
        <v>29</v>
      </c>
      <c r="G1701" s="10" t="s">
        <v>29</v>
      </c>
      <c r="H1701" s="56"/>
    </row>
    <row r="1702" spans="1:8" x14ac:dyDescent="0.25">
      <c r="A1702" s="21">
        <v>39146</v>
      </c>
      <c r="B1702" s="22">
        <v>73.239999999999995</v>
      </c>
      <c r="C1702" s="34">
        <v>-2.214511236302668E-2</v>
      </c>
      <c r="D1702" s="55">
        <f t="shared" si="28"/>
        <v>3</v>
      </c>
      <c r="E1702" s="55"/>
      <c r="F1702" s="21" t="s">
        <v>29</v>
      </c>
      <c r="G1702" s="10" t="s">
        <v>29</v>
      </c>
      <c r="H1702" s="56"/>
    </row>
    <row r="1703" spans="1:8" x14ac:dyDescent="0.25">
      <c r="A1703" s="21">
        <v>39147</v>
      </c>
      <c r="B1703" s="22">
        <v>75.23</v>
      </c>
      <c r="C1703" s="34">
        <v>2.6808367765820313E-2</v>
      </c>
      <c r="D1703" s="55">
        <f t="shared" si="28"/>
        <v>3</v>
      </c>
      <c r="E1703" s="55"/>
      <c r="F1703" s="21" t="s">
        <v>29</v>
      </c>
      <c r="G1703" s="10" t="s">
        <v>29</v>
      </c>
      <c r="H1703" s="56"/>
    </row>
    <row r="1704" spans="1:8" x14ac:dyDescent="0.25">
      <c r="A1704" s="21">
        <v>39148</v>
      </c>
      <c r="B1704" s="22">
        <v>74.989999999999995</v>
      </c>
      <c r="C1704" s="34">
        <v>-3.1953162588322821E-3</v>
      </c>
      <c r="D1704" s="55">
        <f t="shared" si="28"/>
        <v>3</v>
      </c>
      <c r="E1704" s="55"/>
      <c r="F1704" s="21" t="s">
        <v>29</v>
      </c>
      <c r="G1704" s="10" t="s">
        <v>29</v>
      </c>
      <c r="H1704" s="56"/>
    </row>
    <row r="1705" spans="1:8" x14ac:dyDescent="0.25">
      <c r="A1705" s="21">
        <v>39149</v>
      </c>
      <c r="B1705" s="22">
        <v>75.55</v>
      </c>
      <c r="C1705" s="34">
        <v>7.4399174054506486E-3</v>
      </c>
      <c r="D1705" s="55">
        <f t="shared" si="28"/>
        <v>3</v>
      </c>
      <c r="E1705" s="55"/>
      <c r="F1705" s="21" t="s">
        <v>29</v>
      </c>
      <c r="G1705" s="10" t="s">
        <v>29</v>
      </c>
      <c r="H1705" s="56"/>
    </row>
    <row r="1706" spans="1:8" x14ac:dyDescent="0.25">
      <c r="A1706" s="21">
        <v>39150</v>
      </c>
      <c r="B1706" s="22">
        <v>76.17</v>
      </c>
      <c r="C1706" s="34">
        <v>8.1729956659482919E-3</v>
      </c>
      <c r="D1706" s="55">
        <f t="shared" si="28"/>
        <v>3</v>
      </c>
      <c r="E1706" s="55"/>
      <c r="F1706" s="21" t="s">
        <v>29</v>
      </c>
      <c r="G1706" s="10" t="s">
        <v>29</v>
      </c>
      <c r="H1706" s="56"/>
    </row>
    <row r="1707" spans="1:8" x14ac:dyDescent="0.25">
      <c r="A1707" s="21">
        <v>39153</v>
      </c>
      <c r="B1707" s="22">
        <v>76.38</v>
      </c>
      <c r="C1707" s="34">
        <v>2.7531974126733449E-3</v>
      </c>
      <c r="D1707" s="55">
        <f t="shared" si="28"/>
        <v>3</v>
      </c>
      <c r="E1707" s="55"/>
      <c r="F1707" s="21" t="s">
        <v>29</v>
      </c>
      <c r="G1707" s="10" t="s">
        <v>29</v>
      </c>
      <c r="H1707" s="56"/>
    </row>
    <row r="1708" spans="1:8" x14ac:dyDescent="0.25">
      <c r="A1708" s="21">
        <v>39154</v>
      </c>
      <c r="B1708" s="22">
        <v>74.42</v>
      </c>
      <c r="C1708" s="34">
        <v>-2.5996158878893623E-2</v>
      </c>
      <c r="D1708" s="55">
        <f t="shared" si="28"/>
        <v>3</v>
      </c>
      <c r="E1708" s="55"/>
      <c r="F1708" s="21" t="s">
        <v>29</v>
      </c>
      <c r="G1708" s="10" t="s">
        <v>29</v>
      </c>
      <c r="H1708" s="56"/>
    </row>
    <row r="1709" spans="1:8" x14ac:dyDescent="0.25">
      <c r="A1709" s="21">
        <v>39155</v>
      </c>
      <c r="B1709" s="22">
        <v>75.209999999999994</v>
      </c>
      <c r="C1709" s="34">
        <v>1.0559477919835188E-2</v>
      </c>
      <c r="D1709" s="55">
        <f t="shared" si="28"/>
        <v>3</v>
      </c>
      <c r="E1709" s="55"/>
      <c r="F1709" s="21" t="s">
        <v>29</v>
      </c>
      <c r="G1709" s="10" t="s">
        <v>29</v>
      </c>
      <c r="H1709" s="56"/>
    </row>
    <row r="1710" spans="1:8" x14ac:dyDescent="0.25">
      <c r="A1710" s="21">
        <v>39156</v>
      </c>
      <c r="B1710" s="22">
        <v>75.8</v>
      </c>
      <c r="C1710" s="34">
        <v>7.814091810014339E-3</v>
      </c>
      <c r="D1710" s="55">
        <f t="shared" si="28"/>
        <v>3</v>
      </c>
      <c r="E1710" s="55"/>
      <c r="F1710" s="21" t="s">
        <v>29</v>
      </c>
      <c r="G1710" s="10" t="s">
        <v>29</v>
      </c>
      <c r="H1710" s="56"/>
    </row>
    <row r="1711" spans="1:8" x14ac:dyDescent="0.25">
      <c r="A1711" s="21">
        <v>39157</v>
      </c>
      <c r="B1711" s="22">
        <v>75.28</v>
      </c>
      <c r="C1711" s="34">
        <v>-6.8837973712016966E-3</v>
      </c>
      <c r="D1711" s="55">
        <f t="shared" si="28"/>
        <v>3</v>
      </c>
      <c r="E1711" s="55"/>
      <c r="F1711" s="21" t="s">
        <v>29</v>
      </c>
      <c r="G1711" s="10" t="s">
        <v>29</v>
      </c>
      <c r="H1711" s="56"/>
    </row>
    <row r="1712" spans="1:8" x14ac:dyDescent="0.25">
      <c r="A1712" s="21">
        <v>39160</v>
      </c>
      <c r="B1712" s="22">
        <v>76.22</v>
      </c>
      <c r="C1712" s="34">
        <v>1.2409400168589879E-2</v>
      </c>
      <c r="D1712" s="55">
        <f t="shared" si="28"/>
        <v>3</v>
      </c>
      <c r="E1712" s="55"/>
      <c r="F1712" s="21" t="s">
        <v>29</v>
      </c>
      <c r="G1712" s="10" t="s">
        <v>29</v>
      </c>
      <c r="H1712" s="56"/>
    </row>
    <row r="1713" spans="1:8" x14ac:dyDescent="0.25">
      <c r="A1713" s="21">
        <v>39161</v>
      </c>
      <c r="B1713" s="22">
        <v>76.819999999999993</v>
      </c>
      <c r="C1713" s="34">
        <v>7.8411274720444606E-3</v>
      </c>
      <c r="D1713" s="55">
        <f t="shared" si="28"/>
        <v>3</v>
      </c>
      <c r="E1713" s="55"/>
      <c r="F1713" s="21" t="s">
        <v>29</v>
      </c>
      <c r="G1713" s="10" t="s">
        <v>29</v>
      </c>
      <c r="H1713" s="56"/>
    </row>
    <row r="1714" spans="1:8" x14ac:dyDescent="0.25">
      <c r="A1714" s="21">
        <v>39162</v>
      </c>
      <c r="B1714" s="22">
        <v>78.2</v>
      </c>
      <c r="C1714" s="34">
        <v>1.7804624633506686E-2</v>
      </c>
      <c r="D1714" s="55">
        <f t="shared" si="28"/>
        <v>3</v>
      </c>
      <c r="E1714" s="55"/>
      <c r="F1714" s="21" t="s">
        <v>29</v>
      </c>
      <c r="G1714" s="10" t="s">
        <v>29</v>
      </c>
      <c r="H1714" s="56"/>
    </row>
    <row r="1715" spans="1:8" x14ac:dyDescent="0.25">
      <c r="A1715" s="21">
        <v>39163</v>
      </c>
      <c r="B1715" s="22">
        <v>78.2</v>
      </c>
      <c r="C1715" s="34">
        <v>0</v>
      </c>
      <c r="D1715" s="55">
        <f t="shared" si="28"/>
        <v>3</v>
      </c>
      <c r="E1715" s="55"/>
      <c r="F1715" s="21" t="s">
        <v>29</v>
      </c>
      <c r="G1715" s="10" t="s">
        <v>29</v>
      </c>
      <c r="H1715" s="56"/>
    </row>
    <row r="1716" spans="1:8" x14ac:dyDescent="0.25">
      <c r="A1716" s="21">
        <v>39164</v>
      </c>
      <c r="B1716" s="22">
        <v>78.33</v>
      </c>
      <c r="C1716" s="34">
        <v>1.6610238278817963E-3</v>
      </c>
      <c r="D1716" s="55">
        <f t="shared" si="28"/>
        <v>3</v>
      </c>
      <c r="E1716" s="55"/>
      <c r="F1716" s="21" t="s">
        <v>29</v>
      </c>
      <c r="G1716" s="10" t="s">
        <v>29</v>
      </c>
      <c r="H1716" s="56"/>
    </row>
    <row r="1717" spans="1:8" x14ac:dyDescent="0.25">
      <c r="A1717" s="21">
        <v>39167</v>
      </c>
      <c r="B1717" s="22">
        <v>78.16</v>
      </c>
      <c r="C1717" s="34">
        <v>-2.1726636446198653E-3</v>
      </c>
      <c r="D1717" s="55">
        <f t="shared" si="28"/>
        <v>3</v>
      </c>
      <c r="E1717" s="55"/>
      <c r="F1717" s="21" t="s">
        <v>29</v>
      </c>
      <c r="G1717" s="10" t="s">
        <v>29</v>
      </c>
      <c r="H1717" s="56"/>
    </row>
    <row r="1718" spans="1:8" x14ac:dyDescent="0.25">
      <c r="A1718" s="21">
        <v>39168</v>
      </c>
      <c r="B1718" s="22">
        <v>77.8</v>
      </c>
      <c r="C1718" s="34">
        <v>-4.6165765501813396E-3</v>
      </c>
      <c r="D1718" s="55">
        <f t="shared" si="28"/>
        <v>3</v>
      </c>
      <c r="E1718" s="55"/>
      <c r="F1718" s="21" t="s">
        <v>29</v>
      </c>
      <c r="G1718" s="10" t="s">
        <v>29</v>
      </c>
      <c r="H1718" s="56"/>
    </row>
    <row r="1719" spans="1:8" x14ac:dyDescent="0.25">
      <c r="A1719" s="21">
        <v>39169</v>
      </c>
      <c r="B1719" s="22">
        <v>77.260000000000005</v>
      </c>
      <c r="C1719" s="34">
        <v>-6.9650739462105947E-3</v>
      </c>
      <c r="D1719" s="55">
        <f t="shared" si="28"/>
        <v>3</v>
      </c>
      <c r="E1719" s="55"/>
      <c r="F1719" s="21" t="s">
        <v>29</v>
      </c>
      <c r="G1719" s="10" t="s">
        <v>29</v>
      </c>
      <c r="H1719" s="56"/>
    </row>
    <row r="1720" spans="1:8" x14ac:dyDescent="0.25">
      <c r="A1720" s="21">
        <v>39170</v>
      </c>
      <c r="B1720" s="22">
        <v>77.36</v>
      </c>
      <c r="C1720" s="34">
        <v>1.2934939069035565E-3</v>
      </c>
      <c r="D1720" s="55">
        <f t="shared" si="28"/>
        <v>3</v>
      </c>
      <c r="E1720" s="55"/>
      <c r="F1720" s="21" t="s">
        <v>29</v>
      </c>
      <c r="G1720" s="10" t="s">
        <v>29</v>
      </c>
      <c r="H1720" s="56"/>
    </row>
    <row r="1721" spans="1:8" x14ac:dyDescent="0.25">
      <c r="A1721" s="21">
        <v>39171</v>
      </c>
      <c r="B1721" s="22">
        <v>77.55</v>
      </c>
      <c r="C1721" s="34">
        <v>2.4530384775090014E-3</v>
      </c>
      <c r="D1721" s="55">
        <f t="shared" si="28"/>
        <v>3</v>
      </c>
      <c r="E1721" s="55"/>
      <c r="F1721" s="21" t="s">
        <v>29</v>
      </c>
      <c r="G1721" s="10" t="s">
        <v>29</v>
      </c>
      <c r="H1721" s="56"/>
    </row>
    <row r="1722" spans="1:8" x14ac:dyDescent="0.25">
      <c r="A1722" s="21">
        <v>39174</v>
      </c>
      <c r="B1722" s="22">
        <v>77.75</v>
      </c>
      <c r="C1722" s="34">
        <v>2.5756614367956703E-3</v>
      </c>
      <c r="D1722" s="55">
        <f t="shared" si="28"/>
        <v>4</v>
      </c>
      <c r="E1722" s="55"/>
      <c r="F1722" s="21" t="s">
        <v>29</v>
      </c>
      <c r="G1722" s="10" t="s">
        <v>29</v>
      </c>
      <c r="H1722" s="56"/>
    </row>
    <row r="1723" spans="1:8" x14ac:dyDescent="0.25">
      <c r="A1723" s="21">
        <v>39175</v>
      </c>
      <c r="B1723" s="22">
        <v>78.58</v>
      </c>
      <c r="C1723" s="34">
        <v>1.0618663070970279E-2</v>
      </c>
      <c r="D1723" s="55">
        <f t="shared" si="28"/>
        <v>4</v>
      </c>
      <c r="E1723" s="55"/>
      <c r="F1723" s="21" t="s">
        <v>29</v>
      </c>
      <c r="G1723" s="10" t="s">
        <v>29</v>
      </c>
      <c r="H1723" s="56"/>
    </row>
    <row r="1724" spans="1:8" x14ac:dyDescent="0.25">
      <c r="A1724" s="21">
        <v>39176</v>
      </c>
      <c r="B1724" s="22">
        <v>78.569999999999993</v>
      </c>
      <c r="C1724" s="34">
        <v>-1.2726694258351312E-4</v>
      </c>
      <c r="D1724" s="55">
        <f t="shared" si="28"/>
        <v>4</v>
      </c>
      <c r="E1724" s="55"/>
      <c r="F1724" s="21" t="s">
        <v>29</v>
      </c>
      <c r="G1724" s="10" t="s">
        <v>29</v>
      </c>
      <c r="H1724" s="56"/>
    </row>
    <row r="1725" spans="1:8" x14ac:dyDescent="0.25">
      <c r="A1725" s="21">
        <v>39177</v>
      </c>
      <c r="B1725" s="22">
        <v>78.52</v>
      </c>
      <c r="C1725" s="34">
        <v>-6.3657777946987703E-4</v>
      </c>
      <c r="D1725" s="55">
        <f t="shared" si="28"/>
        <v>4</v>
      </c>
      <c r="E1725" s="55"/>
      <c r="F1725" s="21" t="s">
        <v>29</v>
      </c>
      <c r="G1725" s="10" t="s">
        <v>29</v>
      </c>
      <c r="H1725" s="56"/>
    </row>
    <row r="1726" spans="1:8" x14ac:dyDescent="0.25">
      <c r="A1726" s="21">
        <v>39181</v>
      </c>
      <c r="B1726" s="22">
        <v>78.63</v>
      </c>
      <c r="C1726" s="34">
        <v>1.3999365951644115E-3</v>
      </c>
      <c r="D1726" s="55">
        <f t="shared" si="28"/>
        <v>4</v>
      </c>
      <c r="E1726" s="55"/>
      <c r="F1726" s="21" t="s">
        <v>29</v>
      </c>
      <c r="G1726" s="10" t="s">
        <v>29</v>
      </c>
      <c r="H1726" s="56"/>
    </row>
    <row r="1727" spans="1:8" x14ac:dyDescent="0.25">
      <c r="A1727" s="21">
        <v>39182</v>
      </c>
      <c r="B1727" s="22">
        <v>78.87</v>
      </c>
      <c r="C1727" s="34">
        <v>3.0476214064750909E-3</v>
      </c>
      <c r="D1727" s="55">
        <f t="shared" si="28"/>
        <v>4</v>
      </c>
      <c r="E1727" s="55"/>
      <c r="F1727" s="21" t="s">
        <v>29</v>
      </c>
      <c r="G1727" s="10" t="s">
        <v>29</v>
      </c>
      <c r="H1727" s="56"/>
    </row>
    <row r="1728" spans="1:8" x14ac:dyDescent="0.25">
      <c r="A1728" s="21">
        <v>39183</v>
      </c>
      <c r="B1728" s="22">
        <v>78.38</v>
      </c>
      <c r="C1728" s="34">
        <v>-6.2321346384142159E-3</v>
      </c>
      <c r="D1728" s="55">
        <f t="shared" si="28"/>
        <v>4</v>
      </c>
      <c r="E1728" s="55"/>
      <c r="F1728" s="21" t="s">
        <v>29</v>
      </c>
      <c r="G1728" s="10" t="s">
        <v>29</v>
      </c>
      <c r="H1728" s="56"/>
    </row>
    <row r="1729" spans="1:8" x14ac:dyDescent="0.25">
      <c r="A1729" s="21">
        <v>39184</v>
      </c>
      <c r="B1729" s="22">
        <v>78.91</v>
      </c>
      <c r="C1729" s="34">
        <v>6.7391697614581775E-3</v>
      </c>
      <c r="D1729" s="55">
        <f t="shared" si="28"/>
        <v>4</v>
      </c>
      <c r="E1729" s="55"/>
      <c r="F1729" s="21" t="s">
        <v>29</v>
      </c>
      <c r="G1729" s="10" t="s">
        <v>29</v>
      </c>
      <c r="H1729" s="56"/>
    </row>
    <row r="1730" spans="1:8" x14ac:dyDescent="0.25">
      <c r="A1730" s="21">
        <v>39185</v>
      </c>
      <c r="B1730" s="22">
        <v>79.42</v>
      </c>
      <c r="C1730" s="34">
        <v>6.4422631701618691E-3</v>
      </c>
      <c r="D1730" s="55">
        <f t="shared" si="28"/>
        <v>4</v>
      </c>
      <c r="E1730" s="55"/>
      <c r="F1730" s="21" t="s">
        <v>29</v>
      </c>
      <c r="G1730" s="10" t="s">
        <v>29</v>
      </c>
      <c r="H1730" s="56"/>
    </row>
    <row r="1731" spans="1:8" x14ac:dyDescent="0.25">
      <c r="A1731" s="21">
        <v>39188</v>
      </c>
      <c r="B1731" s="22">
        <v>80.510000000000005</v>
      </c>
      <c r="C1731" s="34">
        <v>1.3631174608784092E-2</v>
      </c>
      <c r="D1731" s="55">
        <f t="shared" si="28"/>
        <v>4</v>
      </c>
      <c r="E1731" s="55"/>
      <c r="F1731" s="21" t="s">
        <v>29</v>
      </c>
      <c r="G1731" s="10" t="s">
        <v>29</v>
      </c>
      <c r="H1731" s="56"/>
    </row>
    <row r="1732" spans="1:8" x14ac:dyDescent="0.25">
      <c r="A1732" s="21">
        <v>39189</v>
      </c>
      <c r="B1732" s="22">
        <v>80.27</v>
      </c>
      <c r="C1732" s="34">
        <v>-2.9854481684039734E-3</v>
      </c>
      <c r="D1732" s="55">
        <f t="shared" si="28"/>
        <v>4</v>
      </c>
      <c r="E1732" s="55"/>
      <c r="F1732" s="21" t="s">
        <v>29</v>
      </c>
      <c r="G1732" s="10" t="s">
        <v>29</v>
      </c>
      <c r="H1732" s="56"/>
    </row>
    <row r="1733" spans="1:8" x14ac:dyDescent="0.25">
      <c r="A1733" s="21">
        <v>39190</v>
      </c>
      <c r="B1733" s="22">
        <v>79.8</v>
      </c>
      <c r="C1733" s="34">
        <v>-5.8724476877224071E-3</v>
      </c>
      <c r="D1733" s="55">
        <f t="shared" ref="D1733:D1796" si="29">MONTH(A1733)</f>
        <v>4</v>
      </c>
      <c r="E1733" s="55"/>
      <c r="F1733" s="21" t="s">
        <v>29</v>
      </c>
      <c r="G1733" s="10" t="s">
        <v>29</v>
      </c>
      <c r="H1733" s="56"/>
    </row>
    <row r="1734" spans="1:8" x14ac:dyDescent="0.25">
      <c r="A1734" s="21">
        <v>39191</v>
      </c>
      <c r="B1734" s="22">
        <v>79.42</v>
      </c>
      <c r="C1734" s="34">
        <v>-4.7732787526576599E-3</v>
      </c>
      <c r="D1734" s="55">
        <f t="shared" si="29"/>
        <v>4</v>
      </c>
      <c r="E1734" s="55"/>
      <c r="F1734" s="21" t="s">
        <v>29</v>
      </c>
      <c r="G1734" s="10" t="s">
        <v>29</v>
      </c>
      <c r="H1734" s="56"/>
    </row>
    <row r="1735" spans="1:8" x14ac:dyDescent="0.25">
      <c r="A1735" s="21">
        <v>39192</v>
      </c>
      <c r="B1735" s="22">
        <v>80.349999999999994</v>
      </c>
      <c r="C1735" s="34">
        <v>1.1641866480416147E-2</v>
      </c>
      <c r="D1735" s="55">
        <f t="shared" si="29"/>
        <v>4</v>
      </c>
      <c r="E1735" s="55"/>
      <c r="F1735" s="21" t="s">
        <v>29</v>
      </c>
      <c r="G1735" s="10" t="s">
        <v>29</v>
      </c>
      <c r="H1735" s="56"/>
    </row>
    <row r="1736" spans="1:8" x14ac:dyDescent="0.25">
      <c r="A1736" s="21">
        <v>39195</v>
      </c>
      <c r="B1736" s="22">
        <v>80.260000000000005</v>
      </c>
      <c r="C1736" s="34">
        <v>-1.1207273447508205E-3</v>
      </c>
      <c r="D1736" s="55">
        <f t="shared" si="29"/>
        <v>4</v>
      </c>
      <c r="E1736" s="55"/>
      <c r="F1736" s="21" t="s">
        <v>29</v>
      </c>
      <c r="G1736" s="10" t="s">
        <v>29</v>
      </c>
      <c r="H1736" s="56"/>
    </row>
    <row r="1737" spans="1:8" x14ac:dyDescent="0.25">
      <c r="A1737" s="21">
        <v>39196</v>
      </c>
      <c r="B1737" s="22">
        <v>80.22</v>
      </c>
      <c r="C1737" s="34">
        <v>-4.9850449686393366E-4</v>
      </c>
      <c r="D1737" s="55">
        <f t="shared" si="29"/>
        <v>4</v>
      </c>
      <c r="E1737" s="55"/>
      <c r="F1737" s="21" t="s">
        <v>29</v>
      </c>
      <c r="G1737" s="10" t="s">
        <v>29</v>
      </c>
      <c r="H1737" s="56"/>
    </row>
    <row r="1738" spans="1:8" x14ac:dyDescent="0.25">
      <c r="A1738" s="21">
        <v>39197</v>
      </c>
      <c r="B1738" s="22">
        <v>80.44</v>
      </c>
      <c r="C1738" s="34">
        <v>2.7387045625443659E-3</v>
      </c>
      <c r="D1738" s="55">
        <f t="shared" si="29"/>
        <v>4</v>
      </c>
      <c r="E1738" s="55"/>
      <c r="F1738" s="21" t="s">
        <v>29</v>
      </c>
      <c r="G1738" s="10" t="s">
        <v>29</v>
      </c>
      <c r="H1738" s="56"/>
    </row>
    <row r="1739" spans="1:8" x14ac:dyDescent="0.25">
      <c r="A1739" s="21">
        <v>39198</v>
      </c>
      <c r="B1739" s="22">
        <v>80.89</v>
      </c>
      <c r="C1739" s="34">
        <v>5.5786421254100174E-3</v>
      </c>
      <c r="D1739" s="55">
        <f t="shared" si="29"/>
        <v>4</v>
      </c>
      <c r="E1739" s="55"/>
      <c r="F1739" s="21" t="s">
        <v>29</v>
      </c>
      <c r="G1739" s="10" t="s">
        <v>29</v>
      </c>
      <c r="H1739" s="56"/>
    </row>
    <row r="1740" spans="1:8" x14ac:dyDescent="0.25">
      <c r="A1740" s="21">
        <v>39199</v>
      </c>
      <c r="B1740" s="22">
        <v>80.55</v>
      </c>
      <c r="C1740" s="34">
        <v>-4.2120974068779139E-3</v>
      </c>
      <c r="D1740" s="55">
        <f t="shared" si="29"/>
        <v>4</v>
      </c>
      <c r="E1740" s="55"/>
      <c r="F1740" s="21" t="s">
        <v>29</v>
      </c>
      <c r="G1740" s="10" t="s">
        <v>29</v>
      </c>
      <c r="H1740" s="56"/>
    </row>
    <row r="1741" spans="1:8" x14ac:dyDescent="0.25">
      <c r="A1741" s="21">
        <v>39202</v>
      </c>
      <c r="B1741" s="22">
        <v>78.81</v>
      </c>
      <c r="C1741" s="34">
        <v>-2.1838217257425172E-2</v>
      </c>
      <c r="D1741" s="55">
        <f t="shared" si="29"/>
        <v>4</v>
      </c>
      <c r="E1741" s="55"/>
      <c r="F1741" s="21" t="s">
        <v>29</v>
      </c>
      <c r="G1741" s="10" t="s">
        <v>29</v>
      </c>
      <c r="H1741" s="56"/>
    </row>
    <row r="1742" spans="1:8" x14ac:dyDescent="0.25">
      <c r="A1742" s="21">
        <v>39203</v>
      </c>
      <c r="B1742" s="22">
        <v>79.14</v>
      </c>
      <c r="C1742" s="34">
        <v>4.1785435917201024E-3</v>
      </c>
      <c r="D1742" s="55">
        <f t="shared" si="29"/>
        <v>5</v>
      </c>
      <c r="E1742" s="55"/>
      <c r="F1742" s="21" t="s">
        <v>29</v>
      </c>
      <c r="G1742" s="10" t="s">
        <v>29</v>
      </c>
      <c r="H1742" s="56"/>
    </row>
    <row r="1743" spans="1:8" x14ac:dyDescent="0.25">
      <c r="A1743" s="21">
        <v>39204</v>
      </c>
      <c r="B1743" s="22">
        <v>80.19</v>
      </c>
      <c r="C1743" s="34">
        <v>1.318038286165899E-2</v>
      </c>
      <c r="D1743" s="55">
        <f t="shared" si="29"/>
        <v>5</v>
      </c>
      <c r="E1743" s="55"/>
      <c r="F1743" s="21" t="s">
        <v>29</v>
      </c>
      <c r="G1743" s="10" t="s">
        <v>29</v>
      </c>
      <c r="H1743" s="56"/>
    </row>
    <row r="1744" spans="1:8" x14ac:dyDescent="0.25">
      <c r="A1744" s="21">
        <v>39205</v>
      </c>
      <c r="B1744" s="22">
        <v>80.34</v>
      </c>
      <c r="C1744" s="34">
        <v>1.8688101121989175E-3</v>
      </c>
      <c r="D1744" s="55">
        <f t="shared" si="29"/>
        <v>5</v>
      </c>
      <c r="E1744" s="55"/>
      <c r="F1744" s="21" t="s">
        <v>29</v>
      </c>
      <c r="G1744" s="10" t="s">
        <v>29</v>
      </c>
      <c r="H1744" s="56"/>
    </row>
    <row r="1745" spans="1:8" x14ac:dyDescent="0.25">
      <c r="A1745" s="21">
        <v>39206</v>
      </c>
      <c r="B1745" s="22">
        <v>80.84</v>
      </c>
      <c r="C1745" s="34">
        <v>6.2042636042840393E-3</v>
      </c>
      <c r="D1745" s="55">
        <f t="shared" si="29"/>
        <v>5</v>
      </c>
      <c r="E1745" s="55"/>
      <c r="F1745" s="21" t="s">
        <v>29</v>
      </c>
      <c r="G1745" s="10" t="s">
        <v>29</v>
      </c>
      <c r="H1745" s="56"/>
    </row>
    <row r="1746" spans="1:8" x14ac:dyDescent="0.25">
      <c r="A1746" s="21">
        <v>39209</v>
      </c>
      <c r="B1746" s="22">
        <v>80.61</v>
      </c>
      <c r="C1746" s="34">
        <v>-2.8491812399107624E-3</v>
      </c>
      <c r="D1746" s="55">
        <f t="shared" si="29"/>
        <v>5</v>
      </c>
      <c r="E1746" s="55"/>
      <c r="F1746" s="21" t="s">
        <v>29</v>
      </c>
      <c r="G1746" s="10" t="s">
        <v>29</v>
      </c>
      <c r="H1746" s="56"/>
    </row>
    <row r="1747" spans="1:8" x14ac:dyDescent="0.25">
      <c r="A1747" s="21">
        <v>39210</v>
      </c>
      <c r="B1747" s="22">
        <v>80.33</v>
      </c>
      <c r="C1747" s="34">
        <v>-3.4795611097884495E-3</v>
      </c>
      <c r="D1747" s="55">
        <f t="shared" si="29"/>
        <v>5</v>
      </c>
      <c r="E1747" s="55"/>
      <c r="F1747" s="21" t="s">
        <v>29</v>
      </c>
      <c r="G1747" s="10" t="s">
        <v>29</v>
      </c>
      <c r="H1747" s="56"/>
    </row>
    <row r="1748" spans="1:8" x14ac:dyDescent="0.25">
      <c r="A1748" s="21">
        <v>39211</v>
      </c>
      <c r="B1748" s="22">
        <v>80.650000000000006</v>
      </c>
      <c r="C1748" s="34">
        <v>3.975654385496811E-3</v>
      </c>
      <c r="D1748" s="55">
        <f t="shared" si="29"/>
        <v>5</v>
      </c>
      <c r="E1748" s="55"/>
      <c r="F1748" s="21" t="s">
        <v>29</v>
      </c>
      <c r="G1748" s="10" t="s">
        <v>29</v>
      </c>
      <c r="H1748" s="56"/>
    </row>
    <row r="1749" spans="1:8" x14ac:dyDescent="0.25">
      <c r="A1749" s="21">
        <v>39212</v>
      </c>
      <c r="B1749" s="22">
        <v>79.650000000000006</v>
      </c>
      <c r="C1749" s="34">
        <v>-1.2476768215160333E-2</v>
      </c>
      <c r="D1749" s="55">
        <f t="shared" si="29"/>
        <v>5</v>
      </c>
      <c r="E1749" s="55"/>
      <c r="F1749" s="21" t="s">
        <v>29</v>
      </c>
      <c r="G1749" s="10" t="s">
        <v>29</v>
      </c>
      <c r="H1749" s="56"/>
    </row>
    <row r="1750" spans="1:8" x14ac:dyDescent="0.25">
      <c r="A1750" s="21">
        <v>39213</v>
      </c>
      <c r="B1750" s="22">
        <v>80.38</v>
      </c>
      <c r="C1750" s="34">
        <v>9.1233526649974819E-3</v>
      </c>
      <c r="D1750" s="55">
        <f t="shared" si="29"/>
        <v>5</v>
      </c>
      <c r="E1750" s="55"/>
      <c r="F1750" s="21" t="s">
        <v>29</v>
      </c>
      <c r="G1750" s="10" t="s">
        <v>29</v>
      </c>
      <c r="H1750" s="56"/>
    </row>
    <row r="1751" spans="1:8" x14ac:dyDescent="0.25">
      <c r="A1751" s="21">
        <v>39216</v>
      </c>
      <c r="B1751" s="22">
        <v>79.67</v>
      </c>
      <c r="C1751" s="34">
        <v>-8.8722856287803322E-3</v>
      </c>
      <c r="D1751" s="55">
        <f t="shared" si="29"/>
        <v>5</v>
      </c>
      <c r="E1751" s="55"/>
      <c r="F1751" s="21" t="s">
        <v>29</v>
      </c>
      <c r="G1751" s="10" t="s">
        <v>29</v>
      </c>
      <c r="H1751" s="56"/>
    </row>
    <row r="1752" spans="1:8" x14ac:dyDescent="0.25">
      <c r="A1752" s="21">
        <v>39217</v>
      </c>
      <c r="B1752" s="22">
        <v>79.040000000000006</v>
      </c>
      <c r="C1752" s="34">
        <v>-7.9390499526622079E-3</v>
      </c>
      <c r="D1752" s="55">
        <f t="shared" si="29"/>
        <v>5</v>
      </c>
      <c r="E1752" s="55"/>
      <c r="F1752" s="21" t="s">
        <v>29</v>
      </c>
      <c r="G1752" s="10" t="s">
        <v>29</v>
      </c>
      <c r="H1752" s="56"/>
    </row>
    <row r="1753" spans="1:8" x14ac:dyDescent="0.25">
      <c r="A1753" s="21">
        <v>39218</v>
      </c>
      <c r="B1753" s="22">
        <v>79.47</v>
      </c>
      <c r="C1753" s="34">
        <v>5.4255385124755348E-3</v>
      </c>
      <c r="D1753" s="55">
        <f t="shared" si="29"/>
        <v>5</v>
      </c>
      <c r="E1753" s="55"/>
      <c r="F1753" s="21" t="s">
        <v>29</v>
      </c>
      <c r="G1753" s="10" t="s">
        <v>29</v>
      </c>
      <c r="H1753" s="56"/>
    </row>
    <row r="1754" spans="1:8" x14ac:dyDescent="0.25">
      <c r="A1754" s="21">
        <v>39219</v>
      </c>
      <c r="B1754" s="22">
        <v>78.849999999999994</v>
      </c>
      <c r="C1754" s="34">
        <v>-7.8322785430407164E-3</v>
      </c>
      <c r="D1754" s="55">
        <f t="shared" si="29"/>
        <v>5</v>
      </c>
      <c r="E1754" s="55"/>
      <c r="F1754" s="21" t="s">
        <v>29</v>
      </c>
      <c r="G1754" s="10" t="s">
        <v>29</v>
      </c>
      <c r="H1754" s="56"/>
    </row>
    <row r="1755" spans="1:8" x14ac:dyDescent="0.25">
      <c r="A1755" s="21">
        <v>39220</v>
      </c>
      <c r="B1755" s="22">
        <v>79.78</v>
      </c>
      <c r="C1755" s="34">
        <v>1.1725533068213305E-2</v>
      </c>
      <c r="D1755" s="55">
        <f t="shared" si="29"/>
        <v>5</v>
      </c>
      <c r="E1755" s="55"/>
      <c r="F1755" s="21" t="s">
        <v>29</v>
      </c>
      <c r="G1755" s="10" t="s">
        <v>29</v>
      </c>
      <c r="H1755" s="56"/>
    </row>
    <row r="1756" spans="1:8" x14ac:dyDescent="0.25">
      <c r="A1756" s="21">
        <v>39223</v>
      </c>
      <c r="B1756" s="22">
        <v>80.790000000000006</v>
      </c>
      <c r="C1756" s="34">
        <v>1.2580349014356685E-2</v>
      </c>
      <c r="D1756" s="55">
        <f t="shared" si="29"/>
        <v>5</v>
      </c>
      <c r="E1756" s="55"/>
      <c r="F1756" s="21" t="s">
        <v>29</v>
      </c>
      <c r="G1756" s="10" t="s">
        <v>29</v>
      </c>
      <c r="H1756" s="56"/>
    </row>
    <row r="1757" spans="1:8" x14ac:dyDescent="0.25">
      <c r="A1757" s="21">
        <v>39224</v>
      </c>
      <c r="B1757" s="22">
        <v>81.28</v>
      </c>
      <c r="C1757" s="34">
        <v>6.0467883385543746E-3</v>
      </c>
      <c r="D1757" s="55">
        <f t="shared" si="29"/>
        <v>5</v>
      </c>
      <c r="E1757" s="55"/>
      <c r="F1757" s="21" t="s">
        <v>29</v>
      </c>
      <c r="G1757" s="10" t="s">
        <v>29</v>
      </c>
      <c r="H1757" s="56"/>
    </row>
    <row r="1758" spans="1:8" x14ac:dyDescent="0.25">
      <c r="A1758" s="21">
        <v>39225</v>
      </c>
      <c r="B1758" s="22">
        <v>81.069999999999993</v>
      </c>
      <c r="C1758" s="34">
        <v>-2.5870048305560605E-3</v>
      </c>
      <c r="D1758" s="55">
        <f t="shared" si="29"/>
        <v>5</v>
      </c>
      <c r="E1758" s="55"/>
      <c r="F1758" s="21" t="s">
        <v>29</v>
      </c>
      <c r="G1758" s="10" t="s">
        <v>29</v>
      </c>
      <c r="H1758" s="56"/>
    </row>
    <row r="1759" spans="1:8" x14ac:dyDescent="0.25">
      <c r="A1759" s="21">
        <v>39226</v>
      </c>
      <c r="B1759" s="22">
        <v>80</v>
      </c>
      <c r="C1759" s="34">
        <v>-1.3286344325734075E-2</v>
      </c>
      <c r="D1759" s="55">
        <f t="shared" si="29"/>
        <v>5</v>
      </c>
      <c r="E1759" s="55"/>
      <c r="F1759" s="21" t="s">
        <v>29</v>
      </c>
      <c r="G1759" s="10" t="s">
        <v>29</v>
      </c>
      <c r="H1759" s="56"/>
    </row>
    <row r="1760" spans="1:8" x14ac:dyDescent="0.25">
      <c r="A1760" s="21">
        <v>39227</v>
      </c>
      <c r="B1760" s="22">
        <v>80.52</v>
      </c>
      <c r="C1760" s="34">
        <v>6.4789660977090735E-3</v>
      </c>
      <c r="D1760" s="55">
        <f t="shared" si="29"/>
        <v>5</v>
      </c>
      <c r="E1760" s="55"/>
      <c r="F1760" s="21" t="s">
        <v>29</v>
      </c>
      <c r="G1760" s="10" t="s">
        <v>29</v>
      </c>
      <c r="H1760" s="56"/>
    </row>
    <row r="1761" spans="1:8" x14ac:dyDescent="0.25">
      <c r="A1761" s="21">
        <v>39231</v>
      </c>
      <c r="B1761" s="22">
        <v>81.260000000000005</v>
      </c>
      <c r="C1761" s="34">
        <v>9.1482897879900538E-3</v>
      </c>
      <c r="D1761" s="55">
        <f t="shared" si="29"/>
        <v>5</v>
      </c>
      <c r="E1761" s="55"/>
      <c r="F1761" s="21" t="s">
        <v>29</v>
      </c>
      <c r="G1761" s="10" t="s">
        <v>29</v>
      </c>
      <c r="H1761" s="56"/>
    </row>
    <row r="1762" spans="1:8" x14ac:dyDescent="0.25">
      <c r="A1762" s="21">
        <v>39232</v>
      </c>
      <c r="B1762" s="22">
        <v>81.81</v>
      </c>
      <c r="C1762" s="34">
        <v>6.7455949660260367E-3</v>
      </c>
      <c r="D1762" s="55">
        <f t="shared" si="29"/>
        <v>5</v>
      </c>
      <c r="E1762" s="55"/>
      <c r="F1762" s="21" t="s">
        <v>29</v>
      </c>
      <c r="G1762" s="10" t="s">
        <v>29</v>
      </c>
      <c r="H1762" s="56"/>
    </row>
    <row r="1763" spans="1:8" x14ac:dyDescent="0.25">
      <c r="A1763" s="21">
        <v>39233</v>
      </c>
      <c r="B1763" s="22">
        <v>82.26</v>
      </c>
      <c r="C1763" s="34">
        <v>5.4854772766712778E-3</v>
      </c>
      <c r="D1763" s="55">
        <f t="shared" si="29"/>
        <v>5</v>
      </c>
      <c r="E1763" s="55"/>
      <c r="F1763" s="21" t="s">
        <v>29</v>
      </c>
      <c r="G1763" s="10" t="s">
        <v>29</v>
      </c>
      <c r="H1763" s="56"/>
    </row>
    <row r="1764" spans="1:8" x14ac:dyDescent="0.25">
      <c r="A1764" s="21">
        <v>39234</v>
      </c>
      <c r="B1764" s="22">
        <v>82.68</v>
      </c>
      <c r="C1764" s="34">
        <v>5.0927720112894856E-3</v>
      </c>
      <c r="D1764" s="55">
        <f t="shared" si="29"/>
        <v>6</v>
      </c>
      <c r="E1764" s="55"/>
      <c r="F1764" s="21" t="s">
        <v>29</v>
      </c>
      <c r="G1764" s="10" t="s">
        <v>29</v>
      </c>
      <c r="H1764" s="56"/>
    </row>
    <row r="1765" spans="1:8" x14ac:dyDescent="0.25">
      <c r="A1765" s="21">
        <v>39237</v>
      </c>
      <c r="B1765" s="22">
        <v>82.77</v>
      </c>
      <c r="C1765" s="34">
        <v>1.0879420837367031E-3</v>
      </c>
      <c r="D1765" s="55">
        <f t="shared" si="29"/>
        <v>6</v>
      </c>
      <c r="E1765" s="55"/>
      <c r="F1765" s="21" t="s">
        <v>29</v>
      </c>
      <c r="G1765" s="10" t="s">
        <v>29</v>
      </c>
      <c r="H1765" s="56"/>
    </row>
    <row r="1766" spans="1:8" x14ac:dyDescent="0.25">
      <c r="A1766" s="21">
        <v>39238</v>
      </c>
      <c r="B1766" s="22">
        <v>82.43</v>
      </c>
      <c r="C1766" s="34">
        <v>-4.1162285721681275E-3</v>
      </c>
      <c r="D1766" s="55">
        <f t="shared" si="29"/>
        <v>6</v>
      </c>
      <c r="E1766" s="55"/>
      <c r="F1766" s="21" t="s">
        <v>29</v>
      </c>
      <c r="G1766" s="10" t="s">
        <v>29</v>
      </c>
      <c r="H1766" s="56"/>
    </row>
    <row r="1767" spans="1:8" x14ac:dyDescent="0.25">
      <c r="A1767" s="21">
        <v>39239</v>
      </c>
      <c r="B1767" s="22">
        <v>81.52</v>
      </c>
      <c r="C1767" s="34">
        <v>-1.1101059410666868E-2</v>
      </c>
      <c r="D1767" s="55">
        <f t="shared" si="29"/>
        <v>6</v>
      </c>
      <c r="E1767" s="55"/>
      <c r="F1767" s="21" t="s">
        <v>29</v>
      </c>
      <c r="G1767" s="10" t="s">
        <v>29</v>
      </c>
      <c r="H1767" s="56"/>
    </row>
    <row r="1768" spans="1:8" x14ac:dyDescent="0.25">
      <c r="A1768" s="21">
        <v>39240</v>
      </c>
      <c r="B1768" s="22">
        <v>79.83</v>
      </c>
      <c r="C1768" s="34">
        <v>-2.0949015256761835E-2</v>
      </c>
      <c r="D1768" s="55">
        <f t="shared" si="29"/>
        <v>6</v>
      </c>
      <c r="E1768" s="55"/>
      <c r="F1768" s="21" t="s">
        <v>29</v>
      </c>
      <c r="G1768" s="10" t="s">
        <v>29</v>
      </c>
      <c r="H1768" s="56"/>
    </row>
    <row r="1769" spans="1:8" x14ac:dyDescent="0.25">
      <c r="A1769" s="21">
        <v>39241</v>
      </c>
      <c r="B1769" s="22">
        <v>80.87</v>
      </c>
      <c r="C1769" s="34">
        <v>1.2943553450023388E-2</v>
      </c>
      <c r="D1769" s="55">
        <f t="shared" si="29"/>
        <v>6</v>
      </c>
      <c r="E1769" s="55"/>
      <c r="F1769" s="21" t="s">
        <v>29</v>
      </c>
      <c r="G1769" s="10" t="s">
        <v>29</v>
      </c>
      <c r="H1769" s="56"/>
    </row>
    <row r="1770" spans="1:8" x14ac:dyDescent="0.25">
      <c r="A1770" s="21">
        <v>39244</v>
      </c>
      <c r="B1770" s="22">
        <v>80.89</v>
      </c>
      <c r="C1770" s="34">
        <v>2.4727992213052465E-4</v>
      </c>
      <c r="D1770" s="55">
        <f t="shared" si="29"/>
        <v>6</v>
      </c>
      <c r="E1770" s="55"/>
      <c r="F1770" s="21" t="s">
        <v>29</v>
      </c>
      <c r="G1770" s="10" t="s">
        <v>29</v>
      </c>
      <c r="H1770" s="56"/>
    </row>
    <row r="1771" spans="1:8" x14ac:dyDescent="0.25">
      <c r="A1771" s="21">
        <v>39245</v>
      </c>
      <c r="B1771" s="22">
        <v>79.56</v>
      </c>
      <c r="C1771" s="34">
        <v>-1.6578753044089727E-2</v>
      </c>
      <c r="D1771" s="55">
        <f t="shared" si="29"/>
        <v>6</v>
      </c>
      <c r="E1771" s="55"/>
      <c r="F1771" s="21" t="s">
        <v>29</v>
      </c>
      <c r="G1771" s="10" t="s">
        <v>29</v>
      </c>
      <c r="H1771" s="56"/>
    </row>
    <row r="1772" spans="1:8" x14ac:dyDescent="0.25">
      <c r="A1772" s="21">
        <v>39246</v>
      </c>
      <c r="B1772" s="22">
        <v>80.62</v>
      </c>
      <c r="C1772" s="34">
        <v>1.3235303703248229E-2</v>
      </c>
      <c r="D1772" s="55">
        <f t="shared" si="29"/>
        <v>6</v>
      </c>
      <c r="E1772" s="55"/>
      <c r="F1772" s="21" t="s">
        <v>29</v>
      </c>
      <c r="G1772" s="10" t="s">
        <v>29</v>
      </c>
      <c r="H1772" s="56"/>
    </row>
    <row r="1773" spans="1:8" x14ac:dyDescent="0.25">
      <c r="A1773" s="21">
        <v>39247</v>
      </c>
      <c r="B1773" s="22">
        <v>81.349999999999994</v>
      </c>
      <c r="C1773" s="34">
        <v>9.0140759760269484E-3</v>
      </c>
      <c r="D1773" s="55">
        <f t="shared" si="29"/>
        <v>6</v>
      </c>
      <c r="E1773" s="55"/>
      <c r="F1773" s="21" t="s">
        <v>29</v>
      </c>
      <c r="G1773" s="10" t="s">
        <v>29</v>
      </c>
      <c r="H1773" s="56"/>
    </row>
    <row r="1774" spans="1:8" x14ac:dyDescent="0.25">
      <c r="A1774" s="21">
        <v>39248</v>
      </c>
      <c r="B1774" s="22">
        <v>82.32</v>
      </c>
      <c r="C1774" s="34">
        <v>1.1853257860747252E-2</v>
      </c>
      <c r="D1774" s="55">
        <f t="shared" si="29"/>
        <v>6</v>
      </c>
      <c r="E1774" s="55"/>
      <c r="F1774" s="21" t="s">
        <v>29</v>
      </c>
      <c r="G1774" s="10" t="s">
        <v>29</v>
      </c>
      <c r="H1774" s="56"/>
    </row>
    <row r="1775" spans="1:8" x14ac:dyDescent="0.25">
      <c r="A1775" s="21">
        <v>39251</v>
      </c>
      <c r="B1775" s="22">
        <v>82.16</v>
      </c>
      <c r="C1775" s="34">
        <v>-1.945525905491331E-3</v>
      </c>
      <c r="D1775" s="55">
        <f t="shared" si="29"/>
        <v>6</v>
      </c>
      <c r="E1775" s="55"/>
      <c r="F1775" s="21" t="s">
        <v>29</v>
      </c>
      <c r="G1775" s="10" t="s">
        <v>29</v>
      </c>
      <c r="H1775" s="56"/>
    </row>
    <row r="1776" spans="1:8" x14ac:dyDescent="0.25">
      <c r="A1776" s="21">
        <v>39252</v>
      </c>
      <c r="B1776" s="22">
        <v>82.38</v>
      </c>
      <c r="C1776" s="34">
        <v>2.6741233876318039E-3</v>
      </c>
      <c r="D1776" s="55">
        <f t="shared" si="29"/>
        <v>6</v>
      </c>
      <c r="E1776" s="55"/>
      <c r="F1776" s="21" t="s">
        <v>29</v>
      </c>
      <c r="G1776" s="10" t="s">
        <v>29</v>
      </c>
      <c r="H1776" s="56"/>
    </row>
    <row r="1777" spans="1:8" x14ac:dyDescent="0.25">
      <c r="A1777" s="21">
        <v>39253</v>
      </c>
      <c r="B1777" s="22">
        <v>80.95</v>
      </c>
      <c r="C1777" s="34">
        <v>-1.7511008884290479E-2</v>
      </c>
      <c r="D1777" s="55">
        <f t="shared" si="29"/>
        <v>6</v>
      </c>
      <c r="E1777" s="55"/>
      <c r="F1777" s="21" t="s">
        <v>29</v>
      </c>
      <c r="G1777" s="10" t="s">
        <v>29</v>
      </c>
      <c r="H1777" s="56"/>
    </row>
    <row r="1778" spans="1:8" x14ac:dyDescent="0.25">
      <c r="A1778" s="21">
        <v>39254</v>
      </c>
      <c r="B1778" s="22">
        <v>81.59</v>
      </c>
      <c r="C1778" s="34">
        <v>7.8750253170647676E-3</v>
      </c>
      <c r="D1778" s="55">
        <f t="shared" si="29"/>
        <v>6</v>
      </c>
      <c r="E1778" s="55"/>
      <c r="F1778" s="21" t="s">
        <v>29</v>
      </c>
      <c r="G1778" s="10" t="s">
        <v>29</v>
      </c>
      <c r="H1778" s="56"/>
    </row>
    <row r="1779" spans="1:8" x14ac:dyDescent="0.25">
      <c r="A1779" s="21">
        <v>39255</v>
      </c>
      <c r="B1779" s="22">
        <v>80.94</v>
      </c>
      <c r="C1779" s="34">
        <v>-7.9985659929893548E-3</v>
      </c>
      <c r="D1779" s="55">
        <f t="shared" si="29"/>
        <v>6</v>
      </c>
      <c r="E1779" s="55"/>
      <c r="F1779" s="21" t="s">
        <v>29</v>
      </c>
      <c r="G1779" s="10" t="s">
        <v>29</v>
      </c>
      <c r="H1779" s="56"/>
    </row>
    <row r="1780" spans="1:8" x14ac:dyDescent="0.25">
      <c r="A1780" s="21">
        <v>39258</v>
      </c>
      <c r="B1780" s="22">
        <v>80.52</v>
      </c>
      <c r="C1780" s="34">
        <v>-5.2025386761287784E-3</v>
      </c>
      <c r="D1780" s="55">
        <f t="shared" si="29"/>
        <v>6</v>
      </c>
      <c r="E1780" s="55"/>
      <c r="F1780" s="21" t="s">
        <v>29</v>
      </c>
      <c r="G1780" s="10" t="s">
        <v>29</v>
      </c>
      <c r="H1780" s="56"/>
    </row>
    <row r="1781" spans="1:8" x14ac:dyDescent="0.25">
      <c r="A1781" s="21">
        <v>39259</v>
      </c>
      <c r="B1781" s="22">
        <v>79.930000000000007</v>
      </c>
      <c r="C1781" s="34">
        <v>-7.3543491336628929E-3</v>
      </c>
      <c r="D1781" s="55">
        <f t="shared" si="29"/>
        <v>6</v>
      </c>
      <c r="E1781" s="55"/>
      <c r="F1781" s="21" t="s">
        <v>29</v>
      </c>
      <c r="G1781" s="10" t="s">
        <v>29</v>
      </c>
      <c r="H1781" s="56"/>
    </row>
    <row r="1782" spans="1:8" x14ac:dyDescent="0.25">
      <c r="A1782" s="21">
        <v>39260</v>
      </c>
      <c r="B1782" s="22">
        <v>81.599999999999994</v>
      </c>
      <c r="C1782" s="34">
        <v>2.0678010332133592E-2</v>
      </c>
      <c r="D1782" s="55">
        <f t="shared" si="29"/>
        <v>6</v>
      </c>
      <c r="E1782" s="55"/>
      <c r="F1782" s="21" t="s">
        <v>29</v>
      </c>
      <c r="G1782" s="10" t="s">
        <v>29</v>
      </c>
      <c r="H1782" s="56"/>
    </row>
    <row r="1783" spans="1:8" x14ac:dyDescent="0.25">
      <c r="A1783" s="21">
        <v>39261</v>
      </c>
      <c r="B1783" s="22">
        <v>81.58</v>
      </c>
      <c r="C1783" s="34">
        <v>-2.451280806489303E-4</v>
      </c>
      <c r="D1783" s="55">
        <f t="shared" si="29"/>
        <v>6</v>
      </c>
      <c r="E1783" s="55"/>
      <c r="F1783" s="21" t="s">
        <v>29</v>
      </c>
      <c r="G1783" s="10" t="s">
        <v>29</v>
      </c>
      <c r="H1783" s="56"/>
    </row>
    <row r="1784" spans="1:8" x14ac:dyDescent="0.25">
      <c r="A1784" s="21">
        <v>39262</v>
      </c>
      <c r="B1784" s="22">
        <v>81.08</v>
      </c>
      <c r="C1784" s="34">
        <v>-6.1478123056131432E-3</v>
      </c>
      <c r="D1784" s="55">
        <f t="shared" si="29"/>
        <v>6</v>
      </c>
      <c r="E1784" s="55"/>
      <c r="F1784" s="21" t="s">
        <v>29</v>
      </c>
      <c r="G1784" s="10" t="s">
        <v>29</v>
      </c>
      <c r="H1784" s="56"/>
    </row>
    <row r="1785" spans="1:8" x14ac:dyDescent="0.25">
      <c r="A1785" s="21">
        <v>39265</v>
      </c>
      <c r="B1785" s="22">
        <v>82.12</v>
      </c>
      <c r="C1785" s="34">
        <v>1.2745270566933642E-2</v>
      </c>
      <c r="D1785" s="55">
        <f t="shared" si="29"/>
        <v>7</v>
      </c>
      <c r="E1785" s="55"/>
      <c r="F1785" s="21" t="s">
        <v>29</v>
      </c>
      <c r="G1785" s="10" t="s">
        <v>29</v>
      </c>
      <c r="H1785" s="56"/>
    </row>
    <row r="1786" spans="1:8" x14ac:dyDescent="0.25">
      <c r="A1786" s="21">
        <v>39266</v>
      </c>
      <c r="B1786" s="22">
        <v>82.51</v>
      </c>
      <c r="C1786" s="34">
        <v>4.7379059655190429E-3</v>
      </c>
      <c r="D1786" s="55">
        <f t="shared" si="29"/>
        <v>7</v>
      </c>
      <c r="E1786" s="55"/>
      <c r="F1786" s="21" t="s">
        <v>29</v>
      </c>
      <c r="G1786" s="10" t="s">
        <v>29</v>
      </c>
      <c r="H1786" s="56"/>
    </row>
    <row r="1787" spans="1:8" x14ac:dyDescent="0.25">
      <c r="A1787" s="21">
        <v>39268</v>
      </c>
      <c r="B1787" s="22">
        <v>82.65</v>
      </c>
      <c r="C1787" s="34">
        <v>1.6953261507812831E-3</v>
      </c>
      <c r="D1787" s="55">
        <f t="shared" si="29"/>
        <v>7</v>
      </c>
      <c r="E1787" s="55"/>
      <c r="F1787" s="21" t="s">
        <v>29</v>
      </c>
      <c r="G1787" s="10" t="s">
        <v>29</v>
      </c>
      <c r="H1787" s="56"/>
    </row>
    <row r="1788" spans="1:8" x14ac:dyDescent="0.25">
      <c r="A1788" s="21">
        <v>39269</v>
      </c>
      <c r="B1788" s="22">
        <v>82.93</v>
      </c>
      <c r="C1788" s="34">
        <v>3.3820541960791926E-3</v>
      </c>
      <c r="D1788" s="55">
        <f t="shared" si="29"/>
        <v>7</v>
      </c>
      <c r="E1788" s="55"/>
      <c r="F1788" s="21" t="s">
        <v>29</v>
      </c>
      <c r="G1788" s="10" t="s">
        <v>29</v>
      </c>
      <c r="H1788" s="56"/>
    </row>
    <row r="1789" spans="1:8" x14ac:dyDescent="0.25">
      <c r="A1789" s="21">
        <v>39272</v>
      </c>
      <c r="B1789" s="22">
        <v>82.86</v>
      </c>
      <c r="C1789" s="34">
        <v>-8.4444181385676532E-4</v>
      </c>
      <c r="D1789" s="55">
        <f t="shared" si="29"/>
        <v>7</v>
      </c>
      <c r="E1789" s="55"/>
      <c r="F1789" s="21" t="s">
        <v>29</v>
      </c>
      <c r="G1789" s="10" t="s">
        <v>29</v>
      </c>
      <c r="H1789" s="56"/>
    </row>
    <row r="1790" spans="1:8" x14ac:dyDescent="0.25">
      <c r="A1790" s="21">
        <v>39273</v>
      </c>
      <c r="B1790" s="22">
        <v>81.5</v>
      </c>
      <c r="C1790" s="34">
        <v>-1.6549416402438726E-2</v>
      </c>
      <c r="D1790" s="55">
        <f t="shared" si="29"/>
        <v>7</v>
      </c>
      <c r="E1790" s="55"/>
      <c r="F1790" s="21" t="s">
        <v>29</v>
      </c>
      <c r="G1790" s="10" t="s">
        <v>29</v>
      </c>
      <c r="H1790" s="56"/>
    </row>
    <row r="1791" spans="1:8" x14ac:dyDescent="0.25">
      <c r="A1791" s="21">
        <v>39274</v>
      </c>
      <c r="B1791" s="22">
        <v>81.99</v>
      </c>
      <c r="C1791" s="34">
        <v>5.9942683612692321E-3</v>
      </c>
      <c r="D1791" s="55">
        <f t="shared" si="29"/>
        <v>7</v>
      </c>
      <c r="E1791" s="55"/>
      <c r="F1791" s="21" t="s">
        <v>29</v>
      </c>
      <c r="G1791" s="10" t="s">
        <v>29</v>
      </c>
      <c r="H1791" s="56"/>
    </row>
    <row r="1792" spans="1:8" x14ac:dyDescent="0.25">
      <c r="A1792" s="21">
        <v>39275</v>
      </c>
      <c r="B1792" s="22">
        <v>82.95</v>
      </c>
      <c r="C1792" s="34">
        <v>1.1640728028367357E-2</v>
      </c>
      <c r="D1792" s="55">
        <f t="shared" si="29"/>
        <v>7</v>
      </c>
      <c r="E1792" s="55"/>
      <c r="F1792" s="21" t="s">
        <v>29</v>
      </c>
      <c r="G1792" s="10" t="s">
        <v>29</v>
      </c>
      <c r="H1792" s="56"/>
    </row>
    <row r="1793" spans="1:8" x14ac:dyDescent="0.25">
      <c r="A1793" s="21">
        <v>39276</v>
      </c>
      <c r="B1793" s="22">
        <v>83.03</v>
      </c>
      <c r="C1793" s="34">
        <v>9.6397163748570842E-4</v>
      </c>
      <c r="D1793" s="55">
        <f t="shared" si="29"/>
        <v>7</v>
      </c>
      <c r="E1793" s="55"/>
      <c r="F1793" s="21" t="s">
        <v>29</v>
      </c>
      <c r="G1793" s="10" t="s">
        <v>29</v>
      </c>
      <c r="H1793" s="56"/>
    </row>
    <row r="1794" spans="1:8" x14ac:dyDescent="0.25">
      <c r="A1794" s="21">
        <v>39279</v>
      </c>
      <c r="B1794" s="22">
        <v>82.62</v>
      </c>
      <c r="C1794" s="34">
        <v>-4.9502063053207075E-3</v>
      </c>
      <c r="D1794" s="55">
        <f t="shared" si="29"/>
        <v>7</v>
      </c>
      <c r="E1794" s="55"/>
      <c r="F1794" s="21" t="s">
        <v>29</v>
      </c>
      <c r="G1794" s="10" t="s">
        <v>29</v>
      </c>
      <c r="H1794" s="56"/>
    </row>
    <row r="1795" spans="1:8" x14ac:dyDescent="0.25">
      <c r="A1795" s="21">
        <v>39280</v>
      </c>
      <c r="B1795" s="22">
        <v>82.68</v>
      </c>
      <c r="C1795" s="34">
        <v>7.2595284494915446E-4</v>
      </c>
      <c r="D1795" s="55">
        <f t="shared" si="29"/>
        <v>7</v>
      </c>
      <c r="E1795" s="55"/>
      <c r="F1795" s="21" t="s">
        <v>29</v>
      </c>
      <c r="G1795" s="10" t="s">
        <v>29</v>
      </c>
      <c r="H1795" s="56"/>
    </row>
    <row r="1796" spans="1:8" x14ac:dyDescent="0.25">
      <c r="A1796" s="21">
        <v>39281</v>
      </c>
      <c r="B1796" s="22">
        <v>82.42</v>
      </c>
      <c r="C1796" s="34">
        <v>-3.1496089028963314E-3</v>
      </c>
      <c r="D1796" s="55">
        <f t="shared" si="29"/>
        <v>7</v>
      </c>
      <c r="E1796" s="55"/>
      <c r="F1796" s="21" t="s">
        <v>29</v>
      </c>
      <c r="G1796" s="10" t="s">
        <v>29</v>
      </c>
      <c r="H1796" s="56"/>
    </row>
    <row r="1797" spans="1:8" x14ac:dyDescent="0.25">
      <c r="A1797" s="21">
        <v>39282</v>
      </c>
      <c r="B1797" s="22">
        <v>82.65</v>
      </c>
      <c r="C1797" s="34">
        <v>2.7866983563618591E-3</v>
      </c>
      <c r="D1797" s="55">
        <f t="shared" ref="D1797:D1860" si="30">MONTH(A1797)</f>
        <v>7</v>
      </c>
      <c r="E1797" s="55"/>
      <c r="F1797" s="21" t="s">
        <v>29</v>
      </c>
      <c r="G1797" s="10" t="s">
        <v>29</v>
      </c>
      <c r="H1797" s="56"/>
    </row>
    <row r="1798" spans="1:8" x14ac:dyDescent="0.25">
      <c r="A1798" s="21">
        <v>39283</v>
      </c>
      <c r="B1798" s="22">
        <v>81.42</v>
      </c>
      <c r="C1798" s="34">
        <v>-1.4993881192200513E-2</v>
      </c>
      <c r="D1798" s="55">
        <f t="shared" si="30"/>
        <v>7</v>
      </c>
      <c r="E1798" s="55"/>
      <c r="F1798" s="21" t="s">
        <v>29</v>
      </c>
      <c r="G1798" s="10" t="s">
        <v>29</v>
      </c>
      <c r="H1798" s="56"/>
    </row>
    <row r="1799" spans="1:8" x14ac:dyDescent="0.25">
      <c r="A1799" s="21">
        <v>39286</v>
      </c>
      <c r="B1799" s="22">
        <v>81.12</v>
      </c>
      <c r="C1799" s="34">
        <v>-3.6914032319596878E-3</v>
      </c>
      <c r="D1799" s="55">
        <f t="shared" si="30"/>
        <v>7</v>
      </c>
      <c r="E1799" s="55"/>
      <c r="F1799" s="21" t="s">
        <v>29</v>
      </c>
      <c r="G1799" s="10" t="s">
        <v>29</v>
      </c>
      <c r="H1799" s="56"/>
    </row>
    <row r="1800" spans="1:8" x14ac:dyDescent="0.25">
      <c r="A1800" s="21">
        <v>39287</v>
      </c>
      <c r="B1800" s="22">
        <v>79.22</v>
      </c>
      <c r="C1800" s="34">
        <v>-2.3700747649102485E-2</v>
      </c>
      <c r="D1800" s="55">
        <f t="shared" si="30"/>
        <v>7</v>
      </c>
      <c r="E1800" s="55"/>
      <c r="F1800" s="21" t="s">
        <v>29</v>
      </c>
      <c r="G1800" s="10" t="s">
        <v>29</v>
      </c>
      <c r="H1800" s="56"/>
    </row>
    <row r="1801" spans="1:8" x14ac:dyDescent="0.25">
      <c r="A1801" s="21">
        <v>39288</v>
      </c>
      <c r="B1801" s="22">
        <v>78.92</v>
      </c>
      <c r="C1801" s="34">
        <v>-3.7941110393559293E-3</v>
      </c>
      <c r="D1801" s="55">
        <f t="shared" si="30"/>
        <v>7</v>
      </c>
      <c r="E1801" s="55"/>
      <c r="F1801" s="21" t="s">
        <v>29</v>
      </c>
      <c r="G1801" s="10" t="s">
        <v>29</v>
      </c>
      <c r="H1801" s="56"/>
    </row>
    <row r="1802" spans="1:8" x14ac:dyDescent="0.25">
      <c r="A1802" s="21">
        <v>39289</v>
      </c>
      <c r="B1802" s="22">
        <v>76.81</v>
      </c>
      <c r="C1802" s="34">
        <v>-2.7099841143824025E-2</v>
      </c>
      <c r="D1802" s="55">
        <f t="shared" si="30"/>
        <v>7</v>
      </c>
      <c r="E1802" s="55"/>
      <c r="F1802" s="21" t="s">
        <v>29</v>
      </c>
      <c r="G1802" s="10" t="s">
        <v>29</v>
      </c>
      <c r="H1802" s="56"/>
    </row>
    <row r="1803" spans="1:8" x14ac:dyDescent="0.25">
      <c r="A1803" s="21">
        <v>39290</v>
      </c>
      <c r="B1803" s="22">
        <v>74.94</v>
      </c>
      <c r="C1803" s="34">
        <v>-2.464704664504937E-2</v>
      </c>
      <c r="D1803" s="55">
        <f t="shared" si="30"/>
        <v>7</v>
      </c>
      <c r="E1803" s="55"/>
      <c r="F1803" s="21" t="s">
        <v>29</v>
      </c>
      <c r="G1803" s="10" t="s">
        <v>29</v>
      </c>
      <c r="H1803" s="56"/>
    </row>
    <row r="1804" spans="1:8" x14ac:dyDescent="0.25">
      <c r="A1804" s="21">
        <v>39293</v>
      </c>
      <c r="B1804" s="22">
        <v>76.239999999999995</v>
      </c>
      <c r="C1804" s="34">
        <v>1.7198465980405302E-2</v>
      </c>
      <c r="D1804" s="55">
        <f t="shared" si="30"/>
        <v>7</v>
      </c>
      <c r="E1804" s="55"/>
      <c r="F1804" s="21" t="s">
        <v>29</v>
      </c>
      <c r="G1804" s="10" t="s">
        <v>29</v>
      </c>
      <c r="H1804" s="56"/>
    </row>
    <row r="1805" spans="1:8" x14ac:dyDescent="0.25">
      <c r="A1805" s="21">
        <v>39294</v>
      </c>
      <c r="B1805" s="22">
        <v>75.400000000000006</v>
      </c>
      <c r="C1805" s="34">
        <v>-1.1078984332036117E-2</v>
      </c>
      <c r="D1805" s="55">
        <f t="shared" si="30"/>
        <v>7</v>
      </c>
      <c r="E1805" s="55"/>
      <c r="F1805" s="21" t="s">
        <v>29</v>
      </c>
      <c r="G1805" s="10" t="s">
        <v>29</v>
      </c>
      <c r="H1805" s="56"/>
    </row>
    <row r="1806" spans="1:8" x14ac:dyDescent="0.25">
      <c r="A1806" s="21">
        <v>39295</v>
      </c>
      <c r="B1806" s="22">
        <v>75.81</v>
      </c>
      <c r="C1806" s="34">
        <v>5.4229350543020648E-3</v>
      </c>
      <c r="D1806" s="55">
        <f t="shared" si="30"/>
        <v>8</v>
      </c>
      <c r="E1806" s="55"/>
      <c r="F1806" s="21" t="s">
        <v>29</v>
      </c>
      <c r="G1806" s="10" t="s">
        <v>29</v>
      </c>
      <c r="H1806" s="56"/>
    </row>
    <row r="1807" spans="1:8" x14ac:dyDescent="0.25">
      <c r="A1807" s="21">
        <v>39296</v>
      </c>
      <c r="B1807" s="22">
        <v>76.41</v>
      </c>
      <c r="C1807" s="34">
        <v>7.8833675912627701E-3</v>
      </c>
      <c r="D1807" s="55">
        <f t="shared" si="30"/>
        <v>8</v>
      </c>
      <c r="E1807" s="55"/>
      <c r="F1807" s="21" t="s">
        <v>29</v>
      </c>
      <c r="G1807" s="10" t="s">
        <v>29</v>
      </c>
      <c r="H1807" s="56"/>
    </row>
    <row r="1808" spans="1:8" x14ac:dyDescent="0.25">
      <c r="A1808" s="21">
        <v>39297</v>
      </c>
      <c r="B1808" s="22">
        <v>73.69</v>
      </c>
      <c r="C1808" s="34">
        <v>-3.6246472880567378E-2</v>
      </c>
      <c r="D1808" s="55">
        <f t="shared" si="30"/>
        <v>8</v>
      </c>
      <c r="E1808" s="55"/>
      <c r="F1808" s="21" t="s">
        <v>29</v>
      </c>
      <c r="G1808" s="10" t="s">
        <v>29</v>
      </c>
      <c r="H1808" s="56"/>
    </row>
    <row r="1809" spans="1:8" x14ac:dyDescent="0.25">
      <c r="A1809" s="21">
        <v>39300</v>
      </c>
      <c r="B1809" s="22">
        <v>74.36</v>
      </c>
      <c r="C1809" s="34">
        <v>9.0510580743353875E-3</v>
      </c>
      <c r="D1809" s="55">
        <f t="shared" si="30"/>
        <v>8</v>
      </c>
      <c r="E1809" s="55"/>
      <c r="F1809" s="21" t="s">
        <v>29</v>
      </c>
      <c r="G1809" s="10" t="s">
        <v>29</v>
      </c>
      <c r="H1809" s="56"/>
    </row>
    <row r="1810" spans="1:8" x14ac:dyDescent="0.25">
      <c r="A1810" s="21">
        <v>39301</v>
      </c>
      <c r="B1810" s="22">
        <v>75.5</v>
      </c>
      <c r="C1810" s="34">
        <v>1.5214493401735859E-2</v>
      </c>
      <c r="D1810" s="55">
        <f t="shared" si="30"/>
        <v>8</v>
      </c>
      <c r="E1810" s="55"/>
      <c r="F1810" s="21" t="s">
        <v>29</v>
      </c>
      <c r="G1810" s="10" t="s">
        <v>29</v>
      </c>
      <c r="H1810" s="56"/>
    </row>
    <row r="1811" spans="1:8" x14ac:dyDescent="0.25">
      <c r="A1811" s="21">
        <v>39302</v>
      </c>
      <c r="B1811" s="22">
        <v>77.77</v>
      </c>
      <c r="C1811" s="34">
        <v>2.9623096451872791E-2</v>
      </c>
      <c r="D1811" s="55">
        <f t="shared" si="30"/>
        <v>8</v>
      </c>
      <c r="E1811" s="55"/>
      <c r="F1811" s="21" t="s">
        <v>29</v>
      </c>
      <c r="G1811" s="10" t="s">
        <v>29</v>
      </c>
      <c r="H1811" s="56"/>
    </row>
    <row r="1812" spans="1:8" x14ac:dyDescent="0.25">
      <c r="A1812" s="21">
        <v>39303</v>
      </c>
      <c r="B1812" s="22">
        <v>75.98</v>
      </c>
      <c r="C1812" s="34">
        <v>-2.3285604947372324E-2</v>
      </c>
      <c r="D1812" s="55">
        <f t="shared" si="30"/>
        <v>8</v>
      </c>
      <c r="E1812" s="55"/>
      <c r="F1812" s="21" t="s">
        <v>29</v>
      </c>
      <c r="G1812" s="10" t="s">
        <v>29</v>
      </c>
      <c r="H1812" s="56"/>
    </row>
    <row r="1813" spans="1:8" x14ac:dyDescent="0.25">
      <c r="A1813" s="21">
        <v>39304</v>
      </c>
      <c r="B1813" s="22">
        <v>76.34</v>
      </c>
      <c r="C1813" s="34">
        <v>4.7268995576041422E-3</v>
      </c>
      <c r="D1813" s="55">
        <f t="shared" si="30"/>
        <v>8</v>
      </c>
      <c r="E1813" s="55"/>
      <c r="F1813" s="21" t="s">
        <v>29</v>
      </c>
      <c r="G1813" s="10" t="s">
        <v>29</v>
      </c>
      <c r="H1813" s="56"/>
    </row>
    <row r="1814" spans="1:8" x14ac:dyDescent="0.25">
      <c r="A1814" s="21">
        <v>39307</v>
      </c>
      <c r="B1814" s="22">
        <v>75.930000000000007</v>
      </c>
      <c r="C1814" s="34">
        <v>-5.3851840919412032E-3</v>
      </c>
      <c r="D1814" s="55">
        <f t="shared" si="30"/>
        <v>8</v>
      </c>
      <c r="E1814" s="55"/>
      <c r="F1814" s="21" t="s">
        <v>29</v>
      </c>
      <c r="G1814" s="10" t="s">
        <v>29</v>
      </c>
      <c r="H1814" s="56"/>
    </row>
    <row r="1815" spans="1:8" x14ac:dyDescent="0.25">
      <c r="A1815" s="21">
        <v>39308</v>
      </c>
      <c r="B1815" s="22">
        <v>74.63</v>
      </c>
      <c r="C1815" s="34">
        <v>-1.7269292081846511E-2</v>
      </c>
      <c r="D1815" s="55">
        <f t="shared" si="30"/>
        <v>8</v>
      </c>
      <c r="E1815" s="55"/>
      <c r="F1815" s="21" t="s">
        <v>29</v>
      </c>
      <c r="G1815" s="10" t="s">
        <v>29</v>
      </c>
      <c r="H1815" s="56"/>
    </row>
    <row r="1816" spans="1:8" x14ac:dyDescent="0.25">
      <c r="A1816" s="21">
        <v>39309</v>
      </c>
      <c r="B1816" s="22">
        <v>73.55</v>
      </c>
      <c r="C1816" s="34">
        <v>-1.457712409584949E-2</v>
      </c>
      <c r="D1816" s="55">
        <f t="shared" si="30"/>
        <v>8</v>
      </c>
      <c r="E1816" s="55"/>
      <c r="F1816" s="21" t="s">
        <v>29</v>
      </c>
      <c r="G1816" s="10" t="s">
        <v>29</v>
      </c>
      <c r="H1816" s="56"/>
    </row>
    <row r="1817" spans="1:8" x14ac:dyDescent="0.25">
      <c r="A1817" s="21">
        <v>39310</v>
      </c>
      <c r="B1817" s="22">
        <v>75.180000000000007</v>
      </c>
      <c r="C1817" s="34">
        <v>2.1919791088585508E-2</v>
      </c>
      <c r="D1817" s="55">
        <f t="shared" si="30"/>
        <v>8</v>
      </c>
      <c r="E1817" s="55"/>
      <c r="F1817" s="21" t="s">
        <v>29</v>
      </c>
      <c r="G1817" s="10" t="s">
        <v>29</v>
      </c>
      <c r="H1817" s="56"/>
    </row>
    <row r="1818" spans="1:8" x14ac:dyDescent="0.25">
      <c r="A1818" s="21">
        <v>39311</v>
      </c>
      <c r="B1818" s="22">
        <v>76.680000000000007</v>
      </c>
      <c r="C1818" s="34">
        <v>1.9755680041411768E-2</v>
      </c>
      <c r="D1818" s="55">
        <f t="shared" si="30"/>
        <v>8</v>
      </c>
      <c r="E1818" s="55"/>
      <c r="F1818" s="21" t="s">
        <v>29</v>
      </c>
      <c r="G1818" s="10" t="s">
        <v>29</v>
      </c>
      <c r="H1818" s="56"/>
    </row>
    <row r="1819" spans="1:8" x14ac:dyDescent="0.25">
      <c r="A1819" s="21">
        <v>39314</v>
      </c>
      <c r="B1819" s="22">
        <v>76.739999999999995</v>
      </c>
      <c r="C1819" s="34">
        <v>7.8216664136247685E-4</v>
      </c>
      <c r="D1819" s="55">
        <f t="shared" si="30"/>
        <v>8</v>
      </c>
      <c r="E1819" s="55"/>
      <c r="F1819" s="21" t="s">
        <v>29</v>
      </c>
      <c r="G1819" s="10" t="s">
        <v>29</v>
      </c>
      <c r="H1819" s="56"/>
    </row>
    <row r="1820" spans="1:8" x14ac:dyDescent="0.25">
      <c r="A1820" s="21">
        <v>39315</v>
      </c>
      <c r="B1820" s="22">
        <v>76.959999999999994</v>
      </c>
      <c r="C1820" s="34">
        <v>2.8627215386447615E-3</v>
      </c>
      <c r="D1820" s="55">
        <f t="shared" si="30"/>
        <v>8</v>
      </c>
      <c r="E1820" s="55"/>
      <c r="F1820" s="21" t="s">
        <v>29</v>
      </c>
      <c r="G1820" s="10" t="s">
        <v>29</v>
      </c>
      <c r="H1820" s="56"/>
    </row>
    <row r="1821" spans="1:8" x14ac:dyDescent="0.25">
      <c r="A1821" s="21">
        <v>39316</v>
      </c>
      <c r="B1821" s="22">
        <v>77.88</v>
      </c>
      <c r="C1821" s="34">
        <v>1.188337414654801E-2</v>
      </c>
      <c r="D1821" s="55">
        <f t="shared" si="30"/>
        <v>8</v>
      </c>
      <c r="E1821" s="55"/>
      <c r="F1821" s="21" t="s">
        <v>29</v>
      </c>
      <c r="G1821" s="10" t="s">
        <v>29</v>
      </c>
      <c r="H1821" s="56"/>
    </row>
    <row r="1822" spans="1:8" x14ac:dyDescent="0.25">
      <c r="A1822" s="21">
        <v>39317</v>
      </c>
      <c r="B1822" s="22">
        <v>76.88</v>
      </c>
      <c r="C1822" s="34">
        <v>-1.2923415841961928E-2</v>
      </c>
      <c r="D1822" s="55">
        <f t="shared" si="30"/>
        <v>8</v>
      </c>
      <c r="E1822" s="55"/>
      <c r="F1822" s="21" t="s">
        <v>29</v>
      </c>
      <c r="G1822" s="10" t="s">
        <v>29</v>
      </c>
      <c r="H1822" s="56"/>
    </row>
    <row r="1823" spans="1:8" x14ac:dyDescent="0.25">
      <c r="A1823" s="21">
        <v>39318</v>
      </c>
      <c r="B1823" s="22">
        <v>77.88</v>
      </c>
      <c r="C1823" s="34">
        <v>1.2923415841961845E-2</v>
      </c>
      <c r="D1823" s="55">
        <f t="shared" si="30"/>
        <v>8</v>
      </c>
      <c r="E1823" s="55"/>
      <c r="F1823" s="21" t="s">
        <v>29</v>
      </c>
      <c r="G1823" s="10" t="s">
        <v>29</v>
      </c>
      <c r="H1823" s="56"/>
    </row>
    <row r="1824" spans="1:8" x14ac:dyDescent="0.25">
      <c r="A1824" s="21">
        <v>39321</v>
      </c>
      <c r="B1824" s="22">
        <v>76.8</v>
      </c>
      <c r="C1824" s="34">
        <v>-1.3964540350372447E-2</v>
      </c>
      <c r="D1824" s="55">
        <f t="shared" si="30"/>
        <v>8</v>
      </c>
      <c r="E1824" s="55"/>
      <c r="F1824" s="21" t="s">
        <v>29</v>
      </c>
      <c r="G1824" s="10" t="s">
        <v>29</v>
      </c>
      <c r="H1824" s="56"/>
    </row>
    <row r="1825" spans="1:8" x14ac:dyDescent="0.25">
      <c r="A1825" s="21">
        <v>39322</v>
      </c>
      <c r="B1825" s="22">
        <v>74.87</v>
      </c>
      <c r="C1825" s="34">
        <v>-2.5451363911032539E-2</v>
      </c>
      <c r="D1825" s="55">
        <f t="shared" si="30"/>
        <v>8</v>
      </c>
      <c r="E1825" s="55"/>
      <c r="F1825" s="21" t="s">
        <v>29</v>
      </c>
      <c r="G1825" s="10" t="s">
        <v>29</v>
      </c>
      <c r="H1825" s="56"/>
    </row>
    <row r="1826" spans="1:8" x14ac:dyDescent="0.25">
      <c r="A1826" s="21">
        <v>39323</v>
      </c>
      <c r="B1826" s="22">
        <v>76.83</v>
      </c>
      <c r="C1826" s="34">
        <v>2.5841912636949658E-2</v>
      </c>
      <c r="D1826" s="55">
        <f t="shared" si="30"/>
        <v>8</v>
      </c>
      <c r="E1826" s="55"/>
      <c r="F1826" s="21" t="s">
        <v>29</v>
      </c>
      <c r="G1826" s="10" t="s">
        <v>29</v>
      </c>
      <c r="H1826" s="56"/>
    </row>
    <row r="1827" spans="1:8" x14ac:dyDescent="0.25">
      <c r="A1827" s="21">
        <v>39324</v>
      </c>
      <c r="B1827" s="22">
        <v>76.31</v>
      </c>
      <c r="C1827" s="34">
        <v>-6.791197578001733E-3</v>
      </c>
      <c r="D1827" s="55">
        <f t="shared" si="30"/>
        <v>8</v>
      </c>
      <c r="E1827" s="55"/>
      <c r="F1827" s="21" t="s">
        <v>29</v>
      </c>
      <c r="G1827" s="10" t="s">
        <v>29</v>
      </c>
      <c r="H1827" s="56"/>
    </row>
    <row r="1828" spans="1:8" x14ac:dyDescent="0.25">
      <c r="A1828" s="21">
        <v>39325</v>
      </c>
      <c r="B1828" s="22">
        <v>77.010000000000005</v>
      </c>
      <c r="C1828" s="34">
        <v>9.1312922496169235E-3</v>
      </c>
      <c r="D1828" s="55">
        <f t="shared" si="30"/>
        <v>8</v>
      </c>
      <c r="E1828" s="55"/>
      <c r="F1828" s="21" t="s">
        <v>29</v>
      </c>
      <c r="G1828" s="10" t="s">
        <v>29</v>
      </c>
      <c r="H1828" s="56"/>
    </row>
    <row r="1829" spans="1:8" x14ac:dyDescent="0.25">
      <c r="A1829" s="21">
        <v>39329</v>
      </c>
      <c r="B1829" s="22">
        <v>78</v>
      </c>
      <c r="C1829" s="34">
        <v>1.2773543138432927E-2</v>
      </c>
      <c r="D1829" s="55">
        <f t="shared" si="30"/>
        <v>9</v>
      </c>
      <c r="E1829" s="55"/>
      <c r="F1829" s="21" t="s">
        <v>29</v>
      </c>
      <c r="G1829" s="10" t="s">
        <v>29</v>
      </c>
      <c r="H1829" s="56"/>
    </row>
    <row r="1830" spans="1:8" x14ac:dyDescent="0.25">
      <c r="A1830" s="21">
        <v>39330</v>
      </c>
      <c r="B1830" s="22">
        <v>77.27</v>
      </c>
      <c r="C1830" s="34">
        <v>-9.4030447440992381E-3</v>
      </c>
      <c r="D1830" s="55">
        <f t="shared" si="30"/>
        <v>9</v>
      </c>
      <c r="E1830" s="55"/>
      <c r="F1830" s="21" t="s">
        <v>29</v>
      </c>
      <c r="G1830" s="10" t="s">
        <v>29</v>
      </c>
      <c r="H1830" s="56"/>
    </row>
    <row r="1831" spans="1:8" x14ac:dyDescent="0.25">
      <c r="A1831" s="21">
        <v>39331</v>
      </c>
      <c r="B1831" s="22">
        <v>77.290000000000006</v>
      </c>
      <c r="C1831" s="34">
        <v>2.5879917328724028E-4</v>
      </c>
      <c r="D1831" s="55">
        <f t="shared" si="30"/>
        <v>9</v>
      </c>
      <c r="E1831" s="55"/>
      <c r="F1831" s="21" t="s">
        <v>29</v>
      </c>
      <c r="G1831" s="10" t="s">
        <v>29</v>
      </c>
      <c r="H1831" s="56"/>
    </row>
    <row r="1832" spans="1:8" x14ac:dyDescent="0.25">
      <c r="A1832" s="21">
        <v>39332</v>
      </c>
      <c r="B1832" s="22">
        <v>76.02</v>
      </c>
      <c r="C1832" s="34">
        <v>-1.656811755767703E-2</v>
      </c>
      <c r="D1832" s="55">
        <f t="shared" si="30"/>
        <v>9</v>
      </c>
      <c r="E1832" s="55"/>
      <c r="F1832" s="21" t="s">
        <v>29</v>
      </c>
      <c r="G1832" s="10" t="s">
        <v>29</v>
      </c>
      <c r="H1832" s="56"/>
    </row>
    <row r="1833" spans="1:8" x14ac:dyDescent="0.25">
      <c r="A1833" s="21">
        <v>39335</v>
      </c>
      <c r="B1833" s="22">
        <v>74.959999999999994</v>
      </c>
      <c r="C1833" s="34">
        <v>-1.4041825630935981E-2</v>
      </c>
      <c r="D1833" s="55">
        <f t="shared" si="30"/>
        <v>9</v>
      </c>
      <c r="E1833" s="55"/>
      <c r="F1833" s="21" t="s">
        <v>29</v>
      </c>
      <c r="G1833" s="10" t="s">
        <v>29</v>
      </c>
      <c r="H1833" s="56"/>
    </row>
    <row r="1834" spans="1:8" x14ac:dyDescent="0.25">
      <c r="A1834" s="21">
        <v>39336</v>
      </c>
      <c r="B1834" s="22">
        <v>76.27</v>
      </c>
      <c r="C1834" s="34">
        <v>1.7325038245980553E-2</v>
      </c>
      <c r="D1834" s="55">
        <f t="shared" si="30"/>
        <v>9</v>
      </c>
      <c r="E1834" s="55"/>
      <c r="F1834" s="21" t="s">
        <v>29</v>
      </c>
      <c r="G1834" s="10" t="s">
        <v>29</v>
      </c>
      <c r="H1834" s="56"/>
    </row>
    <row r="1835" spans="1:8" x14ac:dyDescent="0.25">
      <c r="A1835" s="21">
        <v>39337</v>
      </c>
      <c r="B1835" s="22">
        <v>75.790000000000006</v>
      </c>
      <c r="C1835" s="34">
        <v>-6.3133183522093139E-3</v>
      </c>
      <c r="D1835" s="55">
        <f t="shared" si="30"/>
        <v>9</v>
      </c>
      <c r="E1835" s="55"/>
      <c r="F1835" s="21" t="s">
        <v>29</v>
      </c>
      <c r="G1835" s="10" t="s">
        <v>29</v>
      </c>
      <c r="H1835" s="56"/>
    </row>
    <row r="1836" spans="1:8" x14ac:dyDescent="0.25">
      <c r="A1836" s="21">
        <v>39338</v>
      </c>
      <c r="B1836" s="22">
        <v>75.98</v>
      </c>
      <c r="C1836" s="34">
        <v>2.5037899355417675E-3</v>
      </c>
      <c r="D1836" s="55">
        <f t="shared" si="30"/>
        <v>9</v>
      </c>
      <c r="E1836" s="55"/>
      <c r="F1836" s="21" t="s">
        <v>29</v>
      </c>
      <c r="G1836" s="10" t="s">
        <v>29</v>
      </c>
      <c r="H1836" s="56"/>
    </row>
    <row r="1837" spans="1:8" x14ac:dyDescent="0.25">
      <c r="A1837" s="21">
        <v>39339</v>
      </c>
      <c r="B1837" s="22">
        <v>76.37</v>
      </c>
      <c r="C1837" s="34">
        <v>5.1198011408131999E-3</v>
      </c>
      <c r="D1837" s="55">
        <f t="shared" si="30"/>
        <v>9</v>
      </c>
      <c r="E1837" s="55"/>
      <c r="F1837" s="21" t="s">
        <v>29</v>
      </c>
      <c r="G1837" s="10" t="s">
        <v>29</v>
      </c>
      <c r="H1837" s="56"/>
    </row>
    <row r="1838" spans="1:8" x14ac:dyDescent="0.25">
      <c r="A1838" s="21">
        <v>39342</v>
      </c>
      <c r="B1838" s="22">
        <v>75.53</v>
      </c>
      <c r="C1838" s="34">
        <v>-1.1060020574936196E-2</v>
      </c>
      <c r="D1838" s="55">
        <f t="shared" si="30"/>
        <v>9</v>
      </c>
      <c r="E1838" s="55"/>
      <c r="F1838" s="21" t="s">
        <v>29</v>
      </c>
      <c r="G1838" s="10" t="s">
        <v>29</v>
      </c>
      <c r="H1838" s="56"/>
    </row>
    <row r="1839" spans="1:8" x14ac:dyDescent="0.25">
      <c r="A1839" s="21">
        <v>39343</v>
      </c>
      <c r="B1839" s="22">
        <v>78.75</v>
      </c>
      <c r="C1839" s="34">
        <v>4.1748349380385893E-2</v>
      </c>
      <c r="D1839" s="55">
        <f t="shared" si="30"/>
        <v>9</v>
      </c>
      <c r="E1839" s="55"/>
      <c r="F1839" s="21" t="s">
        <v>29</v>
      </c>
      <c r="G1839" s="10" t="s">
        <v>29</v>
      </c>
      <c r="H1839" s="56"/>
    </row>
    <row r="1840" spans="1:8" x14ac:dyDescent="0.25">
      <c r="A1840" s="21">
        <v>39344</v>
      </c>
      <c r="B1840" s="22">
        <v>79.8</v>
      </c>
      <c r="C1840" s="34">
        <v>1.3245226750020505E-2</v>
      </c>
      <c r="D1840" s="55">
        <f t="shared" si="30"/>
        <v>9</v>
      </c>
      <c r="E1840" s="55"/>
      <c r="F1840" s="21" t="s">
        <v>29</v>
      </c>
      <c r="G1840" s="10" t="s">
        <v>29</v>
      </c>
      <c r="H1840" s="56"/>
    </row>
    <row r="1841" spans="1:8" x14ac:dyDescent="0.25">
      <c r="A1841" s="21">
        <v>39345</v>
      </c>
      <c r="B1841" s="22">
        <v>79.010000000000005</v>
      </c>
      <c r="C1841" s="34">
        <v>-9.9490777211211079E-3</v>
      </c>
      <c r="D1841" s="55">
        <f t="shared" si="30"/>
        <v>9</v>
      </c>
      <c r="E1841" s="55"/>
      <c r="F1841" s="21" t="s">
        <v>29</v>
      </c>
      <c r="G1841" s="10" t="s">
        <v>29</v>
      </c>
      <c r="H1841" s="56"/>
    </row>
    <row r="1842" spans="1:8" x14ac:dyDescent="0.25">
      <c r="A1842" s="21">
        <v>39346</v>
      </c>
      <c r="B1842" s="22">
        <v>79.180000000000007</v>
      </c>
      <c r="C1842" s="34">
        <v>2.1493149433426894E-3</v>
      </c>
      <c r="D1842" s="55">
        <f t="shared" si="30"/>
        <v>9</v>
      </c>
      <c r="E1842" s="55"/>
      <c r="F1842" s="21" t="s">
        <v>29</v>
      </c>
      <c r="G1842" s="10" t="s">
        <v>29</v>
      </c>
      <c r="H1842" s="56"/>
    </row>
    <row r="1843" spans="1:8" x14ac:dyDescent="0.25">
      <c r="A1843" s="21">
        <v>39349</v>
      </c>
      <c r="B1843" s="22">
        <v>78.569999999999993</v>
      </c>
      <c r="C1843" s="34">
        <v>-7.7337944902544564E-3</v>
      </c>
      <c r="D1843" s="55">
        <f t="shared" si="30"/>
        <v>9</v>
      </c>
      <c r="E1843" s="55"/>
      <c r="F1843" s="21" t="s">
        <v>29</v>
      </c>
      <c r="G1843" s="10" t="s">
        <v>29</v>
      </c>
      <c r="H1843" s="56"/>
    </row>
    <row r="1844" spans="1:8" x14ac:dyDescent="0.25">
      <c r="A1844" s="21">
        <v>39350</v>
      </c>
      <c r="B1844" s="22">
        <v>78.25</v>
      </c>
      <c r="C1844" s="34">
        <v>-4.0811177674675821E-3</v>
      </c>
      <c r="D1844" s="55">
        <f t="shared" si="30"/>
        <v>9</v>
      </c>
      <c r="E1844" s="55"/>
      <c r="F1844" s="21" t="s">
        <v>29</v>
      </c>
      <c r="G1844" s="10" t="s">
        <v>29</v>
      </c>
      <c r="H1844" s="56"/>
    </row>
    <row r="1845" spans="1:8" x14ac:dyDescent="0.25">
      <c r="A1845" s="21">
        <v>39351</v>
      </c>
      <c r="B1845" s="22">
        <v>78.94</v>
      </c>
      <c r="C1845" s="34">
        <v>8.7792408144384947E-3</v>
      </c>
      <c r="D1845" s="55">
        <f t="shared" si="30"/>
        <v>9</v>
      </c>
      <c r="E1845" s="55"/>
      <c r="F1845" s="21" t="s">
        <v>29</v>
      </c>
      <c r="G1845" s="10" t="s">
        <v>29</v>
      </c>
      <c r="H1845" s="56"/>
    </row>
    <row r="1846" spans="1:8" x14ac:dyDescent="0.25">
      <c r="A1846" s="21">
        <v>39352</v>
      </c>
      <c r="B1846" s="22">
        <v>79.41</v>
      </c>
      <c r="C1846" s="34">
        <v>5.9362346724184389E-3</v>
      </c>
      <c r="D1846" s="55">
        <f t="shared" si="30"/>
        <v>9</v>
      </c>
      <c r="E1846" s="55"/>
      <c r="F1846" s="21" t="s">
        <v>29</v>
      </c>
      <c r="G1846" s="10" t="s">
        <v>29</v>
      </c>
      <c r="H1846" s="56"/>
    </row>
    <row r="1847" spans="1:8" x14ac:dyDescent="0.25">
      <c r="A1847" s="21">
        <v>39353</v>
      </c>
      <c r="B1847" s="22">
        <v>78.47</v>
      </c>
      <c r="C1847" s="34">
        <v>-1.1907918767737731E-2</v>
      </c>
      <c r="D1847" s="55">
        <f t="shared" si="30"/>
        <v>9</v>
      </c>
      <c r="E1847" s="55"/>
      <c r="F1847" s="21" t="s">
        <v>29</v>
      </c>
      <c r="G1847" s="10" t="s">
        <v>29</v>
      </c>
      <c r="H1847" s="56"/>
    </row>
    <row r="1848" spans="1:8" x14ac:dyDescent="0.25">
      <c r="A1848" s="21">
        <v>39356</v>
      </c>
      <c r="B1848" s="22">
        <v>80.42</v>
      </c>
      <c r="C1848" s="34">
        <v>2.4546515329746093E-2</v>
      </c>
      <c r="D1848" s="55">
        <f t="shared" si="30"/>
        <v>10</v>
      </c>
      <c r="E1848" s="55"/>
      <c r="F1848" s="21" t="s">
        <v>29</v>
      </c>
      <c r="G1848" s="10" t="s">
        <v>29</v>
      </c>
      <c r="H1848" s="56"/>
    </row>
    <row r="1849" spans="1:8" x14ac:dyDescent="0.25">
      <c r="A1849" s="21">
        <v>39357</v>
      </c>
      <c r="B1849" s="22">
        <v>80.94</v>
      </c>
      <c r="C1849" s="34">
        <v>6.4452379785914539E-3</v>
      </c>
      <c r="D1849" s="55">
        <f t="shared" si="30"/>
        <v>10</v>
      </c>
      <c r="E1849" s="55"/>
      <c r="F1849" s="21" t="s">
        <v>29</v>
      </c>
      <c r="G1849" s="10" t="s">
        <v>29</v>
      </c>
      <c r="H1849" s="56"/>
    </row>
    <row r="1850" spans="1:8" x14ac:dyDescent="0.25">
      <c r="A1850" s="21">
        <v>39358</v>
      </c>
      <c r="B1850" s="22">
        <v>80.709999999999994</v>
      </c>
      <c r="C1850" s="34">
        <v>-2.8456561114386272E-3</v>
      </c>
      <c r="D1850" s="55">
        <f t="shared" si="30"/>
        <v>10</v>
      </c>
      <c r="E1850" s="55"/>
      <c r="F1850" s="21" t="s">
        <v>29</v>
      </c>
      <c r="G1850" s="10" t="s">
        <v>29</v>
      </c>
      <c r="H1850" s="56"/>
    </row>
    <row r="1851" spans="1:8" x14ac:dyDescent="0.25">
      <c r="A1851" s="21">
        <v>39359</v>
      </c>
      <c r="B1851" s="22">
        <v>80.84</v>
      </c>
      <c r="C1851" s="34">
        <v>1.6094091991393157E-3</v>
      </c>
      <c r="D1851" s="55">
        <f t="shared" si="30"/>
        <v>10</v>
      </c>
      <c r="E1851" s="55"/>
      <c r="F1851" s="21" t="s">
        <v>29</v>
      </c>
      <c r="G1851" s="10" t="s">
        <v>29</v>
      </c>
      <c r="H1851" s="56"/>
    </row>
    <row r="1852" spans="1:8" x14ac:dyDescent="0.25">
      <c r="A1852" s="21">
        <v>39360</v>
      </c>
      <c r="B1852" s="22">
        <v>82.48</v>
      </c>
      <c r="C1852" s="34">
        <v>2.0083947173284194E-2</v>
      </c>
      <c r="D1852" s="55">
        <f t="shared" si="30"/>
        <v>10</v>
      </c>
      <c r="E1852" s="55"/>
      <c r="F1852" s="21" t="s">
        <v>29</v>
      </c>
      <c r="G1852" s="10" t="s">
        <v>29</v>
      </c>
      <c r="H1852" s="56"/>
    </row>
    <row r="1853" spans="1:8" x14ac:dyDescent="0.25">
      <c r="A1853" s="21">
        <v>39363</v>
      </c>
      <c r="B1853" s="22">
        <v>81.86</v>
      </c>
      <c r="C1853" s="34">
        <v>-7.5453686444476205E-3</v>
      </c>
      <c r="D1853" s="55">
        <f t="shared" si="30"/>
        <v>10</v>
      </c>
      <c r="E1853" s="55"/>
      <c r="F1853" s="21" t="s">
        <v>29</v>
      </c>
      <c r="G1853" s="10" t="s">
        <v>29</v>
      </c>
      <c r="H1853" s="56"/>
    </row>
    <row r="1854" spans="1:8" x14ac:dyDescent="0.25">
      <c r="A1854" s="21">
        <v>39364</v>
      </c>
      <c r="B1854" s="22">
        <v>82.53</v>
      </c>
      <c r="C1854" s="34">
        <v>8.1513925403360072E-3</v>
      </c>
      <c r="D1854" s="55">
        <f t="shared" si="30"/>
        <v>10</v>
      </c>
      <c r="E1854" s="55"/>
      <c r="F1854" s="21" t="s">
        <v>29</v>
      </c>
      <c r="G1854" s="10" t="s">
        <v>29</v>
      </c>
      <c r="H1854" s="56"/>
    </row>
    <row r="1855" spans="1:8" x14ac:dyDescent="0.25">
      <c r="A1855" s="21">
        <v>39365</v>
      </c>
      <c r="B1855" s="22">
        <v>82.46</v>
      </c>
      <c r="C1855" s="34">
        <v>-8.4853632583897472E-4</v>
      </c>
      <c r="D1855" s="55">
        <f t="shared" si="30"/>
        <v>10</v>
      </c>
      <c r="E1855" s="55"/>
      <c r="F1855" s="21" t="s">
        <v>29</v>
      </c>
      <c r="G1855" s="10" t="s">
        <v>29</v>
      </c>
      <c r="H1855" s="56"/>
    </row>
    <row r="1856" spans="1:8" x14ac:dyDescent="0.25">
      <c r="A1856" s="21">
        <v>39366</v>
      </c>
      <c r="B1856" s="22">
        <v>81.67</v>
      </c>
      <c r="C1856" s="34">
        <v>-9.6265899085695925E-3</v>
      </c>
      <c r="D1856" s="55">
        <f t="shared" si="30"/>
        <v>10</v>
      </c>
      <c r="E1856" s="55"/>
      <c r="F1856" s="21" t="s">
        <v>29</v>
      </c>
      <c r="G1856" s="10" t="s">
        <v>29</v>
      </c>
      <c r="H1856" s="56"/>
    </row>
    <row r="1857" spans="1:8" x14ac:dyDescent="0.25">
      <c r="A1857" s="21">
        <v>39367</v>
      </c>
      <c r="B1857" s="22">
        <v>82.18</v>
      </c>
      <c r="C1857" s="34">
        <v>6.2252260850795306E-3</v>
      </c>
      <c r="D1857" s="55">
        <f t="shared" si="30"/>
        <v>10</v>
      </c>
      <c r="E1857" s="55"/>
      <c r="F1857" s="21" t="s">
        <v>29</v>
      </c>
      <c r="G1857" s="10" t="s">
        <v>29</v>
      </c>
      <c r="H1857" s="56"/>
    </row>
    <row r="1858" spans="1:8" x14ac:dyDescent="0.25">
      <c r="A1858" s="21">
        <v>39370</v>
      </c>
      <c r="B1858" s="22">
        <v>81.22</v>
      </c>
      <c r="C1858" s="34">
        <v>-1.1750441197112022E-2</v>
      </c>
      <c r="D1858" s="55">
        <f t="shared" si="30"/>
        <v>10</v>
      </c>
      <c r="E1858" s="55"/>
      <c r="F1858" s="21" t="s">
        <v>29</v>
      </c>
      <c r="G1858" s="10" t="s">
        <v>29</v>
      </c>
      <c r="H1858" s="56"/>
    </row>
    <row r="1859" spans="1:8" x14ac:dyDescent="0.25">
      <c r="A1859" s="21">
        <v>39371</v>
      </c>
      <c r="B1859" s="22">
        <v>80.290000000000006</v>
      </c>
      <c r="C1859" s="34">
        <v>-1.1516442061559067E-2</v>
      </c>
      <c r="D1859" s="55">
        <f t="shared" si="30"/>
        <v>10</v>
      </c>
      <c r="E1859" s="55"/>
      <c r="F1859" s="21" t="s">
        <v>29</v>
      </c>
      <c r="G1859" s="10" t="s">
        <v>29</v>
      </c>
      <c r="H1859" s="56"/>
    </row>
    <row r="1860" spans="1:8" x14ac:dyDescent="0.25">
      <c r="A1860" s="21">
        <v>39372</v>
      </c>
      <c r="B1860" s="22">
        <v>80.61</v>
      </c>
      <c r="C1860" s="34">
        <v>3.9776310989168562E-3</v>
      </c>
      <c r="D1860" s="55">
        <f t="shared" si="30"/>
        <v>10</v>
      </c>
      <c r="E1860" s="55"/>
      <c r="F1860" s="21" t="s">
        <v>29</v>
      </c>
      <c r="G1860" s="10" t="s">
        <v>29</v>
      </c>
      <c r="H1860" s="56"/>
    </row>
    <row r="1861" spans="1:8" x14ac:dyDescent="0.25">
      <c r="A1861" s="21">
        <v>39373</v>
      </c>
      <c r="B1861" s="22">
        <v>80.41</v>
      </c>
      <c r="C1861" s="34">
        <v>-2.4841647354518956E-3</v>
      </c>
      <c r="D1861" s="55">
        <f t="shared" ref="D1861:D1924" si="31">MONTH(A1861)</f>
        <v>10</v>
      </c>
      <c r="E1861" s="55"/>
      <c r="F1861" s="21" t="s">
        <v>29</v>
      </c>
      <c r="G1861" s="10" t="s">
        <v>29</v>
      </c>
      <c r="H1861" s="56"/>
    </row>
    <row r="1862" spans="1:8" x14ac:dyDescent="0.25">
      <c r="A1862" s="21">
        <v>39374</v>
      </c>
      <c r="B1862" s="22">
        <v>77.540000000000006</v>
      </c>
      <c r="C1862" s="34">
        <v>-3.6344614317274503E-2</v>
      </c>
      <c r="D1862" s="55">
        <f t="shared" si="31"/>
        <v>10</v>
      </c>
      <c r="E1862" s="55"/>
      <c r="F1862" s="21" t="s">
        <v>29</v>
      </c>
      <c r="G1862" s="10" t="s">
        <v>29</v>
      </c>
      <c r="H1862" s="56"/>
    </row>
    <row r="1863" spans="1:8" x14ac:dyDescent="0.25">
      <c r="A1863" s="21">
        <v>39377</v>
      </c>
      <c r="B1863" s="22">
        <v>79.180000000000007</v>
      </c>
      <c r="C1863" s="34">
        <v>2.0929809435201521E-2</v>
      </c>
      <c r="D1863" s="55">
        <f t="shared" si="31"/>
        <v>10</v>
      </c>
      <c r="E1863" s="55"/>
      <c r="F1863" s="21" t="s">
        <v>29</v>
      </c>
      <c r="G1863" s="10" t="s">
        <v>29</v>
      </c>
      <c r="H1863" s="56"/>
    </row>
    <row r="1864" spans="1:8" x14ac:dyDescent="0.25">
      <c r="A1864" s="21">
        <v>39378</v>
      </c>
      <c r="B1864" s="22">
        <v>79.78</v>
      </c>
      <c r="C1864" s="34">
        <v>7.5491047992759372E-3</v>
      </c>
      <c r="D1864" s="55">
        <f t="shared" si="31"/>
        <v>10</v>
      </c>
      <c r="E1864" s="55"/>
      <c r="F1864" s="21" t="s">
        <v>29</v>
      </c>
      <c r="G1864" s="10" t="s">
        <v>29</v>
      </c>
      <c r="H1864" s="56"/>
    </row>
    <row r="1865" spans="1:8" x14ac:dyDescent="0.25">
      <c r="A1865" s="21">
        <v>39379</v>
      </c>
      <c r="B1865" s="22">
        <v>79.27</v>
      </c>
      <c r="C1865" s="34">
        <v>-6.4130996281961793E-3</v>
      </c>
      <c r="D1865" s="55">
        <f t="shared" si="31"/>
        <v>10</v>
      </c>
      <c r="E1865" s="55"/>
      <c r="F1865" s="21" t="s">
        <v>29</v>
      </c>
      <c r="G1865" s="10" t="s">
        <v>29</v>
      </c>
      <c r="H1865" s="56"/>
    </row>
    <row r="1866" spans="1:8" x14ac:dyDescent="0.25">
      <c r="A1866" s="21">
        <v>39380</v>
      </c>
      <c r="B1866" s="22">
        <v>79.08</v>
      </c>
      <c r="C1866" s="34">
        <v>-2.3997485466483539E-3</v>
      </c>
      <c r="D1866" s="55">
        <f t="shared" si="31"/>
        <v>10</v>
      </c>
      <c r="E1866" s="55"/>
      <c r="F1866" s="21" t="s">
        <v>29</v>
      </c>
      <c r="G1866" s="10" t="s">
        <v>29</v>
      </c>
      <c r="H1866" s="56"/>
    </row>
    <row r="1867" spans="1:8" x14ac:dyDescent="0.25">
      <c r="A1867" s="21">
        <v>39381</v>
      </c>
      <c r="B1867" s="22">
        <v>80.400000000000006</v>
      </c>
      <c r="C1867" s="34">
        <v>1.6554177882504725E-2</v>
      </c>
      <c r="D1867" s="55">
        <f t="shared" si="31"/>
        <v>10</v>
      </c>
      <c r="E1867" s="55"/>
      <c r="F1867" s="21" t="s">
        <v>29</v>
      </c>
      <c r="G1867" s="10" t="s">
        <v>29</v>
      </c>
      <c r="H1867" s="56"/>
    </row>
    <row r="1868" spans="1:8" x14ac:dyDescent="0.25">
      <c r="A1868" s="21">
        <v>39384</v>
      </c>
      <c r="B1868" s="22">
        <v>80.31</v>
      </c>
      <c r="C1868" s="34">
        <v>-1.1200299845498521E-3</v>
      </c>
      <c r="D1868" s="55">
        <f t="shared" si="31"/>
        <v>10</v>
      </c>
      <c r="E1868" s="55"/>
      <c r="F1868" s="21" t="s">
        <v>29</v>
      </c>
      <c r="G1868" s="10" t="s">
        <v>29</v>
      </c>
      <c r="H1868" s="56"/>
    </row>
    <row r="1869" spans="1:8" x14ac:dyDescent="0.25">
      <c r="A1869" s="21">
        <v>39385</v>
      </c>
      <c r="B1869" s="22">
        <v>79.680000000000007</v>
      </c>
      <c r="C1869" s="34">
        <v>-7.875532924027949E-3</v>
      </c>
      <c r="D1869" s="55">
        <f t="shared" si="31"/>
        <v>10</v>
      </c>
      <c r="E1869" s="55"/>
      <c r="F1869" s="21" t="s">
        <v>29</v>
      </c>
      <c r="G1869" s="10" t="s">
        <v>29</v>
      </c>
      <c r="H1869" s="56"/>
    </row>
    <row r="1870" spans="1:8" x14ac:dyDescent="0.25">
      <c r="A1870" s="21">
        <v>39386</v>
      </c>
      <c r="B1870" s="22">
        <v>80.7</v>
      </c>
      <c r="C1870" s="34">
        <v>1.2719961999560367E-2</v>
      </c>
      <c r="D1870" s="55">
        <f t="shared" si="31"/>
        <v>10</v>
      </c>
      <c r="E1870" s="55"/>
      <c r="F1870" s="21" t="s">
        <v>29</v>
      </c>
      <c r="G1870" s="10" t="s">
        <v>29</v>
      </c>
      <c r="H1870" s="56"/>
    </row>
    <row r="1871" spans="1:8" x14ac:dyDescent="0.25">
      <c r="A1871" s="21">
        <v>39387</v>
      </c>
      <c r="B1871" s="22">
        <v>77.59</v>
      </c>
      <c r="C1871" s="34">
        <v>-3.9300022370045158E-2</v>
      </c>
      <c r="D1871" s="55">
        <f t="shared" si="31"/>
        <v>11</v>
      </c>
      <c r="E1871" s="55"/>
      <c r="F1871" s="21" t="s">
        <v>29</v>
      </c>
      <c r="G1871" s="10" t="s">
        <v>29</v>
      </c>
      <c r="H1871" s="56"/>
    </row>
    <row r="1872" spans="1:8" x14ac:dyDescent="0.25">
      <c r="A1872" s="21">
        <v>39388</v>
      </c>
      <c r="B1872" s="22">
        <v>77.97</v>
      </c>
      <c r="C1872" s="34">
        <v>4.8855844156505514E-3</v>
      </c>
      <c r="D1872" s="55">
        <f t="shared" si="31"/>
        <v>11</v>
      </c>
      <c r="E1872" s="55"/>
      <c r="F1872" s="21" t="s">
        <v>29</v>
      </c>
      <c r="G1872" s="10" t="s">
        <v>29</v>
      </c>
      <c r="H1872" s="56"/>
    </row>
    <row r="1873" spans="1:8" x14ac:dyDescent="0.25">
      <c r="A1873" s="21">
        <v>39391</v>
      </c>
      <c r="B1873" s="22">
        <v>76.94</v>
      </c>
      <c r="C1873" s="34">
        <v>-1.3298239997359532E-2</v>
      </c>
      <c r="D1873" s="55">
        <f t="shared" si="31"/>
        <v>11</v>
      </c>
      <c r="E1873" s="55"/>
      <c r="F1873" s="21" t="s">
        <v>29</v>
      </c>
      <c r="G1873" s="10" t="s">
        <v>29</v>
      </c>
      <c r="H1873" s="56"/>
    </row>
    <row r="1874" spans="1:8" x14ac:dyDescent="0.25">
      <c r="A1874" s="21">
        <v>39392</v>
      </c>
      <c r="B1874" s="22">
        <v>78.39</v>
      </c>
      <c r="C1874" s="34">
        <v>1.8670470876481857E-2</v>
      </c>
      <c r="D1874" s="55">
        <f t="shared" si="31"/>
        <v>11</v>
      </c>
      <c r="E1874" s="55"/>
      <c r="F1874" s="21" t="s">
        <v>29</v>
      </c>
      <c r="G1874" s="10" t="s">
        <v>29</v>
      </c>
      <c r="H1874" s="56"/>
    </row>
    <row r="1875" spans="1:8" x14ac:dyDescent="0.25">
      <c r="A1875" s="21">
        <v>39393</v>
      </c>
      <c r="B1875" s="22">
        <v>75.959999999999994</v>
      </c>
      <c r="C1875" s="34">
        <v>-3.1489482256545749E-2</v>
      </c>
      <c r="D1875" s="55">
        <f t="shared" si="31"/>
        <v>11</v>
      </c>
      <c r="E1875" s="55"/>
      <c r="F1875" s="21" t="s">
        <v>29</v>
      </c>
      <c r="G1875" s="10" t="s">
        <v>29</v>
      </c>
      <c r="H1875" s="56"/>
    </row>
    <row r="1876" spans="1:8" x14ac:dyDescent="0.25">
      <c r="A1876" s="21">
        <v>39394</v>
      </c>
      <c r="B1876" s="22">
        <v>76.19</v>
      </c>
      <c r="C1876" s="34">
        <v>3.0233345408331768E-3</v>
      </c>
      <c r="D1876" s="55">
        <f t="shared" si="31"/>
        <v>11</v>
      </c>
      <c r="E1876" s="55"/>
      <c r="F1876" s="21" t="s">
        <v>29</v>
      </c>
      <c r="G1876" s="10" t="s">
        <v>29</v>
      </c>
      <c r="H1876" s="56"/>
    </row>
    <row r="1877" spans="1:8" x14ac:dyDescent="0.25">
      <c r="A1877" s="21">
        <v>39395</v>
      </c>
      <c r="B1877" s="22">
        <v>75.34</v>
      </c>
      <c r="C1877" s="34">
        <v>-1.1219018221023239E-2</v>
      </c>
      <c r="D1877" s="55">
        <f t="shared" si="31"/>
        <v>11</v>
      </c>
      <c r="E1877" s="55"/>
      <c r="F1877" s="21" t="s">
        <v>29</v>
      </c>
      <c r="G1877" s="10" t="s">
        <v>29</v>
      </c>
      <c r="H1877" s="56"/>
    </row>
    <row r="1878" spans="1:8" x14ac:dyDescent="0.25">
      <c r="A1878" s="21">
        <v>39398</v>
      </c>
      <c r="B1878" s="22">
        <v>74.62</v>
      </c>
      <c r="C1878" s="34">
        <v>-9.6026344708832097E-3</v>
      </c>
      <c r="D1878" s="55">
        <f t="shared" si="31"/>
        <v>11</v>
      </c>
      <c r="E1878" s="55"/>
      <c r="F1878" s="21" t="s">
        <v>29</v>
      </c>
      <c r="G1878" s="10" t="s">
        <v>29</v>
      </c>
      <c r="H1878" s="56"/>
    </row>
    <row r="1879" spans="1:8" x14ac:dyDescent="0.25">
      <c r="A1879" s="21">
        <v>39399</v>
      </c>
      <c r="B1879" s="22">
        <v>76.959999999999994</v>
      </c>
      <c r="C1879" s="34">
        <v>3.0877238564439229E-2</v>
      </c>
      <c r="D1879" s="55">
        <f t="shared" si="31"/>
        <v>11</v>
      </c>
      <c r="E1879" s="55"/>
      <c r="F1879" s="21" t="s">
        <v>29</v>
      </c>
      <c r="G1879" s="10" t="s">
        <v>29</v>
      </c>
      <c r="H1879" s="56"/>
    </row>
    <row r="1880" spans="1:8" x14ac:dyDescent="0.25">
      <c r="A1880" s="21">
        <v>39400</v>
      </c>
      <c r="B1880" s="22">
        <v>76.52</v>
      </c>
      <c r="C1880" s="34">
        <v>-5.7336617853988824E-3</v>
      </c>
      <c r="D1880" s="55">
        <f t="shared" si="31"/>
        <v>11</v>
      </c>
      <c r="E1880" s="55"/>
      <c r="F1880" s="21" t="s">
        <v>29</v>
      </c>
      <c r="G1880" s="10" t="s">
        <v>29</v>
      </c>
      <c r="H1880" s="56"/>
    </row>
    <row r="1881" spans="1:8" x14ac:dyDescent="0.25">
      <c r="A1881" s="21">
        <v>39401</v>
      </c>
      <c r="B1881" s="22">
        <v>75.430000000000007</v>
      </c>
      <c r="C1881" s="34">
        <v>-1.4347070706512447E-2</v>
      </c>
      <c r="D1881" s="55">
        <f t="shared" si="31"/>
        <v>11</v>
      </c>
      <c r="E1881" s="55"/>
      <c r="F1881" s="21" t="s">
        <v>29</v>
      </c>
      <c r="G1881" s="10" t="s">
        <v>29</v>
      </c>
      <c r="H1881" s="56"/>
    </row>
    <row r="1882" spans="1:8" x14ac:dyDescent="0.25">
      <c r="A1882" s="21">
        <v>39402</v>
      </c>
      <c r="B1882" s="22">
        <v>74.790000000000006</v>
      </c>
      <c r="C1882" s="34">
        <v>-8.5208876619633188E-3</v>
      </c>
      <c r="D1882" s="55">
        <f t="shared" si="31"/>
        <v>11</v>
      </c>
      <c r="E1882" s="55"/>
      <c r="F1882" s="21" t="s">
        <v>29</v>
      </c>
      <c r="G1882" s="10" t="s">
        <v>29</v>
      </c>
      <c r="H1882" s="56"/>
    </row>
    <row r="1883" spans="1:8" x14ac:dyDescent="0.25">
      <c r="A1883" s="21">
        <v>39405</v>
      </c>
      <c r="B1883" s="22">
        <v>73.180000000000007</v>
      </c>
      <c r="C1883" s="34">
        <v>-2.1762026612515431E-2</v>
      </c>
      <c r="D1883" s="55">
        <f t="shared" si="31"/>
        <v>11</v>
      </c>
      <c r="E1883" s="55"/>
      <c r="F1883" s="21" t="s">
        <v>29</v>
      </c>
      <c r="G1883" s="10" t="s">
        <v>29</v>
      </c>
      <c r="H1883" s="56"/>
    </row>
    <row r="1884" spans="1:8" x14ac:dyDescent="0.25">
      <c r="A1884" s="21">
        <v>39406</v>
      </c>
      <c r="B1884" s="22">
        <v>73.599999999999994</v>
      </c>
      <c r="C1884" s="34">
        <v>5.7228661437696803E-3</v>
      </c>
      <c r="D1884" s="55">
        <f t="shared" si="31"/>
        <v>11</v>
      </c>
      <c r="E1884" s="55"/>
      <c r="F1884" s="21" t="s">
        <v>29</v>
      </c>
      <c r="G1884" s="10" t="s">
        <v>29</v>
      </c>
      <c r="H1884" s="56"/>
    </row>
    <row r="1885" spans="1:8" x14ac:dyDescent="0.25">
      <c r="A1885" s="21">
        <v>39407</v>
      </c>
      <c r="B1885" s="22">
        <v>72.06</v>
      </c>
      <c r="C1885" s="34">
        <v>-2.11459204148833E-2</v>
      </c>
      <c r="D1885" s="55">
        <f t="shared" si="31"/>
        <v>11</v>
      </c>
      <c r="E1885" s="55"/>
      <c r="F1885" s="21" t="s">
        <v>29</v>
      </c>
      <c r="G1885" s="10" t="s">
        <v>29</v>
      </c>
      <c r="H1885" s="56"/>
    </row>
    <row r="1886" spans="1:8" x14ac:dyDescent="0.25">
      <c r="A1886" s="21">
        <v>39409</v>
      </c>
      <c r="B1886" s="22">
        <v>73.59</v>
      </c>
      <c r="C1886" s="34">
        <v>2.1010041618560561E-2</v>
      </c>
      <c r="D1886" s="55">
        <f t="shared" si="31"/>
        <v>11</v>
      </c>
      <c r="E1886" s="55"/>
      <c r="F1886" s="21" t="s">
        <v>29</v>
      </c>
      <c r="G1886" s="10" t="s">
        <v>29</v>
      </c>
      <c r="H1886" s="56"/>
    </row>
    <row r="1887" spans="1:8" x14ac:dyDescent="0.25">
      <c r="A1887" s="21">
        <v>39412</v>
      </c>
      <c r="B1887" s="22">
        <v>71.67</v>
      </c>
      <c r="C1887" s="34">
        <v>-2.6436896932679817E-2</v>
      </c>
      <c r="D1887" s="55">
        <f t="shared" si="31"/>
        <v>11</v>
      </c>
      <c r="E1887" s="55"/>
      <c r="F1887" s="21" t="s">
        <v>29</v>
      </c>
      <c r="G1887" s="10" t="s">
        <v>29</v>
      </c>
      <c r="H1887" s="56"/>
    </row>
    <row r="1888" spans="1:8" x14ac:dyDescent="0.25">
      <c r="A1888" s="21">
        <v>39413</v>
      </c>
      <c r="B1888" s="22">
        <v>72.5</v>
      </c>
      <c r="C1888" s="34">
        <v>1.1514311854801295E-2</v>
      </c>
      <c r="D1888" s="55">
        <f t="shared" si="31"/>
        <v>11</v>
      </c>
      <c r="E1888" s="55"/>
      <c r="F1888" s="21" t="s">
        <v>29</v>
      </c>
      <c r="G1888" s="10" t="s">
        <v>29</v>
      </c>
      <c r="H1888" s="56"/>
    </row>
    <row r="1889" spans="1:8" x14ac:dyDescent="0.25">
      <c r="A1889" s="21">
        <v>39414</v>
      </c>
      <c r="B1889" s="22">
        <v>75.36</v>
      </c>
      <c r="C1889" s="34">
        <v>3.8690068407478455E-2</v>
      </c>
      <c r="D1889" s="55">
        <f t="shared" si="31"/>
        <v>11</v>
      </c>
      <c r="E1889" s="55"/>
      <c r="F1889" s="21" t="s">
        <v>29</v>
      </c>
      <c r="G1889" s="10" t="s">
        <v>29</v>
      </c>
      <c r="H1889" s="56"/>
    </row>
    <row r="1890" spans="1:8" x14ac:dyDescent="0.25">
      <c r="A1890" s="21">
        <v>39415</v>
      </c>
      <c r="B1890" s="22">
        <v>74.709999999999994</v>
      </c>
      <c r="C1890" s="34">
        <v>-8.6626782803978404E-3</v>
      </c>
      <c r="D1890" s="55">
        <f t="shared" si="31"/>
        <v>11</v>
      </c>
      <c r="E1890" s="55"/>
      <c r="F1890" s="21" t="s">
        <v>29</v>
      </c>
      <c r="G1890" s="10" t="s">
        <v>29</v>
      </c>
      <c r="H1890" s="56"/>
    </row>
    <row r="1891" spans="1:8" x14ac:dyDescent="0.25">
      <c r="A1891" s="21">
        <v>39416</v>
      </c>
      <c r="B1891" s="22">
        <v>75.150000000000006</v>
      </c>
      <c r="C1891" s="34">
        <v>5.8721642112737589E-3</v>
      </c>
      <c r="D1891" s="55">
        <f t="shared" si="31"/>
        <v>11</v>
      </c>
      <c r="E1891" s="55"/>
      <c r="F1891" s="21" t="s">
        <v>29</v>
      </c>
      <c r="G1891" s="10" t="s">
        <v>29</v>
      </c>
      <c r="H1891" s="56"/>
    </row>
    <row r="1892" spans="1:8" x14ac:dyDescent="0.25">
      <c r="A1892" s="21">
        <v>39419</v>
      </c>
      <c r="B1892" s="22">
        <v>74.260000000000005</v>
      </c>
      <c r="C1892" s="34">
        <v>-1.1913667450049454E-2</v>
      </c>
      <c r="D1892" s="55">
        <f t="shared" si="31"/>
        <v>12</v>
      </c>
      <c r="E1892" s="55"/>
      <c r="F1892" s="21" t="s">
        <v>29</v>
      </c>
      <c r="G1892" s="10" t="s">
        <v>29</v>
      </c>
      <c r="H1892" s="56"/>
    </row>
    <row r="1893" spans="1:8" x14ac:dyDescent="0.25">
      <c r="A1893" s="21">
        <v>39420</v>
      </c>
      <c r="B1893" s="22">
        <v>73.48</v>
      </c>
      <c r="C1893" s="34">
        <v>-1.055918840200917E-2</v>
      </c>
      <c r="D1893" s="55">
        <f t="shared" si="31"/>
        <v>12</v>
      </c>
      <c r="E1893" s="55"/>
      <c r="F1893" s="21" t="s">
        <v>29</v>
      </c>
      <c r="G1893" s="10" t="s">
        <v>29</v>
      </c>
      <c r="H1893" s="56"/>
    </row>
    <row r="1894" spans="1:8" x14ac:dyDescent="0.25">
      <c r="A1894" s="21">
        <v>39421</v>
      </c>
      <c r="B1894" s="22">
        <v>74.94</v>
      </c>
      <c r="C1894" s="34">
        <v>1.9674533018616415E-2</v>
      </c>
      <c r="D1894" s="55">
        <f t="shared" si="31"/>
        <v>12</v>
      </c>
      <c r="E1894" s="55"/>
      <c r="F1894" s="21" t="s">
        <v>29</v>
      </c>
      <c r="G1894" s="10" t="s">
        <v>29</v>
      </c>
      <c r="H1894" s="56"/>
    </row>
    <row r="1895" spans="1:8" x14ac:dyDescent="0.25">
      <c r="A1895" s="21">
        <v>39422</v>
      </c>
      <c r="B1895" s="22">
        <v>76.709999999999994</v>
      </c>
      <c r="C1895" s="34">
        <v>2.3344284605663485E-2</v>
      </c>
      <c r="D1895" s="55">
        <f t="shared" si="31"/>
        <v>12</v>
      </c>
      <c r="E1895" s="55"/>
      <c r="F1895" s="21" t="s">
        <v>29</v>
      </c>
      <c r="G1895" s="10" t="s">
        <v>29</v>
      </c>
      <c r="H1895" s="56"/>
    </row>
    <row r="1896" spans="1:8" x14ac:dyDescent="0.25">
      <c r="A1896" s="21">
        <v>39423</v>
      </c>
      <c r="B1896" s="22">
        <v>76.95</v>
      </c>
      <c r="C1896" s="34">
        <v>3.1237823136834914E-3</v>
      </c>
      <c r="D1896" s="55">
        <f t="shared" si="31"/>
        <v>12</v>
      </c>
      <c r="E1896" s="55"/>
      <c r="F1896" s="21" t="s">
        <v>29</v>
      </c>
      <c r="G1896" s="10" t="s">
        <v>29</v>
      </c>
      <c r="H1896" s="56"/>
    </row>
    <row r="1897" spans="1:8" x14ac:dyDescent="0.25">
      <c r="A1897" s="21">
        <v>39426</v>
      </c>
      <c r="B1897" s="22">
        <v>77.56</v>
      </c>
      <c r="C1897" s="34">
        <v>7.8959700895628558E-3</v>
      </c>
      <c r="D1897" s="55">
        <f t="shared" si="31"/>
        <v>12</v>
      </c>
      <c r="E1897" s="55"/>
      <c r="F1897" s="21" t="s">
        <v>29</v>
      </c>
      <c r="G1897" s="10" t="s">
        <v>29</v>
      </c>
      <c r="H1897" s="56"/>
    </row>
    <row r="1898" spans="1:8" x14ac:dyDescent="0.25">
      <c r="A1898" s="21">
        <v>39427</v>
      </c>
      <c r="B1898" s="22">
        <v>74.849999999999994</v>
      </c>
      <c r="C1898" s="34">
        <v>-3.5565719508813848E-2</v>
      </c>
      <c r="D1898" s="55">
        <f t="shared" si="31"/>
        <v>12</v>
      </c>
      <c r="E1898" s="55"/>
      <c r="F1898" s="21" t="s">
        <v>29</v>
      </c>
      <c r="G1898" s="10" t="s">
        <v>29</v>
      </c>
      <c r="H1898" s="56"/>
    </row>
    <row r="1899" spans="1:8" x14ac:dyDescent="0.25">
      <c r="A1899" s="21">
        <v>39428</v>
      </c>
      <c r="B1899" s="22">
        <v>75.400000000000006</v>
      </c>
      <c r="C1899" s="34">
        <v>7.3211641482732164E-3</v>
      </c>
      <c r="D1899" s="55">
        <f t="shared" si="31"/>
        <v>12</v>
      </c>
      <c r="E1899" s="55"/>
      <c r="F1899" s="21" t="s">
        <v>29</v>
      </c>
      <c r="G1899" s="10" t="s">
        <v>29</v>
      </c>
      <c r="H1899" s="56"/>
    </row>
    <row r="1900" spans="1:8" x14ac:dyDescent="0.25">
      <c r="A1900" s="21">
        <v>39429</v>
      </c>
      <c r="B1900" s="22">
        <v>74.989999999999995</v>
      </c>
      <c r="C1900" s="34">
        <v>-5.4525037006124995E-3</v>
      </c>
      <c r="D1900" s="55">
        <f t="shared" si="31"/>
        <v>12</v>
      </c>
      <c r="E1900" s="55"/>
      <c r="F1900" s="21" t="s">
        <v>29</v>
      </c>
      <c r="G1900" s="10" t="s">
        <v>29</v>
      </c>
      <c r="H1900" s="56"/>
    </row>
    <row r="1901" spans="1:8" x14ac:dyDescent="0.25">
      <c r="A1901" s="21">
        <v>39430</v>
      </c>
      <c r="B1901" s="22">
        <v>73.53</v>
      </c>
      <c r="C1901" s="34">
        <v>-1.9661285105167032E-2</v>
      </c>
      <c r="D1901" s="55">
        <f t="shared" si="31"/>
        <v>12</v>
      </c>
      <c r="E1901" s="55"/>
      <c r="F1901" s="21" t="s">
        <v>29</v>
      </c>
      <c r="G1901" s="10" t="s">
        <v>29</v>
      </c>
      <c r="H1901" s="56"/>
    </row>
    <row r="1902" spans="1:8" x14ac:dyDescent="0.25">
      <c r="A1902" s="21">
        <v>39433</v>
      </c>
      <c r="B1902" s="22">
        <v>72.400000000000006</v>
      </c>
      <c r="C1902" s="34">
        <v>-1.5487186816460176E-2</v>
      </c>
      <c r="D1902" s="55">
        <f t="shared" si="31"/>
        <v>12</v>
      </c>
      <c r="E1902" s="55"/>
      <c r="F1902" s="21" t="s">
        <v>29</v>
      </c>
      <c r="G1902" s="10" t="s">
        <v>29</v>
      </c>
      <c r="H1902" s="56"/>
    </row>
    <row r="1903" spans="1:8" x14ac:dyDescent="0.25">
      <c r="A1903" s="21">
        <v>39434</v>
      </c>
      <c r="B1903" s="22">
        <v>73.7</v>
      </c>
      <c r="C1903" s="34">
        <v>1.7796499803620167E-2</v>
      </c>
      <c r="D1903" s="55">
        <f t="shared" si="31"/>
        <v>12</v>
      </c>
      <c r="E1903" s="55"/>
      <c r="F1903" s="21" t="s">
        <v>29</v>
      </c>
      <c r="G1903" s="10" t="s">
        <v>29</v>
      </c>
      <c r="H1903" s="56"/>
    </row>
    <row r="1904" spans="1:8" x14ac:dyDescent="0.25">
      <c r="A1904" s="21">
        <v>39435</v>
      </c>
      <c r="B1904" s="22">
        <v>74.209999999999994</v>
      </c>
      <c r="C1904" s="34">
        <v>6.8961127867510881E-3</v>
      </c>
      <c r="D1904" s="55">
        <f t="shared" si="31"/>
        <v>12</v>
      </c>
      <c r="E1904" s="55"/>
      <c r="F1904" s="21" t="s">
        <v>29</v>
      </c>
      <c r="G1904" s="10" t="s">
        <v>29</v>
      </c>
      <c r="H1904" s="56"/>
    </row>
    <row r="1905" spans="1:8" x14ac:dyDescent="0.25">
      <c r="A1905" s="21">
        <v>39436</v>
      </c>
      <c r="B1905" s="22">
        <v>75.33</v>
      </c>
      <c r="C1905" s="34">
        <v>1.4979549855561311E-2</v>
      </c>
      <c r="D1905" s="55">
        <f t="shared" si="31"/>
        <v>12</v>
      </c>
      <c r="E1905" s="55"/>
      <c r="F1905" s="21" t="s">
        <v>29</v>
      </c>
      <c r="G1905" s="10" t="s">
        <v>29</v>
      </c>
      <c r="H1905" s="56"/>
    </row>
    <row r="1906" spans="1:8" x14ac:dyDescent="0.25">
      <c r="A1906" s="21">
        <v>39437</v>
      </c>
      <c r="B1906" s="22">
        <v>77.06</v>
      </c>
      <c r="C1906" s="34">
        <v>2.2705877360408303E-2</v>
      </c>
      <c r="D1906" s="55">
        <f t="shared" si="31"/>
        <v>12</v>
      </c>
      <c r="E1906" s="55"/>
      <c r="F1906" s="21" t="s">
        <v>29</v>
      </c>
      <c r="G1906" s="10" t="s">
        <v>29</v>
      </c>
      <c r="H1906" s="56"/>
    </row>
    <row r="1907" spans="1:8" x14ac:dyDescent="0.25">
      <c r="A1907" s="21">
        <v>39440</v>
      </c>
      <c r="B1907" s="22">
        <v>77.62</v>
      </c>
      <c r="C1907" s="34">
        <v>7.2407867427486733E-3</v>
      </c>
      <c r="D1907" s="55">
        <f t="shared" si="31"/>
        <v>12</v>
      </c>
      <c r="E1907" s="55"/>
      <c r="F1907" s="21" t="s">
        <v>29</v>
      </c>
      <c r="G1907" s="10" t="s">
        <v>29</v>
      </c>
      <c r="H1907" s="56"/>
    </row>
    <row r="1908" spans="1:8" x14ac:dyDescent="0.25">
      <c r="A1908" s="21">
        <v>39442</v>
      </c>
      <c r="B1908" s="22">
        <v>77.98</v>
      </c>
      <c r="C1908" s="34">
        <v>4.627257613690961E-3</v>
      </c>
      <c r="D1908" s="55">
        <f t="shared" si="31"/>
        <v>12</v>
      </c>
      <c r="E1908" s="55"/>
      <c r="F1908" s="21" t="s">
        <v>29</v>
      </c>
      <c r="G1908" s="10" t="s">
        <v>29</v>
      </c>
      <c r="H1908" s="56"/>
    </row>
    <row r="1909" spans="1:8" x14ac:dyDescent="0.25">
      <c r="A1909" s="21">
        <v>39443</v>
      </c>
      <c r="B1909" s="22">
        <v>76.13</v>
      </c>
      <c r="C1909" s="34">
        <v>-2.4009978236330144E-2</v>
      </c>
      <c r="D1909" s="55">
        <f t="shared" si="31"/>
        <v>12</v>
      </c>
      <c r="E1909" s="55"/>
      <c r="F1909" s="21" t="s">
        <v>29</v>
      </c>
      <c r="G1909" s="10" t="s">
        <v>29</v>
      </c>
      <c r="H1909" s="56"/>
    </row>
    <row r="1910" spans="1:8" x14ac:dyDescent="0.25">
      <c r="A1910" s="21">
        <v>39444</v>
      </c>
      <c r="B1910" s="22">
        <v>75.31</v>
      </c>
      <c r="C1910" s="34">
        <v>-1.0829477204860783E-2</v>
      </c>
      <c r="D1910" s="55">
        <f t="shared" si="31"/>
        <v>12</v>
      </c>
      <c r="E1910" s="55"/>
      <c r="F1910" s="21" t="s">
        <v>29</v>
      </c>
      <c r="G1910" s="10" t="s">
        <v>29</v>
      </c>
      <c r="H1910" s="56"/>
    </row>
    <row r="1911" spans="1:8" x14ac:dyDescent="0.25">
      <c r="A1911" s="21">
        <v>39447</v>
      </c>
      <c r="B1911" s="22">
        <v>74.66</v>
      </c>
      <c r="C1911" s="34">
        <v>-8.6684546268226623E-3</v>
      </c>
      <c r="D1911" s="55">
        <f t="shared" si="31"/>
        <v>12</v>
      </c>
      <c r="E1911" s="55"/>
      <c r="F1911" s="21" t="s">
        <v>29</v>
      </c>
      <c r="G1911" s="10" t="s">
        <v>29</v>
      </c>
      <c r="H1911" s="56"/>
    </row>
    <row r="1912" spans="1:8" x14ac:dyDescent="0.25">
      <c r="A1912" s="21">
        <v>39449</v>
      </c>
      <c r="B1912" s="22">
        <v>73.930000000000007</v>
      </c>
      <c r="C1912" s="34">
        <v>-9.8257739174289725E-3</v>
      </c>
      <c r="D1912" s="55">
        <f t="shared" si="31"/>
        <v>1</v>
      </c>
      <c r="E1912" s="55"/>
      <c r="F1912" s="21" t="s">
        <v>29</v>
      </c>
      <c r="G1912" s="10" t="s">
        <v>29</v>
      </c>
      <c r="H1912" s="56"/>
    </row>
    <row r="1913" spans="1:8" x14ac:dyDescent="0.25">
      <c r="A1913" s="21">
        <v>39450</v>
      </c>
      <c r="B1913" s="22">
        <v>73.12</v>
      </c>
      <c r="C1913" s="34">
        <v>-1.1016772423114187E-2</v>
      </c>
      <c r="D1913" s="55">
        <f t="shared" si="31"/>
        <v>1</v>
      </c>
      <c r="E1913" s="55"/>
      <c r="F1913" s="21" t="s">
        <v>29</v>
      </c>
      <c r="G1913" s="10" t="s">
        <v>29</v>
      </c>
      <c r="H1913" s="56"/>
    </row>
    <row r="1914" spans="1:8" x14ac:dyDescent="0.25">
      <c r="A1914" s="21">
        <v>39451</v>
      </c>
      <c r="B1914" s="22">
        <v>70.91</v>
      </c>
      <c r="C1914" s="34">
        <v>-3.069045982998941E-2</v>
      </c>
      <c r="D1914" s="55">
        <f t="shared" si="31"/>
        <v>1</v>
      </c>
      <c r="E1914" s="55"/>
      <c r="F1914" s="21" t="s">
        <v>29</v>
      </c>
      <c r="G1914" s="10" t="s">
        <v>29</v>
      </c>
      <c r="H1914" s="56"/>
    </row>
    <row r="1915" spans="1:8" x14ac:dyDescent="0.25">
      <c r="A1915" s="21">
        <v>39454</v>
      </c>
      <c r="B1915" s="22">
        <v>71.069999999999993</v>
      </c>
      <c r="C1915" s="34">
        <v>2.2538395228983727E-3</v>
      </c>
      <c r="D1915" s="55">
        <f t="shared" si="31"/>
        <v>1</v>
      </c>
      <c r="E1915" s="55"/>
      <c r="F1915" s="21" t="s">
        <v>29</v>
      </c>
      <c r="G1915" s="10" t="s">
        <v>29</v>
      </c>
      <c r="H1915" s="56"/>
    </row>
    <row r="1916" spans="1:8" x14ac:dyDescent="0.25">
      <c r="A1916" s="21">
        <v>39455</v>
      </c>
      <c r="B1916" s="22">
        <v>68.88</v>
      </c>
      <c r="C1916" s="34">
        <v>-3.1299446719328376E-2</v>
      </c>
      <c r="D1916" s="55">
        <f t="shared" si="31"/>
        <v>1</v>
      </c>
      <c r="E1916" s="55"/>
      <c r="F1916" s="21" t="s">
        <v>29</v>
      </c>
      <c r="G1916" s="10" t="s">
        <v>29</v>
      </c>
      <c r="H1916" s="56"/>
    </row>
    <row r="1917" spans="1:8" x14ac:dyDescent="0.25">
      <c r="A1917" s="21">
        <v>39456</v>
      </c>
      <c r="B1917" s="22">
        <v>69.58</v>
      </c>
      <c r="C1917" s="34">
        <v>1.0111309604320695E-2</v>
      </c>
      <c r="D1917" s="55">
        <f t="shared" si="31"/>
        <v>1</v>
      </c>
      <c r="E1917" s="55"/>
      <c r="F1917" s="21" t="s">
        <v>29</v>
      </c>
      <c r="G1917" s="10" t="s">
        <v>29</v>
      </c>
      <c r="H1917" s="56"/>
    </row>
    <row r="1918" spans="1:8" x14ac:dyDescent="0.25">
      <c r="A1918" s="21">
        <v>39457</v>
      </c>
      <c r="B1918" s="22">
        <v>70.53</v>
      </c>
      <c r="C1918" s="34">
        <v>1.3560981496292004E-2</v>
      </c>
      <c r="D1918" s="55">
        <f t="shared" si="31"/>
        <v>1</v>
      </c>
      <c r="E1918" s="55"/>
      <c r="F1918" s="21" t="s">
        <v>29</v>
      </c>
      <c r="G1918" s="10" t="s">
        <v>29</v>
      </c>
      <c r="H1918" s="56"/>
    </row>
    <row r="1919" spans="1:8" x14ac:dyDescent="0.25">
      <c r="A1919" s="21">
        <v>39458</v>
      </c>
      <c r="B1919" s="22">
        <v>69.069999999999993</v>
      </c>
      <c r="C1919" s="34">
        <v>-2.0917668119206447E-2</v>
      </c>
      <c r="D1919" s="55">
        <f t="shared" si="31"/>
        <v>1</v>
      </c>
      <c r="E1919" s="55"/>
      <c r="F1919" s="21" t="s">
        <v>29</v>
      </c>
      <c r="G1919" s="10" t="s">
        <v>29</v>
      </c>
      <c r="H1919" s="56"/>
    </row>
    <row r="1920" spans="1:8" x14ac:dyDescent="0.25">
      <c r="A1920" s="21">
        <v>39461</v>
      </c>
      <c r="B1920" s="22">
        <v>69.64</v>
      </c>
      <c r="C1920" s="34">
        <v>8.2186317991069704E-3</v>
      </c>
      <c r="D1920" s="55">
        <f t="shared" si="31"/>
        <v>1</v>
      </c>
      <c r="E1920" s="55"/>
      <c r="F1920" s="21" t="s">
        <v>29</v>
      </c>
      <c r="G1920" s="10" t="s">
        <v>29</v>
      </c>
      <c r="H1920" s="56"/>
    </row>
    <row r="1921" spans="1:8" x14ac:dyDescent="0.25">
      <c r="A1921" s="21">
        <v>39462</v>
      </c>
      <c r="B1921" s="22">
        <v>68.37</v>
      </c>
      <c r="C1921" s="34">
        <v>-1.8404982974285621E-2</v>
      </c>
      <c r="D1921" s="55">
        <f t="shared" si="31"/>
        <v>1</v>
      </c>
      <c r="E1921" s="55"/>
      <c r="F1921" s="21" t="s">
        <v>29</v>
      </c>
      <c r="G1921" s="10" t="s">
        <v>29</v>
      </c>
      <c r="H1921" s="56"/>
    </row>
    <row r="1922" spans="1:8" x14ac:dyDescent="0.25">
      <c r="A1922" s="21">
        <v>39463</v>
      </c>
      <c r="B1922" s="22">
        <v>68.430000000000007</v>
      </c>
      <c r="C1922" s="34">
        <v>8.7719303870387102E-4</v>
      </c>
      <c r="D1922" s="55">
        <f t="shared" si="31"/>
        <v>1</v>
      </c>
      <c r="E1922" s="55"/>
      <c r="F1922" s="21" t="s">
        <v>29</v>
      </c>
      <c r="G1922" s="10" t="s">
        <v>29</v>
      </c>
      <c r="H1922" s="56"/>
    </row>
    <row r="1923" spans="1:8" x14ac:dyDescent="0.25">
      <c r="A1923" s="21">
        <v>39464</v>
      </c>
      <c r="B1923" s="22">
        <v>66.77</v>
      </c>
      <c r="C1923" s="34">
        <v>-2.455744709462912E-2</v>
      </c>
      <c r="D1923" s="55">
        <f t="shared" si="31"/>
        <v>1</v>
      </c>
      <c r="E1923" s="55"/>
      <c r="F1923" s="21" t="s">
        <v>29</v>
      </c>
      <c r="G1923" s="10" t="s">
        <v>29</v>
      </c>
      <c r="H1923" s="56"/>
    </row>
    <row r="1924" spans="1:8" x14ac:dyDescent="0.25">
      <c r="A1924" s="21">
        <v>39465</v>
      </c>
      <c r="B1924" s="22">
        <v>66.12</v>
      </c>
      <c r="C1924" s="34">
        <v>-9.7826049169538812E-3</v>
      </c>
      <c r="D1924" s="55">
        <f t="shared" si="31"/>
        <v>1</v>
      </c>
      <c r="E1924" s="55"/>
      <c r="F1924" s="21" t="s">
        <v>29</v>
      </c>
      <c r="G1924" s="10" t="s">
        <v>29</v>
      </c>
      <c r="H1924" s="56"/>
    </row>
    <row r="1925" spans="1:8" x14ac:dyDescent="0.25">
      <c r="A1925" s="21">
        <v>39469</v>
      </c>
      <c r="B1925" s="22">
        <v>65.650000000000006</v>
      </c>
      <c r="C1925" s="34">
        <v>-7.1336722040182083E-3</v>
      </c>
      <c r="D1925" s="55">
        <f t="shared" ref="D1925:D1988" si="32">MONTH(A1925)</f>
        <v>1</v>
      </c>
      <c r="E1925" s="55"/>
      <c r="F1925" s="21" t="s">
        <v>29</v>
      </c>
      <c r="G1925" s="10" t="s">
        <v>29</v>
      </c>
      <c r="H1925" s="56"/>
    </row>
    <row r="1926" spans="1:8" x14ac:dyDescent="0.25">
      <c r="A1926" s="21">
        <v>39470</v>
      </c>
      <c r="B1926" s="22">
        <v>67.89</v>
      </c>
      <c r="C1926" s="34">
        <v>3.3551147564750389E-2</v>
      </c>
      <c r="D1926" s="55">
        <f t="shared" si="32"/>
        <v>1</v>
      </c>
      <c r="E1926" s="55"/>
      <c r="F1926" s="21" t="s">
        <v>29</v>
      </c>
      <c r="G1926" s="10" t="s">
        <v>29</v>
      </c>
      <c r="H1926" s="56"/>
    </row>
    <row r="1927" spans="1:8" x14ac:dyDescent="0.25">
      <c r="A1927" s="21">
        <v>39471</v>
      </c>
      <c r="B1927" s="22">
        <v>67.84</v>
      </c>
      <c r="C1927" s="34">
        <v>-7.3675682990797132E-4</v>
      </c>
      <c r="D1927" s="55">
        <f t="shared" si="32"/>
        <v>1</v>
      </c>
      <c r="E1927" s="55"/>
      <c r="F1927" s="21" t="s">
        <v>29</v>
      </c>
      <c r="G1927" s="10" t="s">
        <v>29</v>
      </c>
      <c r="H1927" s="56"/>
    </row>
    <row r="1928" spans="1:8" x14ac:dyDescent="0.25">
      <c r="A1928" s="21">
        <v>39472</v>
      </c>
      <c r="B1928" s="22">
        <v>67.349999999999994</v>
      </c>
      <c r="C1928" s="34">
        <v>-7.2490886272747737E-3</v>
      </c>
      <c r="D1928" s="55">
        <f t="shared" si="32"/>
        <v>1</v>
      </c>
      <c r="E1928" s="55"/>
      <c r="F1928" s="21" t="s">
        <v>29</v>
      </c>
      <c r="G1928" s="10" t="s">
        <v>29</v>
      </c>
      <c r="H1928" s="56"/>
    </row>
    <row r="1929" spans="1:8" x14ac:dyDescent="0.25">
      <c r="A1929" s="21">
        <v>39475</v>
      </c>
      <c r="B1929" s="22">
        <v>68.78</v>
      </c>
      <c r="C1929" s="34">
        <v>2.1010102147747192E-2</v>
      </c>
      <c r="D1929" s="55">
        <f t="shared" si="32"/>
        <v>1</v>
      </c>
      <c r="E1929" s="55"/>
      <c r="F1929" s="21" t="s">
        <v>29</v>
      </c>
      <c r="G1929" s="10" t="s">
        <v>29</v>
      </c>
      <c r="H1929" s="56"/>
    </row>
    <row r="1930" spans="1:8" x14ac:dyDescent="0.25">
      <c r="A1930" s="21">
        <v>39476</v>
      </c>
      <c r="B1930" s="22">
        <v>68.959999999999994</v>
      </c>
      <c r="C1930" s="34">
        <v>2.6136213513174265E-3</v>
      </c>
      <c r="D1930" s="55">
        <f t="shared" si="32"/>
        <v>1</v>
      </c>
      <c r="E1930" s="55"/>
      <c r="F1930" s="21" t="s">
        <v>29</v>
      </c>
      <c r="G1930" s="10" t="s">
        <v>29</v>
      </c>
      <c r="H1930" s="56"/>
    </row>
    <row r="1931" spans="1:8" x14ac:dyDescent="0.25">
      <c r="A1931" s="21">
        <v>39477</v>
      </c>
      <c r="B1931" s="22">
        <v>68.09</v>
      </c>
      <c r="C1931" s="34">
        <v>-1.2696266860562275E-2</v>
      </c>
      <c r="D1931" s="55">
        <f t="shared" si="32"/>
        <v>1</v>
      </c>
      <c r="E1931" s="55"/>
      <c r="F1931" s="21" t="s">
        <v>29</v>
      </c>
      <c r="G1931" s="10" t="s">
        <v>29</v>
      </c>
      <c r="H1931" s="56"/>
    </row>
    <row r="1932" spans="1:8" x14ac:dyDescent="0.25">
      <c r="A1932" s="21">
        <v>39478</v>
      </c>
      <c r="B1932" s="22">
        <v>69.78</v>
      </c>
      <c r="C1932" s="34">
        <v>2.4517076263752713E-2</v>
      </c>
      <c r="D1932" s="55">
        <f t="shared" si="32"/>
        <v>1</v>
      </c>
      <c r="E1932" s="55"/>
      <c r="F1932" s="21" t="s">
        <v>29</v>
      </c>
      <c r="G1932" s="10" t="s">
        <v>29</v>
      </c>
      <c r="H1932" s="56"/>
    </row>
    <row r="1933" spans="1:8" x14ac:dyDescent="0.25">
      <c r="A1933" s="21">
        <v>39479</v>
      </c>
      <c r="B1933" s="22">
        <v>71.430000000000007</v>
      </c>
      <c r="C1933" s="34">
        <v>2.3370513408253111E-2</v>
      </c>
      <c r="D1933" s="55">
        <f t="shared" si="32"/>
        <v>2</v>
      </c>
      <c r="E1933" s="55"/>
      <c r="F1933" s="21" t="s">
        <v>29</v>
      </c>
      <c r="G1933" s="10" t="s">
        <v>29</v>
      </c>
      <c r="H1933" s="56"/>
    </row>
    <row r="1934" spans="1:8" x14ac:dyDescent="0.25">
      <c r="A1934" s="21">
        <v>39482</v>
      </c>
      <c r="B1934" s="22">
        <v>70.62</v>
      </c>
      <c r="C1934" s="34">
        <v>-1.1404558666640786E-2</v>
      </c>
      <c r="D1934" s="55">
        <f t="shared" si="32"/>
        <v>2</v>
      </c>
      <c r="E1934" s="55"/>
      <c r="F1934" s="21" t="s">
        <v>29</v>
      </c>
      <c r="G1934" s="10" t="s">
        <v>29</v>
      </c>
      <c r="H1934" s="56"/>
    </row>
    <row r="1935" spans="1:8" x14ac:dyDescent="0.25">
      <c r="A1935" s="21">
        <v>39483</v>
      </c>
      <c r="B1935" s="22">
        <v>68.81</v>
      </c>
      <c r="C1935" s="34">
        <v>-2.596430728585189E-2</v>
      </c>
      <c r="D1935" s="55">
        <f t="shared" si="32"/>
        <v>2</v>
      </c>
      <c r="E1935" s="55"/>
      <c r="F1935" s="21" t="s">
        <v>29</v>
      </c>
      <c r="G1935" s="10" t="s">
        <v>29</v>
      </c>
      <c r="H1935" s="56"/>
    </row>
    <row r="1936" spans="1:8" x14ac:dyDescent="0.25">
      <c r="A1936" s="21">
        <v>39484</v>
      </c>
      <c r="B1936" s="22">
        <v>67.89</v>
      </c>
      <c r="C1936" s="34">
        <v>-1.346033490083284E-2</v>
      </c>
      <c r="D1936" s="55">
        <f t="shared" si="32"/>
        <v>2</v>
      </c>
      <c r="E1936" s="55"/>
      <c r="F1936" s="21" t="s">
        <v>29</v>
      </c>
      <c r="G1936" s="10" t="s">
        <v>29</v>
      </c>
      <c r="H1936" s="56"/>
    </row>
    <row r="1937" spans="1:8" x14ac:dyDescent="0.25">
      <c r="A1937" s="21">
        <v>39485</v>
      </c>
      <c r="B1937" s="22">
        <v>68.97</v>
      </c>
      <c r="C1937" s="34">
        <v>1.5782879129644167E-2</v>
      </c>
      <c r="D1937" s="55">
        <f t="shared" si="32"/>
        <v>2</v>
      </c>
      <c r="E1937" s="55"/>
      <c r="F1937" s="21" t="s">
        <v>29</v>
      </c>
      <c r="G1937" s="10" t="s">
        <v>29</v>
      </c>
      <c r="H1937" s="56"/>
    </row>
    <row r="1938" spans="1:8" x14ac:dyDescent="0.25">
      <c r="A1938" s="21">
        <v>39486</v>
      </c>
      <c r="B1938" s="22">
        <v>68.53</v>
      </c>
      <c r="C1938" s="34">
        <v>-6.4000218454675108E-3</v>
      </c>
      <c r="D1938" s="55">
        <f t="shared" si="32"/>
        <v>2</v>
      </c>
      <c r="E1938" s="55"/>
      <c r="F1938" s="21" t="s">
        <v>29</v>
      </c>
      <c r="G1938" s="10" t="s">
        <v>29</v>
      </c>
      <c r="H1938" s="56"/>
    </row>
    <row r="1939" spans="1:8" x14ac:dyDescent="0.25">
      <c r="A1939" s="21">
        <v>39489</v>
      </c>
      <c r="B1939" s="22">
        <v>68.56</v>
      </c>
      <c r="C1939" s="34">
        <v>4.3766869179199662E-4</v>
      </c>
      <c r="D1939" s="55">
        <f t="shared" si="32"/>
        <v>2</v>
      </c>
      <c r="E1939" s="55"/>
      <c r="F1939" s="21" t="s">
        <v>29</v>
      </c>
      <c r="G1939" s="10" t="s">
        <v>29</v>
      </c>
      <c r="H1939" s="56"/>
    </row>
    <row r="1940" spans="1:8" x14ac:dyDescent="0.25">
      <c r="A1940" s="21">
        <v>39490</v>
      </c>
      <c r="B1940" s="22">
        <v>69.099999999999994</v>
      </c>
      <c r="C1940" s="34">
        <v>7.8454564840998147E-3</v>
      </c>
      <c r="D1940" s="55">
        <f t="shared" si="32"/>
        <v>2</v>
      </c>
      <c r="E1940" s="55"/>
      <c r="F1940" s="21" t="s">
        <v>29</v>
      </c>
      <c r="G1940" s="10" t="s">
        <v>29</v>
      </c>
      <c r="H1940" s="56"/>
    </row>
    <row r="1941" spans="1:8" x14ac:dyDescent="0.25">
      <c r="A1941" s="21">
        <v>39491</v>
      </c>
      <c r="B1941" s="22">
        <v>70.67</v>
      </c>
      <c r="C1941" s="34">
        <v>2.246642392913881E-2</v>
      </c>
      <c r="D1941" s="55">
        <f t="shared" si="32"/>
        <v>2</v>
      </c>
      <c r="E1941" s="55"/>
      <c r="F1941" s="21" t="s">
        <v>29</v>
      </c>
      <c r="G1941" s="10" t="s">
        <v>29</v>
      </c>
      <c r="H1941" s="56"/>
    </row>
    <row r="1942" spans="1:8" x14ac:dyDescent="0.25">
      <c r="A1942" s="21">
        <v>39492</v>
      </c>
      <c r="B1942" s="22">
        <v>69.03</v>
      </c>
      <c r="C1942" s="34">
        <v>-2.34799619873787E-2</v>
      </c>
      <c r="D1942" s="55">
        <f t="shared" si="32"/>
        <v>2</v>
      </c>
      <c r="E1942" s="55"/>
      <c r="F1942" s="21" t="s">
        <v>29</v>
      </c>
      <c r="G1942" s="10" t="s">
        <v>29</v>
      </c>
      <c r="H1942" s="56"/>
    </row>
    <row r="1943" spans="1:8" x14ac:dyDescent="0.25">
      <c r="A1943" s="21">
        <v>39493</v>
      </c>
      <c r="B1943" s="22">
        <v>68.73</v>
      </c>
      <c r="C1943" s="34">
        <v>-4.3554075818703335E-3</v>
      </c>
      <c r="D1943" s="55">
        <f t="shared" si="32"/>
        <v>2</v>
      </c>
      <c r="E1943" s="55"/>
      <c r="F1943" s="21" t="s">
        <v>29</v>
      </c>
      <c r="G1943" s="10" t="s">
        <v>29</v>
      </c>
      <c r="H1943" s="56"/>
    </row>
    <row r="1944" spans="1:8" x14ac:dyDescent="0.25">
      <c r="A1944" s="21">
        <v>39497</v>
      </c>
      <c r="B1944" s="22">
        <v>69.58</v>
      </c>
      <c r="C1944" s="34">
        <v>1.2291384590282093E-2</v>
      </c>
      <c r="D1944" s="55">
        <f t="shared" si="32"/>
        <v>2</v>
      </c>
      <c r="E1944" s="55"/>
      <c r="F1944" s="21" t="s">
        <v>29</v>
      </c>
      <c r="G1944" s="10" t="s">
        <v>29</v>
      </c>
      <c r="H1944" s="56"/>
    </row>
    <row r="1945" spans="1:8" x14ac:dyDescent="0.25">
      <c r="A1945" s="21">
        <v>39498</v>
      </c>
      <c r="B1945" s="22">
        <v>69.62</v>
      </c>
      <c r="C1945" s="34">
        <v>5.7471265949687346E-4</v>
      </c>
      <c r="D1945" s="55">
        <f t="shared" si="32"/>
        <v>2</v>
      </c>
      <c r="E1945" s="55"/>
      <c r="F1945" s="21" t="s">
        <v>29</v>
      </c>
      <c r="G1945" s="10" t="s">
        <v>29</v>
      </c>
      <c r="H1945" s="56"/>
    </row>
    <row r="1946" spans="1:8" x14ac:dyDescent="0.25">
      <c r="A1946" s="21">
        <v>39499</v>
      </c>
      <c r="B1946" s="22">
        <v>68.290000000000006</v>
      </c>
      <c r="C1946" s="34">
        <v>-1.928853941029493E-2</v>
      </c>
      <c r="D1946" s="55">
        <f t="shared" si="32"/>
        <v>2</v>
      </c>
      <c r="E1946" s="55"/>
      <c r="F1946" s="21" t="s">
        <v>29</v>
      </c>
      <c r="G1946" s="10" t="s">
        <v>29</v>
      </c>
      <c r="H1946" s="56"/>
    </row>
    <row r="1947" spans="1:8" x14ac:dyDescent="0.25">
      <c r="A1947" s="21">
        <v>39500</v>
      </c>
      <c r="B1947" s="22">
        <v>68.290000000000006</v>
      </c>
      <c r="C1947" s="34">
        <v>0</v>
      </c>
      <c r="D1947" s="55">
        <f t="shared" si="32"/>
        <v>2</v>
      </c>
      <c r="E1947" s="55"/>
      <c r="F1947" s="21" t="s">
        <v>29</v>
      </c>
      <c r="G1947" s="10" t="s">
        <v>29</v>
      </c>
      <c r="H1947" s="56"/>
    </row>
    <row r="1948" spans="1:8" x14ac:dyDescent="0.25">
      <c r="A1948" s="21">
        <v>39503</v>
      </c>
      <c r="B1948" s="22">
        <v>69.62</v>
      </c>
      <c r="C1948" s="34">
        <v>1.9288539410294993E-2</v>
      </c>
      <c r="D1948" s="55">
        <f t="shared" si="32"/>
        <v>2</v>
      </c>
      <c r="E1948" s="55"/>
      <c r="F1948" s="21" t="s">
        <v>29</v>
      </c>
      <c r="G1948" s="10" t="s">
        <v>29</v>
      </c>
      <c r="H1948" s="56"/>
    </row>
    <row r="1949" spans="1:8" x14ac:dyDescent="0.25">
      <c r="A1949" s="21">
        <v>39504</v>
      </c>
      <c r="B1949" s="22">
        <v>70.260000000000005</v>
      </c>
      <c r="C1949" s="34">
        <v>9.1507644543882272E-3</v>
      </c>
      <c r="D1949" s="55">
        <f t="shared" si="32"/>
        <v>2</v>
      </c>
      <c r="E1949" s="55"/>
      <c r="F1949" s="21" t="s">
        <v>29</v>
      </c>
      <c r="G1949" s="10" t="s">
        <v>29</v>
      </c>
      <c r="H1949" s="56"/>
    </row>
    <row r="1950" spans="1:8" x14ac:dyDescent="0.25">
      <c r="A1950" s="21">
        <v>39505</v>
      </c>
      <c r="B1950" s="22">
        <v>70.23</v>
      </c>
      <c r="C1950" s="34">
        <v>-4.2707666675193727E-4</v>
      </c>
      <c r="D1950" s="55">
        <f t="shared" si="32"/>
        <v>2</v>
      </c>
      <c r="E1950" s="55"/>
      <c r="F1950" s="21" t="s">
        <v>29</v>
      </c>
      <c r="G1950" s="10" t="s">
        <v>29</v>
      </c>
      <c r="H1950" s="56"/>
    </row>
    <row r="1951" spans="1:8" x14ac:dyDescent="0.25">
      <c r="A1951" s="21">
        <v>39506</v>
      </c>
      <c r="B1951" s="22">
        <v>69.17</v>
      </c>
      <c r="C1951" s="34">
        <v>-1.5208327558435731E-2</v>
      </c>
      <c r="D1951" s="55">
        <f t="shared" si="32"/>
        <v>2</v>
      </c>
      <c r="E1951" s="55"/>
      <c r="F1951" s="21" t="s">
        <v>29</v>
      </c>
      <c r="G1951" s="10" t="s">
        <v>29</v>
      </c>
      <c r="H1951" s="56"/>
    </row>
    <row r="1952" spans="1:8" x14ac:dyDescent="0.25">
      <c r="A1952" s="21">
        <v>39507</v>
      </c>
      <c r="B1952" s="22">
        <v>67.739999999999995</v>
      </c>
      <c r="C1952" s="34">
        <v>-2.0890395222867841E-2</v>
      </c>
      <c r="D1952" s="55">
        <f t="shared" si="32"/>
        <v>2</v>
      </c>
      <c r="E1952" s="55"/>
      <c r="F1952" s="21" t="s">
        <v>29</v>
      </c>
      <c r="G1952" s="10" t="s">
        <v>29</v>
      </c>
      <c r="H1952" s="56"/>
    </row>
    <row r="1953" spans="1:8" x14ac:dyDescent="0.25">
      <c r="A1953" s="21">
        <v>39510</v>
      </c>
      <c r="B1953" s="22">
        <v>67.09</v>
      </c>
      <c r="C1953" s="34">
        <v>-9.6418458148288567E-3</v>
      </c>
      <c r="D1953" s="55">
        <f t="shared" si="32"/>
        <v>3</v>
      </c>
      <c r="E1953" s="55"/>
      <c r="F1953" s="21" t="s">
        <v>29</v>
      </c>
      <c r="G1953" s="10" t="s">
        <v>29</v>
      </c>
      <c r="H1953" s="56"/>
    </row>
    <row r="1954" spans="1:8" x14ac:dyDescent="0.25">
      <c r="A1954" s="21">
        <v>39511</v>
      </c>
      <c r="B1954" s="22">
        <v>66.69</v>
      </c>
      <c r="C1954" s="34">
        <v>-5.979984930581864E-3</v>
      </c>
      <c r="D1954" s="55">
        <f t="shared" si="32"/>
        <v>3</v>
      </c>
      <c r="E1954" s="55"/>
      <c r="F1954" s="21" t="s">
        <v>29</v>
      </c>
      <c r="G1954" s="10" t="s">
        <v>29</v>
      </c>
      <c r="H1954" s="56"/>
    </row>
    <row r="1955" spans="1:8" x14ac:dyDescent="0.25">
      <c r="A1955" s="21">
        <v>39512</v>
      </c>
      <c r="B1955" s="22">
        <v>67.33</v>
      </c>
      <c r="C1955" s="34">
        <v>9.5508859129746285E-3</v>
      </c>
      <c r="D1955" s="55">
        <f t="shared" si="32"/>
        <v>3</v>
      </c>
      <c r="E1955" s="55"/>
      <c r="F1955" s="21" t="s">
        <v>29</v>
      </c>
      <c r="G1955" s="10" t="s">
        <v>29</v>
      </c>
      <c r="H1955" s="56"/>
    </row>
    <row r="1956" spans="1:8" x14ac:dyDescent="0.25">
      <c r="A1956" s="21">
        <v>39513</v>
      </c>
      <c r="B1956" s="22">
        <v>65.09</v>
      </c>
      <c r="C1956" s="34">
        <v>-3.3834974972893464E-2</v>
      </c>
      <c r="D1956" s="55">
        <f t="shared" si="32"/>
        <v>3</v>
      </c>
      <c r="E1956" s="55"/>
      <c r="F1956" s="21" t="s">
        <v>29</v>
      </c>
      <c r="G1956" s="10" t="s">
        <v>29</v>
      </c>
      <c r="H1956" s="56"/>
    </row>
    <row r="1957" spans="1:8" x14ac:dyDescent="0.25">
      <c r="A1957" s="21">
        <v>39514</v>
      </c>
      <c r="B1957" s="22">
        <v>64.88</v>
      </c>
      <c r="C1957" s="34">
        <v>-3.2315177771385858E-3</v>
      </c>
      <c r="D1957" s="55">
        <f t="shared" si="32"/>
        <v>3</v>
      </c>
      <c r="E1957" s="55"/>
      <c r="F1957" s="21" t="s">
        <v>29</v>
      </c>
      <c r="G1957" s="10" t="s">
        <v>29</v>
      </c>
      <c r="H1957" s="56"/>
    </row>
    <row r="1958" spans="1:8" x14ac:dyDescent="0.25">
      <c r="A1958" s="21">
        <v>39517</v>
      </c>
      <c r="B1958" s="22">
        <v>63.45</v>
      </c>
      <c r="C1958" s="34">
        <v>-2.2287215646760682E-2</v>
      </c>
      <c r="D1958" s="55">
        <f t="shared" si="32"/>
        <v>3</v>
      </c>
      <c r="E1958" s="55"/>
      <c r="F1958" s="21" t="s">
        <v>29</v>
      </c>
      <c r="G1958" s="10" t="s">
        <v>29</v>
      </c>
      <c r="H1958" s="56"/>
    </row>
    <row r="1959" spans="1:8" x14ac:dyDescent="0.25">
      <c r="A1959" s="21">
        <v>39518</v>
      </c>
      <c r="B1959" s="22">
        <v>66.2</v>
      </c>
      <c r="C1959" s="34">
        <v>4.2428268782565809E-2</v>
      </c>
      <c r="D1959" s="55">
        <f t="shared" si="32"/>
        <v>3</v>
      </c>
      <c r="E1959" s="55"/>
      <c r="F1959" s="21" t="s">
        <v>29</v>
      </c>
      <c r="G1959" s="10" t="s">
        <v>29</v>
      </c>
      <c r="H1959" s="56"/>
    </row>
    <row r="1960" spans="1:8" x14ac:dyDescent="0.25">
      <c r="A1960" s="21">
        <v>39519</v>
      </c>
      <c r="B1960" s="22">
        <v>65.430000000000007</v>
      </c>
      <c r="C1960" s="34">
        <v>-1.1699594061315053E-2</v>
      </c>
      <c r="D1960" s="55">
        <f t="shared" si="32"/>
        <v>3</v>
      </c>
      <c r="E1960" s="55"/>
      <c r="F1960" s="21" t="s">
        <v>29</v>
      </c>
      <c r="G1960" s="10" t="s">
        <v>29</v>
      </c>
      <c r="H1960" s="56"/>
    </row>
    <row r="1961" spans="1:8" x14ac:dyDescent="0.25">
      <c r="A1961" s="21">
        <v>39520</v>
      </c>
      <c r="B1961" s="22">
        <v>66.739999999999995</v>
      </c>
      <c r="C1961" s="34">
        <v>1.9823604441580382E-2</v>
      </c>
      <c r="D1961" s="55">
        <f t="shared" si="32"/>
        <v>3</v>
      </c>
      <c r="E1961" s="55"/>
      <c r="F1961" s="21" t="s">
        <v>29</v>
      </c>
      <c r="G1961" s="10" t="s">
        <v>29</v>
      </c>
      <c r="H1961" s="56"/>
    </row>
    <row r="1962" spans="1:8" x14ac:dyDescent="0.25">
      <c r="A1962" s="21">
        <v>39521</v>
      </c>
      <c r="B1962" s="22">
        <v>65.06</v>
      </c>
      <c r="C1962" s="34">
        <v>-2.5494552278022446E-2</v>
      </c>
      <c r="D1962" s="55">
        <f t="shared" si="32"/>
        <v>3</v>
      </c>
      <c r="E1962" s="55"/>
      <c r="F1962" s="21" t="s">
        <v>29</v>
      </c>
      <c r="G1962" s="10" t="s">
        <v>29</v>
      </c>
      <c r="H1962" s="56"/>
    </row>
    <row r="1963" spans="1:8" x14ac:dyDescent="0.25">
      <c r="A1963" s="21">
        <v>39524</v>
      </c>
      <c r="B1963" s="22">
        <v>64</v>
      </c>
      <c r="C1963" s="34">
        <v>-1.6426837685533588E-2</v>
      </c>
      <c r="D1963" s="55">
        <f t="shared" si="32"/>
        <v>3</v>
      </c>
      <c r="E1963" s="55"/>
      <c r="F1963" s="21" t="s">
        <v>29</v>
      </c>
      <c r="G1963" s="10" t="s">
        <v>29</v>
      </c>
      <c r="H1963" s="56"/>
    </row>
    <row r="1964" spans="1:8" x14ac:dyDescent="0.25">
      <c r="A1964" s="21">
        <v>39525</v>
      </c>
      <c r="B1964" s="22">
        <v>66.94</v>
      </c>
      <c r="C1964" s="34">
        <v>4.4913612423508657E-2</v>
      </c>
      <c r="D1964" s="55">
        <f t="shared" si="32"/>
        <v>3</v>
      </c>
      <c r="E1964" s="55"/>
      <c r="F1964" s="21" t="s">
        <v>29</v>
      </c>
      <c r="G1964" s="10" t="s">
        <v>29</v>
      </c>
      <c r="H1964" s="56"/>
    </row>
    <row r="1965" spans="1:8" x14ac:dyDescent="0.25">
      <c r="A1965" s="21">
        <v>39526</v>
      </c>
      <c r="B1965" s="22">
        <v>65.27</v>
      </c>
      <c r="C1965" s="34">
        <v>-2.5264183136054486E-2</v>
      </c>
      <c r="D1965" s="55">
        <f t="shared" si="32"/>
        <v>3</v>
      </c>
      <c r="E1965" s="55"/>
      <c r="F1965" s="21" t="s">
        <v>29</v>
      </c>
      <c r="G1965" s="10" t="s">
        <v>29</v>
      </c>
      <c r="H1965" s="56"/>
    </row>
    <row r="1966" spans="1:8" x14ac:dyDescent="0.25">
      <c r="A1966" s="21">
        <v>39527</v>
      </c>
      <c r="B1966" s="22">
        <v>66.38</v>
      </c>
      <c r="C1966" s="34">
        <v>1.6863293644702557E-2</v>
      </c>
      <c r="D1966" s="55">
        <f t="shared" si="32"/>
        <v>3</v>
      </c>
      <c r="E1966" s="55"/>
      <c r="F1966" s="21" t="s">
        <v>29</v>
      </c>
      <c r="G1966" s="10" t="s">
        <v>29</v>
      </c>
      <c r="H1966" s="56"/>
    </row>
    <row r="1967" spans="1:8" x14ac:dyDescent="0.25">
      <c r="A1967" s="21">
        <v>39531</v>
      </c>
      <c r="B1967" s="22">
        <v>68.849999999999994</v>
      </c>
      <c r="C1967" s="34">
        <v>3.6534418882835221E-2</v>
      </c>
      <c r="D1967" s="55">
        <f t="shared" si="32"/>
        <v>3</v>
      </c>
      <c r="E1967" s="55"/>
      <c r="F1967" s="21" t="s">
        <v>29</v>
      </c>
      <c r="G1967" s="10" t="s">
        <v>29</v>
      </c>
      <c r="H1967" s="56"/>
    </row>
    <row r="1968" spans="1:8" x14ac:dyDescent="0.25">
      <c r="A1968" s="21">
        <v>39532</v>
      </c>
      <c r="B1968" s="22">
        <v>69.069999999999993</v>
      </c>
      <c r="C1968" s="34">
        <v>3.1902579262177736E-3</v>
      </c>
      <c r="D1968" s="55">
        <f t="shared" si="32"/>
        <v>3</v>
      </c>
      <c r="E1968" s="55"/>
      <c r="F1968" s="21" t="s">
        <v>29</v>
      </c>
      <c r="G1968" s="10" t="s">
        <v>29</v>
      </c>
      <c r="H1968" s="56"/>
    </row>
    <row r="1969" spans="1:8" x14ac:dyDescent="0.25">
      <c r="A1969" s="21">
        <v>39533</v>
      </c>
      <c r="B1969" s="22">
        <v>68.5</v>
      </c>
      <c r="C1969" s="34">
        <v>-8.2867378327018178E-3</v>
      </c>
      <c r="D1969" s="55">
        <f t="shared" si="32"/>
        <v>3</v>
      </c>
      <c r="E1969" s="55"/>
      <c r="F1969" s="21" t="s">
        <v>29</v>
      </c>
      <c r="G1969" s="10" t="s">
        <v>29</v>
      </c>
      <c r="H1969" s="56"/>
    </row>
    <row r="1970" spans="1:8" x14ac:dyDescent="0.25">
      <c r="A1970" s="21">
        <v>39534</v>
      </c>
      <c r="B1970" s="22">
        <v>67.87</v>
      </c>
      <c r="C1970" s="34">
        <v>-9.2396345525125618E-3</v>
      </c>
      <c r="D1970" s="55">
        <f t="shared" si="32"/>
        <v>3</v>
      </c>
      <c r="E1970" s="55"/>
      <c r="F1970" s="21" t="s">
        <v>29</v>
      </c>
      <c r="G1970" s="10" t="s">
        <v>29</v>
      </c>
      <c r="H1970" s="56"/>
    </row>
    <row r="1971" spans="1:8" x14ac:dyDescent="0.25">
      <c r="A1971" s="21">
        <v>39535</v>
      </c>
      <c r="B1971" s="22">
        <v>67.08</v>
      </c>
      <c r="C1971" s="34">
        <v>-1.1708173760659022E-2</v>
      </c>
      <c r="D1971" s="55">
        <f t="shared" si="32"/>
        <v>3</v>
      </c>
      <c r="E1971" s="55"/>
      <c r="F1971" s="21" t="s">
        <v>29</v>
      </c>
      <c r="G1971" s="10" t="s">
        <v>29</v>
      </c>
      <c r="H1971" s="56"/>
    </row>
    <row r="1972" spans="1:8" x14ac:dyDescent="0.25">
      <c r="A1972" s="21">
        <v>39538</v>
      </c>
      <c r="B1972" s="22">
        <v>67.180000000000007</v>
      </c>
      <c r="C1972" s="34">
        <v>1.489647229138724E-3</v>
      </c>
      <c r="D1972" s="55">
        <f t="shared" si="32"/>
        <v>3</v>
      </c>
      <c r="E1972" s="55"/>
      <c r="F1972" s="21" t="s">
        <v>29</v>
      </c>
      <c r="G1972" s="10" t="s">
        <v>29</v>
      </c>
      <c r="H1972" s="56"/>
    </row>
    <row r="1973" spans="1:8" x14ac:dyDescent="0.25">
      <c r="A1973" s="21">
        <v>39539</v>
      </c>
      <c r="B1973" s="22">
        <v>69.63</v>
      </c>
      <c r="C1973" s="34">
        <v>3.5819924770308584E-2</v>
      </c>
      <c r="D1973" s="55">
        <f t="shared" si="32"/>
        <v>4</v>
      </c>
      <c r="E1973" s="55"/>
      <c r="F1973" s="21" t="s">
        <v>29</v>
      </c>
      <c r="G1973" s="10" t="s">
        <v>29</v>
      </c>
      <c r="H1973" s="56"/>
    </row>
    <row r="1974" spans="1:8" x14ac:dyDescent="0.25">
      <c r="A1974" s="21">
        <v>39540</v>
      </c>
      <c r="B1974" s="22">
        <v>69.8</v>
      </c>
      <c r="C1974" s="34">
        <v>2.4385008138714673E-3</v>
      </c>
      <c r="D1974" s="55">
        <f t="shared" si="32"/>
        <v>4</v>
      </c>
      <c r="E1974" s="55"/>
      <c r="F1974" s="21" t="s">
        <v>29</v>
      </c>
      <c r="G1974" s="10" t="s">
        <v>29</v>
      </c>
      <c r="H1974" s="56"/>
    </row>
    <row r="1975" spans="1:8" x14ac:dyDescent="0.25">
      <c r="A1975" s="21">
        <v>39541</v>
      </c>
      <c r="B1975" s="22">
        <v>70.02</v>
      </c>
      <c r="C1975" s="34">
        <v>3.1469057581927557E-3</v>
      </c>
      <c r="D1975" s="55">
        <f t="shared" si="32"/>
        <v>4</v>
      </c>
      <c r="E1975" s="55"/>
      <c r="F1975" s="21" t="s">
        <v>29</v>
      </c>
      <c r="G1975" s="10" t="s">
        <v>29</v>
      </c>
      <c r="H1975" s="56"/>
    </row>
    <row r="1976" spans="1:8" x14ac:dyDescent="0.25">
      <c r="A1976" s="21">
        <v>39542</v>
      </c>
      <c r="B1976" s="22">
        <v>70</v>
      </c>
      <c r="C1976" s="34">
        <v>-2.8567347716060602E-4</v>
      </c>
      <c r="D1976" s="55">
        <f t="shared" si="32"/>
        <v>4</v>
      </c>
      <c r="E1976" s="55"/>
      <c r="F1976" s="21" t="s">
        <v>29</v>
      </c>
      <c r="G1976" s="10" t="s">
        <v>29</v>
      </c>
      <c r="H1976" s="56"/>
    </row>
    <row r="1977" spans="1:8" x14ac:dyDescent="0.25">
      <c r="A1977" s="21">
        <v>39545</v>
      </c>
      <c r="B1977" s="22">
        <v>69.88</v>
      </c>
      <c r="C1977" s="34">
        <v>-1.7157567835032386E-3</v>
      </c>
      <c r="D1977" s="55">
        <f t="shared" si="32"/>
        <v>4</v>
      </c>
      <c r="E1977" s="55"/>
      <c r="F1977" s="21" t="s">
        <v>29</v>
      </c>
      <c r="G1977" s="10" t="s">
        <v>29</v>
      </c>
      <c r="H1977" s="56"/>
    </row>
    <row r="1978" spans="1:8" x14ac:dyDescent="0.25">
      <c r="A1978" s="21">
        <v>39546</v>
      </c>
      <c r="B1978" s="22">
        <v>69.81</v>
      </c>
      <c r="C1978" s="34">
        <v>-1.0022192835456483E-3</v>
      </c>
      <c r="D1978" s="55">
        <f t="shared" si="32"/>
        <v>4</v>
      </c>
      <c r="E1978" s="55"/>
      <c r="F1978" s="21" t="s">
        <v>29</v>
      </c>
      <c r="G1978" s="10" t="s">
        <v>29</v>
      </c>
      <c r="H1978" s="56"/>
    </row>
    <row r="1979" spans="1:8" x14ac:dyDescent="0.25">
      <c r="A1979" s="21">
        <v>39547</v>
      </c>
      <c r="B1979" s="22">
        <v>68.67</v>
      </c>
      <c r="C1979" s="34">
        <v>-1.6464843349725009E-2</v>
      </c>
      <c r="D1979" s="55">
        <f t="shared" si="32"/>
        <v>4</v>
      </c>
      <c r="E1979" s="55"/>
      <c r="F1979" s="21" t="s">
        <v>29</v>
      </c>
      <c r="G1979" s="10" t="s">
        <v>29</v>
      </c>
      <c r="H1979" s="56"/>
    </row>
    <row r="1980" spans="1:8" x14ac:dyDescent="0.25">
      <c r="A1980" s="21">
        <v>39548</v>
      </c>
      <c r="B1980" s="22">
        <v>69.400000000000006</v>
      </c>
      <c r="C1980" s="34">
        <v>1.0574444880173867E-2</v>
      </c>
      <c r="D1980" s="55">
        <f t="shared" si="32"/>
        <v>4</v>
      </c>
      <c r="E1980" s="55"/>
      <c r="F1980" s="21" t="s">
        <v>29</v>
      </c>
      <c r="G1980" s="10" t="s">
        <v>29</v>
      </c>
      <c r="H1980" s="56"/>
    </row>
    <row r="1981" spans="1:8" x14ac:dyDescent="0.25">
      <c r="A1981" s="21">
        <v>39549</v>
      </c>
      <c r="B1981" s="22">
        <v>67.62</v>
      </c>
      <c r="C1981" s="34">
        <v>-2.5983070233018889E-2</v>
      </c>
      <c r="D1981" s="55">
        <f t="shared" si="32"/>
        <v>4</v>
      </c>
      <c r="E1981" s="55"/>
      <c r="F1981" s="21" t="s">
        <v>29</v>
      </c>
      <c r="G1981" s="10" t="s">
        <v>29</v>
      </c>
      <c r="H1981" s="56"/>
    </row>
    <row r="1982" spans="1:8" x14ac:dyDescent="0.25">
      <c r="A1982" s="21">
        <v>39552</v>
      </c>
      <c r="B1982" s="22">
        <v>67.41</v>
      </c>
      <c r="C1982" s="34">
        <v>-3.1104224143926134E-3</v>
      </c>
      <c r="D1982" s="55">
        <f t="shared" si="32"/>
        <v>4</v>
      </c>
      <c r="E1982" s="55"/>
      <c r="F1982" s="21" t="s">
        <v>29</v>
      </c>
      <c r="G1982" s="10" t="s">
        <v>29</v>
      </c>
      <c r="H1982" s="56"/>
    </row>
    <row r="1983" spans="1:8" x14ac:dyDescent="0.25">
      <c r="A1983" s="21">
        <v>39553</v>
      </c>
      <c r="B1983" s="22">
        <v>67.84</v>
      </c>
      <c r="C1983" s="34">
        <v>6.3586166183001655E-3</v>
      </c>
      <c r="D1983" s="55">
        <f t="shared" si="32"/>
        <v>4</v>
      </c>
      <c r="E1983" s="55"/>
      <c r="F1983" s="21" t="s">
        <v>29</v>
      </c>
      <c r="G1983" s="10" t="s">
        <v>29</v>
      </c>
      <c r="H1983" s="56"/>
    </row>
    <row r="1984" spans="1:8" x14ac:dyDescent="0.25">
      <c r="A1984" s="21">
        <v>39554</v>
      </c>
      <c r="B1984" s="22">
        <v>70.040000000000006</v>
      </c>
      <c r="C1984" s="34">
        <v>3.1914515934003428E-2</v>
      </c>
      <c r="D1984" s="55">
        <f t="shared" si="32"/>
        <v>4</v>
      </c>
      <c r="E1984" s="55"/>
      <c r="F1984" s="21" t="s">
        <v>29</v>
      </c>
      <c r="G1984" s="10" t="s">
        <v>29</v>
      </c>
      <c r="H1984" s="56"/>
    </row>
    <row r="1985" spans="1:8" x14ac:dyDescent="0.25">
      <c r="A1985" s="21">
        <v>39555</v>
      </c>
      <c r="B1985" s="22">
        <v>69.760000000000005</v>
      </c>
      <c r="C1985" s="34">
        <v>-4.0057278169269633E-3</v>
      </c>
      <c r="D1985" s="55">
        <f t="shared" si="32"/>
        <v>4</v>
      </c>
      <c r="E1985" s="55"/>
      <c r="F1985" s="21" t="s">
        <v>29</v>
      </c>
      <c r="G1985" s="10" t="s">
        <v>29</v>
      </c>
      <c r="H1985" s="56"/>
    </row>
    <row r="1986" spans="1:8" x14ac:dyDescent="0.25">
      <c r="A1986" s="21">
        <v>39556</v>
      </c>
      <c r="B1986" s="22">
        <v>70.5</v>
      </c>
      <c r="C1986" s="34">
        <v>1.0551930217498737E-2</v>
      </c>
      <c r="D1986" s="55">
        <f t="shared" si="32"/>
        <v>4</v>
      </c>
      <c r="E1986" s="55"/>
      <c r="F1986" s="21" t="s">
        <v>29</v>
      </c>
      <c r="G1986" s="10" t="s">
        <v>29</v>
      </c>
      <c r="H1986" s="56"/>
    </row>
    <row r="1987" spans="1:8" x14ac:dyDescent="0.25">
      <c r="A1987" s="21">
        <v>39559</v>
      </c>
      <c r="B1987" s="22">
        <v>70.510000000000005</v>
      </c>
      <c r="C1987" s="34">
        <v>1.4183391272623615E-4</v>
      </c>
      <c r="D1987" s="55">
        <f t="shared" si="32"/>
        <v>4</v>
      </c>
      <c r="E1987" s="55"/>
      <c r="F1987" s="21" t="s">
        <v>29</v>
      </c>
      <c r="G1987" s="10" t="s">
        <v>29</v>
      </c>
      <c r="H1987" s="56"/>
    </row>
    <row r="1988" spans="1:8" x14ac:dyDescent="0.25">
      <c r="A1988" s="21">
        <v>39560</v>
      </c>
      <c r="B1988" s="22">
        <v>69.22</v>
      </c>
      <c r="C1988" s="34">
        <v>-1.8464705523751124E-2</v>
      </c>
      <c r="D1988" s="55">
        <f t="shared" si="32"/>
        <v>4</v>
      </c>
      <c r="E1988" s="55"/>
      <c r="F1988" s="21" t="s">
        <v>29</v>
      </c>
      <c r="G1988" s="10" t="s">
        <v>29</v>
      </c>
      <c r="H1988" s="56"/>
    </row>
    <row r="1989" spans="1:8" x14ac:dyDescent="0.25">
      <c r="A1989" s="21">
        <v>39561</v>
      </c>
      <c r="B1989" s="22">
        <v>69.400000000000006</v>
      </c>
      <c r="C1989" s="34">
        <v>2.5970293055607922E-3</v>
      </c>
      <c r="D1989" s="55">
        <f t="shared" ref="D1989:D2052" si="33">MONTH(A1989)</f>
        <v>4</v>
      </c>
      <c r="E1989" s="55"/>
      <c r="F1989" s="21" t="s">
        <v>29</v>
      </c>
      <c r="G1989" s="10" t="s">
        <v>29</v>
      </c>
      <c r="H1989" s="56"/>
    </row>
    <row r="1990" spans="1:8" x14ac:dyDescent="0.25">
      <c r="A1990" s="21">
        <v>39562</v>
      </c>
      <c r="B1990" s="22">
        <v>70.069999999999993</v>
      </c>
      <c r="C1990" s="34">
        <v>9.6078748696834873E-3</v>
      </c>
      <c r="D1990" s="55">
        <f t="shared" si="33"/>
        <v>4</v>
      </c>
      <c r="E1990" s="55"/>
      <c r="F1990" s="21" t="s">
        <v>29</v>
      </c>
      <c r="G1990" s="10" t="s">
        <v>29</v>
      </c>
      <c r="H1990" s="56"/>
    </row>
    <row r="1991" spans="1:8" x14ac:dyDescent="0.25">
      <c r="A1991" s="21">
        <v>39563</v>
      </c>
      <c r="B1991" s="22">
        <v>70.73</v>
      </c>
      <c r="C1991" s="34">
        <v>9.375068665456102E-3</v>
      </c>
      <c r="D1991" s="55">
        <f t="shared" si="33"/>
        <v>4</v>
      </c>
      <c r="E1991" s="55"/>
      <c r="F1991" s="21" t="s">
        <v>29</v>
      </c>
      <c r="G1991" s="10" t="s">
        <v>29</v>
      </c>
      <c r="H1991" s="56"/>
    </row>
    <row r="1992" spans="1:8" x14ac:dyDescent="0.25">
      <c r="A1992" s="21">
        <v>39566</v>
      </c>
      <c r="B1992" s="22">
        <v>71.2</v>
      </c>
      <c r="C1992" s="34">
        <v>6.6230073700315742E-3</v>
      </c>
      <c r="D1992" s="55">
        <f t="shared" si="33"/>
        <v>4</v>
      </c>
      <c r="E1992" s="55"/>
      <c r="F1992" s="21" t="s">
        <v>29</v>
      </c>
      <c r="G1992" s="10" t="s">
        <v>29</v>
      </c>
      <c r="H1992" s="56"/>
    </row>
    <row r="1993" spans="1:8" x14ac:dyDescent="0.25">
      <c r="A1993" s="21">
        <v>39567</v>
      </c>
      <c r="B1993" s="22">
        <v>70.569999999999993</v>
      </c>
      <c r="C1993" s="34">
        <v>-8.8876934051913721E-3</v>
      </c>
      <c r="D1993" s="55">
        <f t="shared" si="33"/>
        <v>4</v>
      </c>
      <c r="E1993" s="55"/>
      <c r="F1993" s="21" t="s">
        <v>29</v>
      </c>
      <c r="G1993" s="10" t="s">
        <v>29</v>
      </c>
      <c r="H1993" s="56"/>
    </row>
    <row r="1994" spans="1:8" x14ac:dyDescent="0.25">
      <c r="A1994" s="21">
        <v>39568</v>
      </c>
      <c r="B1994" s="22">
        <v>70.23</v>
      </c>
      <c r="C1994" s="34">
        <v>-4.829554841809653E-3</v>
      </c>
      <c r="D1994" s="55">
        <f t="shared" si="33"/>
        <v>4</v>
      </c>
      <c r="E1994" s="55"/>
      <c r="F1994" s="21" t="s">
        <v>29</v>
      </c>
      <c r="G1994" s="10" t="s">
        <v>29</v>
      </c>
      <c r="H1994" s="56"/>
    </row>
    <row r="1995" spans="1:8" x14ac:dyDescent="0.25">
      <c r="A1995" s="21">
        <v>39569</v>
      </c>
      <c r="B1995" s="22">
        <v>71.44</v>
      </c>
      <c r="C1995" s="34">
        <v>1.7082366397314523E-2</v>
      </c>
      <c r="D1995" s="55">
        <f t="shared" si="33"/>
        <v>5</v>
      </c>
      <c r="E1995" s="55"/>
      <c r="F1995" s="21" t="s">
        <v>29</v>
      </c>
      <c r="G1995" s="10" t="s">
        <v>29</v>
      </c>
      <c r="H1995" s="56"/>
    </row>
    <row r="1996" spans="1:8" x14ac:dyDescent="0.25">
      <c r="A1996" s="21">
        <v>39570</v>
      </c>
      <c r="B1996" s="22">
        <v>71.37</v>
      </c>
      <c r="C1996" s="34">
        <v>-9.803235852675527E-4</v>
      </c>
      <c r="D1996" s="55">
        <f t="shared" si="33"/>
        <v>5</v>
      </c>
      <c r="E1996" s="55"/>
      <c r="F1996" s="21" t="s">
        <v>29</v>
      </c>
      <c r="G1996" s="10" t="s">
        <v>29</v>
      </c>
      <c r="H1996" s="56"/>
    </row>
    <row r="1997" spans="1:8" x14ac:dyDescent="0.25">
      <c r="A1997" s="21">
        <v>39573</v>
      </c>
      <c r="B1997" s="22">
        <v>71.09</v>
      </c>
      <c r="C1997" s="34">
        <v>-3.9309330415842909E-3</v>
      </c>
      <c r="D1997" s="55">
        <f t="shared" si="33"/>
        <v>5</v>
      </c>
      <c r="E1997" s="55"/>
      <c r="F1997" s="21" t="s">
        <v>29</v>
      </c>
      <c r="G1997" s="10" t="s">
        <v>29</v>
      </c>
      <c r="H1997" s="56"/>
    </row>
    <row r="1998" spans="1:8" x14ac:dyDescent="0.25">
      <c r="A1998" s="21">
        <v>39574</v>
      </c>
      <c r="B1998" s="22">
        <v>71.67</v>
      </c>
      <c r="C1998" s="34">
        <v>8.1255700644360818E-3</v>
      </c>
      <c r="D1998" s="55">
        <f t="shared" si="33"/>
        <v>5</v>
      </c>
      <c r="E1998" s="55"/>
      <c r="F1998" s="21" t="s">
        <v>29</v>
      </c>
      <c r="G1998" s="10" t="s">
        <v>29</v>
      </c>
      <c r="H1998" s="56"/>
    </row>
    <row r="1999" spans="1:8" x14ac:dyDescent="0.25">
      <c r="A1999" s="21">
        <v>39575</v>
      </c>
      <c r="B1999" s="22">
        <v>70.39</v>
      </c>
      <c r="C1999" s="34">
        <v>-1.8021042385787649E-2</v>
      </c>
      <c r="D1999" s="55">
        <f t="shared" si="33"/>
        <v>5</v>
      </c>
      <c r="E1999" s="55"/>
      <c r="F1999" s="21" t="s">
        <v>29</v>
      </c>
      <c r="G1999" s="10" t="s">
        <v>29</v>
      </c>
      <c r="H1999" s="56"/>
    </row>
    <row r="2000" spans="1:8" x14ac:dyDescent="0.25">
      <c r="A2000" s="21">
        <v>39576</v>
      </c>
      <c r="B2000" s="22">
        <v>70.540000000000006</v>
      </c>
      <c r="C2000" s="34">
        <v>2.1287171878656762E-3</v>
      </c>
      <c r="D2000" s="55">
        <f t="shared" si="33"/>
        <v>5</v>
      </c>
      <c r="E2000" s="55"/>
      <c r="F2000" s="21" t="s">
        <v>29</v>
      </c>
      <c r="G2000" s="10" t="s">
        <v>29</v>
      </c>
      <c r="H2000" s="56"/>
    </row>
    <row r="2001" spans="1:8" x14ac:dyDescent="0.25">
      <c r="A2001" s="21">
        <v>39577</v>
      </c>
      <c r="B2001" s="22">
        <v>70.33</v>
      </c>
      <c r="C2001" s="34">
        <v>-2.9814744879791762E-3</v>
      </c>
      <c r="D2001" s="55">
        <f t="shared" si="33"/>
        <v>5</v>
      </c>
      <c r="E2001" s="55"/>
      <c r="F2001" s="21" t="s">
        <v>29</v>
      </c>
      <c r="G2001" s="10" t="s">
        <v>29</v>
      </c>
      <c r="H2001" s="56"/>
    </row>
    <row r="2002" spans="1:8" x14ac:dyDescent="0.25">
      <c r="A2002" s="21">
        <v>39580</v>
      </c>
      <c r="B2002" s="22">
        <v>71.88</v>
      </c>
      <c r="C2002" s="34">
        <v>2.1799611595431256E-2</v>
      </c>
      <c r="D2002" s="55">
        <f t="shared" si="33"/>
        <v>5</v>
      </c>
      <c r="E2002" s="55"/>
      <c r="F2002" s="21" t="s">
        <v>29</v>
      </c>
      <c r="G2002" s="10" t="s">
        <v>29</v>
      </c>
      <c r="H2002" s="56"/>
    </row>
    <row r="2003" spans="1:8" x14ac:dyDescent="0.25">
      <c r="A2003" s="21">
        <v>39581</v>
      </c>
      <c r="B2003" s="22">
        <v>72.290000000000006</v>
      </c>
      <c r="C2003" s="34">
        <v>5.687745096847714E-3</v>
      </c>
      <c r="D2003" s="55">
        <f t="shared" si="33"/>
        <v>5</v>
      </c>
      <c r="E2003" s="55"/>
      <c r="F2003" s="21" t="s">
        <v>29</v>
      </c>
      <c r="G2003" s="10" t="s">
        <v>29</v>
      </c>
      <c r="H2003" s="56"/>
    </row>
    <row r="2004" spans="1:8" x14ac:dyDescent="0.25">
      <c r="A2004" s="21">
        <v>39582</v>
      </c>
      <c r="B2004" s="22">
        <v>72.2</v>
      </c>
      <c r="C2004" s="34">
        <v>-1.2457611134252592E-3</v>
      </c>
      <c r="D2004" s="55">
        <f t="shared" si="33"/>
        <v>5</v>
      </c>
      <c r="E2004" s="55"/>
      <c r="F2004" s="21" t="s">
        <v>29</v>
      </c>
      <c r="G2004" s="10" t="s">
        <v>29</v>
      </c>
      <c r="H2004" s="56"/>
    </row>
    <row r="2005" spans="1:8" x14ac:dyDescent="0.25">
      <c r="A2005" s="21">
        <v>39583</v>
      </c>
      <c r="B2005" s="22">
        <v>72.349999999999994</v>
      </c>
      <c r="C2005" s="34">
        <v>2.0754071787121363E-3</v>
      </c>
      <c r="D2005" s="55">
        <f t="shared" si="33"/>
        <v>5</v>
      </c>
      <c r="E2005" s="55"/>
      <c r="F2005" s="21" t="s">
        <v>29</v>
      </c>
      <c r="G2005" s="10" t="s">
        <v>29</v>
      </c>
      <c r="H2005" s="56"/>
    </row>
    <row r="2006" spans="1:8" x14ac:dyDescent="0.25">
      <c r="A2006" s="21">
        <v>39584</v>
      </c>
      <c r="B2006" s="22">
        <v>72.739999999999995</v>
      </c>
      <c r="C2006" s="34">
        <v>5.3759864813501344E-3</v>
      </c>
      <c r="D2006" s="55">
        <f t="shared" si="33"/>
        <v>5</v>
      </c>
      <c r="E2006" s="55"/>
      <c r="F2006" s="21" t="s">
        <v>29</v>
      </c>
      <c r="G2006" s="10" t="s">
        <v>29</v>
      </c>
      <c r="H2006" s="56"/>
    </row>
    <row r="2007" spans="1:8" x14ac:dyDescent="0.25">
      <c r="A2007" s="21">
        <v>39587</v>
      </c>
      <c r="B2007" s="22">
        <v>72.760000000000005</v>
      </c>
      <c r="C2007" s="34">
        <v>2.7491409107876445E-4</v>
      </c>
      <c r="D2007" s="55">
        <f t="shared" si="33"/>
        <v>5</v>
      </c>
      <c r="E2007" s="55"/>
      <c r="F2007" s="21" t="s">
        <v>29</v>
      </c>
      <c r="G2007" s="10" t="s">
        <v>29</v>
      </c>
      <c r="H2007" s="56"/>
    </row>
    <row r="2008" spans="1:8" x14ac:dyDescent="0.25">
      <c r="A2008" s="21">
        <v>39588</v>
      </c>
      <c r="B2008" s="22">
        <v>72.5</v>
      </c>
      <c r="C2008" s="34">
        <v>-3.5797917892924878E-3</v>
      </c>
      <c r="D2008" s="55">
        <f t="shared" si="33"/>
        <v>5</v>
      </c>
      <c r="E2008" s="55"/>
      <c r="F2008" s="21" t="s">
        <v>29</v>
      </c>
      <c r="G2008" s="10" t="s">
        <v>29</v>
      </c>
      <c r="H2008" s="56"/>
    </row>
    <row r="2009" spans="1:8" x14ac:dyDescent="0.25">
      <c r="A2009" s="21">
        <v>39589</v>
      </c>
      <c r="B2009" s="22">
        <v>71.459999999999994</v>
      </c>
      <c r="C2009" s="34">
        <v>-1.4448709265365492E-2</v>
      </c>
      <c r="D2009" s="55">
        <f t="shared" si="33"/>
        <v>5</v>
      </c>
      <c r="E2009" s="55"/>
      <c r="F2009" s="21" t="s">
        <v>29</v>
      </c>
      <c r="G2009" s="10" t="s">
        <v>29</v>
      </c>
      <c r="H2009" s="56"/>
    </row>
    <row r="2010" spans="1:8" x14ac:dyDescent="0.25">
      <c r="A2010" s="21">
        <v>39590</v>
      </c>
      <c r="B2010" s="22">
        <v>71.98</v>
      </c>
      <c r="C2010" s="34">
        <v>7.2504500556210072E-3</v>
      </c>
      <c r="D2010" s="55">
        <f t="shared" si="33"/>
        <v>5</v>
      </c>
      <c r="E2010" s="55"/>
      <c r="F2010" s="21" t="s">
        <v>29</v>
      </c>
      <c r="G2010" s="10" t="s">
        <v>29</v>
      </c>
      <c r="H2010" s="56"/>
    </row>
    <row r="2011" spans="1:8" x14ac:dyDescent="0.25">
      <c r="A2011" s="21">
        <v>39591</v>
      </c>
      <c r="B2011" s="22">
        <v>71.03</v>
      </c>
      <c r="C2011" s="34">
        <v>-1.3285979641166039E-2</v>
      </c>
      <c r="D2011" s="55">
        <f t="shared" si="33"/>
        <v>5</v>
      </c>
      <c r="E2011" s="55"/>
      <c r="F2011" s="21" t="s">
        <v>29</v>
      </c>
      <c r="G2011" s="10" t="s">
        <v>29</v>
      </c>
      <c r="H2011" s="56"/>
    </row>
    <row r="2012" spans="1:8" x14ac:dyDescent="0.25">
      <c r="A2012" s="21">
        <v>39595</v>
      </c>
      <c r="B2012" s="22">
        <v>72.12</v>
      </c>
      <c r="C2012" s="34">
        <v>1.5229075325397903E-2</v>
      </c>
      <c r="D2012" s="55">
        <f t="shared" si="33"/>
        <v>5</v>
      </c>
      <c r="E2012" s="55"/>
      <c r="F2012" s="21" t="s">
        <v>29</v>
      </c>
      <c r="G2012" s="10" t="s">
        <v>29</v>
      </c>
      <c r="H2012" s="56"/>
    </row>
    <row r="2013" spans="1:8" x14ac:dyDescent="0.25">
      <c r="A2013" s="21">
        <v>39596</v>
      </c>
      <c r="B2013" s="22">
        <v>72.459999999999994</v>
      </c>
      <c r="C2013" s="34">
        <v>4.703287131814427E-3</v>
      </c>
      <c r="D2013" s="55">
        <f t="shared" si="33"/>
        <v>5</v>
      </c>
      <c r="E2013" s="55"/>
      <c r="F2013" s="21" t="s">
        <v>29</v>
      </c>
      <c r="G2013" s="10" t="s">
        <v>29</v>
      </c>
      <c r="H2013" s="56"/>
    </row>
    <row r="2014" spans="1:8" x14ac:dyDescent="0.25">
      <c r="A2014" s="21">
        <v>39597</v>
      </c>
      <c r="B2014" s="22">
        <v>73.2</v>
      </c>
      <c r="C2014" s="34">
        <v>1.0160735500334809E-2</v>
      </c>
      <c r="D2014" s="55">
        <f t="shared" si="33"/>
        <v>5</v>
      </c>
      <c r="E2014" s="55"/>
      <c r="F2014" s="21" t="s">
        <v>29</v>
      </c>
      <c r="G2014" s="10" t="s">
        <v>29</v>
      </c>
      <c r="H2014" s="56"/>
    </row>
    <row r="2015" spans="1:8" x14ac:dyDescent="0.25">
      <c r="A2015" s="21">
        <v>39598</v>
      </c>
      <c r="B2015" s="22">
        <v>73.45</v>
      </c>
      <c r="C2015" s="34">
        <v>3.4094816526204679E-3</v>
      </c>
      <c r="D2015" s="55">
        <f t="shared" si="33"/>
        <v>5</v>
      </c>
      <c r="E2015" s="55"/>
      <c r="F2015" s="21" t="s">
        <v>29</v>
      </c>
      <c r="G2015" s="10" t="s">
        <v>29</v>
      </c>
      <c r="H2015" s="56"/>
    </row>
    <row r="2016" spans="1:8" x14ac:dyDescent="0.25">
      <c r="A2016" s="21">
        <v>39601</v>
      </c>
      <c r="B2016" s="22">
        <v>72.78</v>
      </c>
      <c r="C2016" s="34">
        <v>-9.1637104358726247E-3</v>
      </c>
      <c r="D2016" s="55">
        <f t="shared" si="33"/>
        <v>6</v>
      </c>
      <c r="E2016" s="55"/>
      <c r="F2016" s="21" t="s">
        <v>29</v>
      </c>
      <c r="G2016" s="10" t="s">
        <v>29</v>
      </c>
      <c r="H2016" s="56"/>
    </row>
    <row r="2017" spans="1:8" x14ac:dyDescent="0.25">
      <c r="A2017" s="21">
        <v>39602</v>
      </c>
      <c r="B2017" s="22">
        <v>72.63</v>
      </c>
      <c r="C2017" s="34">
        <v>-2.0631325659370417E-3</v>
      </c>
      <c r="D2017" s="55">
        <f t="shared" si="33"/>
        <v>6</v>
      </c>
      <c r="E2017" s="55"/>
      <c r="F2017" s="21" t="s">
        <v>29</v>
      </c>
      <c r="G2017" s="10" t="s">
        <v>29</v>
      </c>
      <c r="H2017" s="56"/>
    </row>
    <row r="2018" spans="1:8" x14ac:dyDescent="0.25">
      <c r="A2018" s="21">
        <v>39603</v>
      </c>
      <c r="B2018" s="22">
        <v>73.09</v>
      </c>
      <c r="C2018" s="34">
        <v>6.3134988742236872E-3</v>
      </c>
      <c r="D2018" s="55">
        <f t="shared" si="33"/>
        <v>6</v>
      </c>
      <c r="E2018" s="55"/>
      <c r="F2018" s="21" t="s">
        <v>29</v>
      </c>
      <c r="G2018" s="10" t="s">
        <v>29</v>
      </c>
      <c r="H2018" s="56"/>
    </row>
    <row r="2019" spans="1:8" x14ac:dyDescent="0.25">
      <c r="A2019" s="21">
        <v>39604</v>
      </c>
      <c r="B2019" s="22">
        <v>74.959999999999994</v>
      </c>
      <c r="C2019" s="34">
        <v>2.5263079437866345E-2</v>
      </c>
      <c r="D2019" s="55">
        <f t="shared" si="33"/>
        <v>6</v>
      </c>
      <c r="E2019" s="55"/>
      <c r="F2019" s="21" t="s">
        <v>29</v>
      </c>
      <c r="G2019" s="10" t="s">
        <v>29</v>
      </c>
      <c r="H2019" s="56"/>
    </row>
    <row r="2020" spans="1:8" x14ac:dyDescent="0.25">
      <c r="A2020" s="21">
        <v>39605</v>
      </c>
      <c r="B2020" s="22">
        <v>72.709999999999994</v>
      </c>
      <c r="C2020" s="34">
        <v>-3.0475711268201297E-2</v>
      </c>
      <c r="D2020" s="55">
        <f t="shared" si="33"/>
        <v>6</v>
      </c>
      <c r="E2020" s="55"/>
      <c r="F2020" s="21" t="s">
        <v>29</v>
      </c>
      <c r="G2020" s="10" t="s">
        <v>29</v>
      </c>
      <c r="H2020" s="56"/>
    </row>
    <row r="2021" spans="1:8" x14ac:dyDescent="0.25">
      <c r="A2021" s="21">
        <v>39608</v>
      </c>
      <c r="B2021" s="22">
        <v>72.48</v>
      </c>
      <c r="C2021" s="34">
        <v>-3.1682649272414109E-3</v>
      </c>
      <c r="D2021" s="55">
        <f t="shared" si="33"/>
        <v>6</v>
      </c>
      <c r="E2021" s="55"/>
      <c r="F2021" s="21" t="s">
        <v>29</v>
      </c>
      <c r="G2021" s="10" t="s">
        <v>29</v>
      </c>
      <c r="H2021" s="56"/>
    </row>
    <row r="2022" spans="1:8" x14ac:dyDescent="0.25">
      <c r="A2022" s="21">
        <v>39609</v>
      </c>
      <c r="B2022" s="22">
        <v>71.95</v>
      </c>
      <c r="C2022" s="34">
        <v>-7.3392284013471176E-3</v>
      </c>
      <c r="D2022" s="55">
        <f t="shared" si="33"/>
        <v>6</v>
      </c>
      <c r="E2022" s="55"/>
      <c r="F2022" s="21" t="s">
        <v>29</v>
      </c>
      <c r="G2022" s="10" t="s">
        <v>29</v>
      </c>
      <c r="H2022" s="56"/>
    </row>
    <row r="2023" spans="1:8" x14ac:dyDescent="0.25">
      <c r="A2023" s="21">
        <v>39610</v>
      </c>
      <c r="B2023" s="22">
        <v>70.7</v>
      </c>
      <c r="C2023" s="34">
        <v>-1.7525860430849787E-2</v>
      </c>
      <c r="D2023" s="55">
        <f t="shared" si="33"/>
        <v>6</v>
      </c>
      <c r="E2023" s="55"/>
      <c r="F2023" s="21" t="s">
        <v>29</v>
      </c>
      <c r="G2023" s="10" t="s">
        <v>29</v>
      </c>
      <c r="H2023" s="56"/>
    </row>
    <row r="2024" spans="1:8" x14ac:dyDescent="0.25">
      <c r="A2024" s="21">
        <v>39611</v>
      </c>
      <c r="B2024" s="22">
        <v>70.84</v>
      </c>
      <c r="C2024" s="34">
        <v>1.9782400121057205E-3</v>
      </c>
      <c r="D2024" s="55">
        <f t="shared" si="33"/>
        <v>6</v>
      </c>
      <c r="E2024" s="55"/>
      <c r="F2024" s="21" t="s">
        <v>29</v>
      </c>
      <c r="G2024" s="10" t="s">
        <v>29</v>
      </c>
      <c r="H2024" s="56"/>
    </row>
    <row r="2025" spans="1:8" x14ac:dyDescent="0.25">
      <c r="A2025" s="21">
        <v>39612</v>
      </c>
      <c r="B2025" s="22">
        <v>72.12</v>
      </c>
      <c r="C2025" s="34">
        <v>1.7907585420483783E-2</v>
      </c>
      <c r="D2025" s="55">
        <f t="shared" si="33"/>
        <v>6</v>
      </c>
      <c r="E2025" s="55"/>
      <c r="F2025" s="21" t="s">
        <v>29</v>
      </c>
      <c r="G2025" s="10" t="s">
        <v>29</v>
      </c>
      <c r="H2025" s="56"/>
    </row>
    <row r="2026" spans="1:8" x14ac:dyDescent="0.25">
      <c r="A2026" s="21">
        <v>39615</v>
      </c>
      <c r="B2026" s="22">
        <v>72.58</v>
      </c>
      <c r="C2026" s="34">
        <v>6.3580034498077476E-3</v>
      </c>
      <c r="D2026" s="55">
        <f t="shared" si="33"/>
        <v>6</v>
      </c>
      <c r="E2026" s="55"/>
      <c r="F2026" s="21" t="s">
        <v>29</v>
      </c>
      <c r="G2026" s="10" t="s">
        <v>29</v>
      </c>
      <c r="H2026" s="56"/>
    </row>
    <row r="2027" spans="1:8" x14ac:dyDescent="0.25">
      <c r="A2027" s="21">
        <v>39616</v>
      </c>
      <c r="B2027" s="22">
        <v>72.52</v>
      </c>
      <c r="C2027" s="34">
        <v>-8.2701589827396092E-4</v>
      </c>
      <c r="D2027" s="55">
        <f t="shared" si="33"/>
        <v>6</v>
      </c>
      <c r="E2027" s="55"/>
      <c r="F2027" s="21" t="s">
        <v>29</v>
      </c>
      <c r="G2027" s="10" t="s">
        <v>29</v>
      </c>
      <c r="H2027" s="56"/>
    </row>
    <row r="2028" spans="1:8" x14ac:dyDescent="0.25">
      <c r="A2028" s="21">
        <v>39617</v>
      </c>
      <c r="B2028" s="22">
        <v>71.94</v>
      </c>
      <c r="C2028" s="34">
        <v>-8.0299476191724277E-3</v>
      </c>
      <c r="D2028" s="55">
        <f t="shared" si="33"/>
        <v>6</v>
      </c>
      <c r="E2028" s="55"/>
      <c r="F2028" s="21" t="s">
        <v>29</v>
      </c>
      <c r="G2028" s="10" t="s">
        <v>29</v>
      </c>
      <c r="H2028" s="56"/>
    </row>
    <row r="2029" spans="1:8" x14ac:dyDescent="0.25">
      <c r="A2029" s="21">
        <v>39618</v>
      </c>
      <c r="B2029" s="22">
        <v>72.540000000000006</v>
      </c>
      <c r="C2029" s="34">
        <v>8.3056955872786199E-3</v>
      </c>
      <c r="D2029" s="55">
        <f t="shared" si="33"/>
        <v>6</v>
      </c>
      <c r="E2029" s="55"/>
      <c r="F2029" s="21" t="s">
        <v>29</v>
      </c>
      <c r="G2029" s="10" t="s">
        <v>29</v>
      </c>
      <c r="H2029" s="56"/>
    </row>
    <row r="2030" spans="1:8" x14ac:dyDescent="0.25">
      <c r="A2030" s="21">
        <v>39619</v>
      </c>
      <c r="B2030" s="22">
        <v>71.39</v>
      </c>
      <c r="C2030" s="34">
        <v>-1.598033034038723E-2</v>
      </c>
      <c r="D2030" s="55">
        <f t="shared" si="33"/>
        <v>6</v>
      </c>
      <c r="E2030" s="55"/>
      <c r="F2030" s="21" t="s">
        <v>29</v>
      </c>
      <c r="G2030" s="10" t="s">
        <v>29</v>
      </c>
      <c r="H2030" s="56"/>
    </row>
    <row r="2031" spans="1:8" x14ac:dyDescent="0.25">
      <c r="A2031" s="21">
        <v>39622</v>
      </c>
      <c r="B2031" s="22">
        <v>70.72</v>
      </c>
      <c r="C2031" s="34">
        <v>-9.4293851849811747E-3</v>
      </c>
      <c r="D2031" s="55">
        <f t="shared" si="33"/>
        <v>6</v>
      </c>
      <c r="E2031" s="55"/>
      <c r="F2031" s="21" t="s">
        <v>29</v>
      </c>
      <c r="G2031" s="10" t="s">
        <v>29</v>
      </c>
      <c r="H2031" s="56"/>
    </row>
    <row r="2032" spans="1:8" x14ac:dyDescent="0.25">
      <c r="A2032" s="21">
        <v>39623</v>
      </c>
      <c r="B2032" s="22">
        <v>69.55</v>
      </c>
      <c r="C2032" s="34">
        <v>-1.6682499959936134E-2</v>
      </c>
      <c r="D2032" s="55">
        <f t="shared" si="33"/>
        <v>6</v>
      </c>
      <c r="E2032" s="55"/>
      <c r="F2032" s="21" t="s">
        <v>29</v>
      </c>
      <c r="G2032" s="10" t="s">
        <v>29</v>
      </c>
      <c r="H2032" s="56"/>
    </row>
    <row r="2033" spans="1:8" x14ac:dyDescent="0.25">
      <c r="A2033" s="21">
        <v>39624</v>
      </c>
      <c r="B2033" s="22">
        <v>70.33</v>
      </c>
      <c r="C2033" s="34">
        <v>1.1152531950474887E-2</v>
      </c>
      <c r="D2033" s="55">
        <f t="shared" si="33"/>
        <v>6</v>
      </c>
      <c r="E2033" s="55"/>
      <c r="F2033" s="21" t="s">
        <v>29</v>
      </c>
      <c r="G2033" s="10" t="s">
        <v>29</v>
      </c>
      <c r="H2033" s="56"/>
    </row>
    <row r="2034" spans="1:8" x14ac:dyDescent="0.25">
      <c r="A2034" s="21">
        <v>39625</v>
      </c>
      <c r="B2034" s="22">
        <v>68.52</v>
      </c>
      <c r="C2034" s="34">
        <v>-2.6072776864007739E-2</v>
      </c>
      <c r="D2034" s="55">
        <f t="shared" si="33"/>
        <v>6</v>
      </c>
      <c r="E2034" s="55"/>
      <c r="F2034" s="21" t="s">
        <v>29</v>
      </c>
      <c r="G2034" s="10" t="s">
        <v>29</v>
      </c>
      <c r="H2034" s="56"/>
    </row>
    <row r="2035" spans="1:8" x14ac:dyDescent="0.25">
      <c r="A2035" s="21">
        <v>39626</v>
      </c>
      <c r="B2035" s="22">
        <v>68.59</v>
      </c>
      <c r="C2035" s="34">
        <v>1.0210780553109797E-3</v>
      </c>
      <c r="D2035" s="55">
        <f t="shared" si="33"/>
        <v>6</v>
      </c>
      <c r="E2035" s="55"/>
      <c r="F2035" s="21" t="s">
        <v>29</v>
      </c>
      <c r="G2035" s="10" t="s">
        <v>29</v>
      </c>
      <c r="H2035" s="56"/>
    </row>
    <row r="2036" spans="1:8" x14ac:dyDescent="0.25">
      <c r="A2036" s="21">
        <v>39629</v>
      </c>
      <c r="B2036" s="22">
        <v>67.92</v>
      </c>
      <c r="C2036" s="34">
        <v>-9.8162095081381247E-3</v>
      </c>
      <c r="D2036" s="55">
        <f t="shared" si="33"/>
        <v>6</v>
      </c>
      <c r="E2036" s="55"/>
      <c r="F2036" s="21" t="s">
        <v>29</v>
      </c>
      <c r="G2036" s="10" t="s">
        <v>29</v>
      </c>
      <c r="H2036" s="56"/>
    </row>
    <row r="2037" spans="1:8" x14ac:dyDescent="0.25">
      <c r="A2037" s="21">
        <v>39630</v>
      </c>
      <c r="B2037" s="22">
        <v>67.97</v>
      </c>
      <c r="C2037" s="34">
        <v>7.3588935545497729E-4</v>
      </c>
      <c r="D2037" s="55">
        <f t="shared" si="33"/>
        <v>7</v>
      </c>
      <c r="E2037" s="55"/>
      <c r="F2037" s="21" t="s">
        <v>29</v>
      </c>
      <c r="G2037" s="10" t="s">
        <v>29</v>
      </c>
      <c r="H2037" s="56"/>
    </row>
    <row r="2038" spans="1:8" x14ac:dyDescent="0.25">
      <c r="A2038" s="21">
        <v>39631</v>
      </c>
      <c r="B2038" s="22">
        <v>65.8</v>
      </c>
      <c r="C2038" s="34">
        <v>-3.2446593027275393E-2</v>
      </c>
      <c r="D2038" s="55">
        <f t="shared" si="33"/>
        <v>7</v>
      </c>
      <c r="E2038" s="55"/>
      <c r="F2038" s="21" t="s">
        <v>29</v>
      </c>
      <c r="G2038" s="10" t="s">
        <v>29</v>
      </c>
      <c r="H2038" s="56"/>
    </row>
    <row r="2039" spans="1:8" x14ac:dyDescent="0.25">
      <c r="A2039" s="21">
        <v>39632</v>
      </c>
      <c r="B2039" s="22">
        <v>65.239999999999995</v>
      </c>
      <c r="C2039" s="34">
        <v>-8.5470605784584083E-3</v>
      </c>
      <c r="D2039" s="55">
        <f t="shared" si="33"/>
        <v>7</v>
      </c>
      <c r="E2039" s="55"/>
      <c r="F2039" s="21" t="s">
        <v>29</v>
      </c>
      <c r="G2039" s="10" t="s">
        <v>29</v>
      </c>
      <c r="H2039" s="56"/>
    </row>
    <row r="2040" spans="1:8" x14ac:dyDescent="0.25">
      <c r="A2040" s="21">
        <v>39636</v>
      </c>
      <c r="B2040" s="22">
        <v>64.62</v>
      </c>
      <c r="C2040" s="34">
        <v>-9.5488173564607336E-3</v>
      </c>
      <c r="D2040" s="55">
        <f t="shared" si="33"/>
        <v>7</v>
      </c>
      <c r="E2040" s="55"/>
      <c r="F2040" s="21" t="s">
        <v>29</v>
      </c>
      <c r="G2040" s="10" t="s">
        <v>29</v>
      </c>
      <c r="H2040" s="56"/>
    </row>
    <row r="2041" spans="1:8" x14ac:dyDescent="0.25">
      <c r="A2041" s="21">
        <v>39637</v>
      </c>
      <c r="B2041" s="22">
        <v>66.959999999999994</v>
      </c>
      <c r="C2041" s="34">
        <v>3.5571465784867584E-2</v>
      </c>
      <c r="D2041" s="55">
        <f t="shared" si="33"/>
        <v>7</v>
      </c>
      <c r="E2041" s="55"/>
      <c r="F2041" s="21" t="s">
        <v>29</v>
      </c>
      <c r="G2041" s="10" t="s">
        <v>29</v>
      </c>
      <c r="H2041" s="56"/>
    </row>
    <row r="2042" spans="1:8" x14ac:dyDescent="0.25">
      <c r="A2042" s="21">
        <v>39638</v>
      </c>
      <c r="B2042" s="22">
        <v>65.17</v>
      </c>
      <c r="C2042" s="34">
        <v>-2.7096185836930787E-2</v>
      </c>
      <c r="D2042" s="55">
        <f t="shared" si="33"/>
        <v>7</v>
      </c>
      <c r="E2042" s="55"/>
      <c r="F2042" s="21" t="s">
        <v>29</v>
      </c>
      <c r="G2042" s="10" t="s">
        <v>29</v>
      </c>
      <c r="H2042" s="56"/>
    </row>
    <row r="2043" spans="1:8" x14ac:dyDescent="0.25">
      <c r="A2043" s="21">
        <v>39639</v>
      </c>
      <c r="B2043" s="22">
        <v>65.81</v>
      </c>
      <c r="C2043" s="34">
        <v>9.7725621237386706E-3</v>
      </c>
      <c r="D2043" s="55">
        <f t="shared" si="33"/>
        <v>7</v>
      </c>
      <c r="E2043" s="55"/>
      <c r="F2043" s="21" t="s">
        <v>29</v>
      </c>
      <c r="G2043" s="10" t="s">
        <v>29</v>
      </c>
      <c r="H2043" s="56"/>
    </row>
    <row r="2044" spans="1:8" x14ac:dyDescent="0.25">
      <c r="A2044" s="21">
        <v>39640</v>
      </c>
      <c r="B2044" s="22">
        <v>66.17</v>
      </c>
      <c r="C2044" s="34">
        <v>5.4553855559403642E-3</v>
      </c>
      <c r="D2044" s="55">
        <f t="shared" si="33"/>
        <v>7</v>
      </c>
      <c r="E2044" s="55"/>
      <c r="F2044" s="21" t="s">
        <v>29</v>
      </c>
      <c r="G2044" s="10" t="s">
        <v>29</v>
      </c>
      <c r="H2044" s="56"/>
    </row>
    <row r="2045" spans="1:8" x14ac:dyDescent="0.25">
      <c r="A2045" s="21">
        <v>39643</v>
      </c>
      <c r="B2045" s="22">
        <v>65.08</v>
      </c>
      <c r="C2045" s="34">
        <v>-1.6609905673131083E-2</v>
      </c>
      <c r="D2045" s="55">
        <f t="shared" si="33"/>
        <v>7</v>
      </c>
      <c r="E2045" s="55"/>
      <c r="F2045" s="21" t="s">
        <v>29</v>
      </c>
      <c r="G2045" s="10" t="s">
        <v>29</v>
      </c>
      <c r="H2045" s="56"/>
    </row>
    <row r="2046" spans="1:8" x14ac:dyDescent="0.25">
      <c r="A2046" s="21">
        <v>39644</v>
      </c>
      <c r="B2046" s="22">
        <v>64.8</v>
      </c>
      <c r="C2046" s="34">
        <v>-4.311678992608016E-3</v>
      </c>
      <c r="D2046" s="55">
        <f t="shared" si="33"/>
        <v>7</v>
      </c>
      <c r="E2046" s="55"/>
      <c r="F2046" s="21" t="s">
        <v>29</v>
      </c>
      <c r="G2046" s="10" t="s">
        <v>29</v>
      </c>
      <c r="H2046" s="56"/>
    </row>
    <row r="2047" spans="1:8" x14ac:dyDescent="0.25">
      <c r="A2047" s="21">
        <v>39645</v>
      </c>
      <c r="B2047" s="22">
        <v>67.19</v>
      </c>
      <c r="C2047" s="34">
        <v>3.6218823573829627E-2</v>
      </c>
      <c r="D2047" s="55">
        <f t="shared" si="33"/>
        <v>7</v>
      </c>
      <c r="E2047" s="55"/>
      <c r="F2047" s="21" t="s">
        <v>29</v>
      </c>
      <c r="G2047" s="10" t="s">
        <v>29</v>
      </c>
      <c r="H2047" s="56"/>
    </row>
    <row r="2048" spans="1:8" x14ac:dyDescent="0.25">
      <c r="A2048" s="21">
        <v>39646</v>
      </c>
      <c r="B2048" s="22">
        <v>67.28</v>
      </c>
      <c r="C2048" s="34">
        <v>1.3385887326340885E-3</v>
      </c>
      <c r="D2048" s="55">
        <f t="shared" si="33"/>
        <v>7</v>
      </c>
      <c r="E2048" s="55"/>
      <c r="F2048" s="21" t="s">
        <v>29</v>
      </c>
      <c r="G2048" s="10" t="s">
        <v>29</v>
      </c>
      <c r="H2048" s="56"/>
    </row>
    <row r="2049" spans="1:8" x14ac:dyDescent="0.25">
      <c r="A2049" s="21">
        <v>39647</v>
      </c>
      <c r="B2049" s="22">
        <v>67.760000000000005</v>
      </c>
      <c r="C2049" s="34">
        <v>7.1090346791063607E-3</v>
      </c>
      <c r="D2049" s="55">
        <f t="shared" si="33"/>
        <v>7</v>
      </c>
      <c r="E2049" s="55"/>
      <c r="F2049" s="21" t="s">
        <v>29</v>
      </c>
      <c r="G2049" s="10" t="s">
        <v>29</v>
      </c>
      <c r="H2049" s="56"/>
    </row>
    <row r="2050" spans="1:8" x14ac:dyDescent="0.25">
      <c r="A2050" s="21">
        <v>39650</v>
      </c>
      <c r="B2050" s="22">
        <v>68.58</v>
      </c>
      <c r="C2050" s="34">
        <v>1.2028896690975161E-2</v>
      </c>
      <c r="D2050" s="55">
        <f t="shared" si="33"/>
        <v>7</v>
      </c>
      <c r="E2050" s="55"/>
      <c r="F2050" s="21" t="s">
        <v>29</v>
      </c>
      <c r="G2050" s="10" t="s">
        <v>29</v>
      </c>
      <c r="H2050" s="56"/>
    </row>
    <row r="2051" spans="1:8" x14ac:dyDescent="0.25">
      <c r="A2051" s="21">
        <v>39651</v>
      </c>
      <c r="B2051" s="22">
        <v>70.3</v>
      </c>
      <c r="C2051" s="34">
        <v>2.4770851781844856E-2</v>
      </c>
      <c r="D2051" s="55">
        <f t="shared" si="33"/>
        <v>7</v>
      </c>
      <c r="E2051" s="55"/>
      <c r="F2051" s="21" t="s">
        <v>29</v>
      </c>
      <c r="G2051" s="10" t="s">
        <v>29</v>
      </c>
      <c r="H2051" s="56"/>
    </row>
    <row r="2052" spans="1:8" x14ac:dyDescent="0.25">
      <c r="A2052" s="21">
        <v>39652</v>
      </c>
      <c r="B2052" s="22">
        <v>70.760000000000005</v>
      </c>
      <c r="C2052" s="34">
        <v>6.5220704749653444E-3</v>
      </c>
      <c r="D2052" s="55">
        <f t="shared" si="33"/>
        <v>7</v>
      </c>
      <c r="E2052" s="55"/>
      <c r="F2052" s="21" t="s">
        <v>29</v>
      </c>
      <c r="G2052" s="10" t="s">
        <v>29</v>
      </c>
      <c r="H2052" s="56"/>
    </row>
    <row r="2053" spans="1:8" x14ac:dyDescent="0.25">
      <c r="A2053" s="21">
        <v>39653</v>
      </c>
      <c r="B2053" s="22">
        <v>68.97</v>
      </c>
      <c r="C2053" s="34">
        <v>-2.5622241848384793E-2</v>
      </c>
      <c r="D2053" s="55">
        <f t="shared" ref="D2053:D2116" si="34">MONTH(A2053)</f>
        <v>7</v>
      </c>
      <c r="E2053" s="55"/>
      <c r="F2053" s="21" t="s">
        <v>29</v>
      </c>
      <c r="G2053" s="10" t="s">
        <v>29</v>
      </c>
      <c r="H2053" s="56"/>
    </row>
    <row r="2054" spans="1:8" x14ac:dyDescent="0.25">
      <c r="A2054" s="21">
        <v>39654</v>
      </c>
      <c r="B2054" s="22">
        <v>69.53</v>
      </c>
      <c r="C2054" s="34">
        <v>8.0866866677265746E-3</v>
      </c>
      <c r="D2054" s="55">
        <f t="shared" si="34"/>
        <v>7</v>
      </c>
      <c r="E2054" s="55"/>
      <c r="F2054" s="21" t="s">
        <v>29</v>
      </c>
      <c r="G2054" s="10" t="s">
        <v>29</v>
      </c>
      <c r="H2054" s="56"/>
    </row>
    <row r="2055" spans="1:8" x14ac:dyDescent="0.25">
      <c r="A2055" s="21">
        <v>39657</v>
      </c>
      <c r="B2055" s="22">
        <v>68.349999999999994</v>
      </c>
      <c r="C2055" s="34">
        <v>-1.7116750940967949E-2</v>
      </c>
      <c r="D2055" s="55">
        <f t="shared" si="34"/>
        <v>7</v>
      </c>
      <c r="E2055" s="55"/>
      <c r="F2055" s="21" t="s">
        <v>29</v>
      </c>
      <c r="G2055" s="10" t="s">
        <v>29</v>
      </c>
      <c r="H2055" s="56"/>
    </row>
    <row r="2056" spans="1:8" x14ac:dyDescent="0.25">
      <c r="A2056" s="21">
        <v>39658</v>
      </c>
      <c r="B2056" s="22">
        <v>70.02</v>
      </c>
      <c r="C2056" s="34">
        <v>2.4139352356561151E-2</v>
      </c>
      <c r="D2056" s="55">
        <f t="shared" si="34"/>
        <v>7</v>
      </c>
      <c r="E2056" s="55"/>
      <c r="F2056" s="21" t="s">
        <v>29</v>
      </c>
      <c r="G2056" s="10" t="s">
        <v>29</v>
      </c>
      <c r="H2056" s="56"/>
    </row>
    <row r="2057" spans="1:8" x14ac:dyDescent="0.25">
      <c r="A2057" s="21">
        <v>39659</v>
      </c>
      <c r="B2057" s="22">
        <v>70.44</v>
      </c>
      <c r="C2057" s="34">
        <v>5.980368101485869E-3</v>
      </c>
      <c r="D2057" s="55">
        <f t="shared" si="34"/>
        <v>7</v>
      </c>
      <c r="E2057" s="55"/>
      <c r="F2057" s="21" t="s">
        <v>29</v>
      </c>
      <c r="G2057" s="10" t="s">
        <v>29</v>
      </c>
      <c r="H2057" s="56"/>
    </row>
    <row r="2058" spans="1:8" x14ac:dyDescent="0.25">
      <c r="A2058" s="21">
        <v>39660</v>
      </c>
      <c r="B2058" s="22">
        <v>70.16</v>
      </c>
      <c r="C2058" s="34">
        <v>-3.9829355640777931E-3</v>
      </c>
      <c r="D2058" s="55">
        <f t="shared" si="34"/>
        <v>7</v>
      </c>
      <c r="E2058" s="55"/>
      <c r="F2058" s="21" t="s">
        <v>29</v>
      </c>
      <c r="G2058" s="10" t="s">
        <v>29</v>
      </c>
      <c r="H2058" s="56"/>
    </row>
    <row r="2059" spans="1:8" x14ac:dyDescent="0.25">
      <c r="A2059" s="21">
        <v>39661</v>
      </c>
      <c r="B2059" s="22">
        <v>70.239999999999995</v>
      </c>
      <c r="C2059" s="34">
        <v>1.1396012629335743E-3</v>
      </c>
      <c r="D2059" s="55">
        <f t="shared" si="34"/>
        <v>8</v>
      </c>
      <c r="E2059" s="55"/>
      <c r="F2059" s="21" t="s">
        <v>29</v>
      </c>
      <c r="G2059" s="10" t="s">
        <v>29</v>
      </c>
      <c r="H2059" s="56"/>
    </row>
    <row r="2060" spans="1:8" x14ac:dyDescent="0.25">
      <c r="A2060" s="21">
        <v>39664</v>
      </c>
      <c r="B2060" s="22">
        <v>69.599999999999994</v>
      </c>
      <c r="C2060" s="34">
        <v>-9.1533819864872482E-3</v>
      </c>
      <c r="D2060" s="55">
        <f t="shared" si="34"/>
        <v>8</v>
      </c>
      <c r="E2060" s="55"/>
      <c r="F2060" s="21" t="s">
        <v>29</v>
      </c>
      <c r="G2060" s="10" t="s">
        <v>29</v>
      </c>
      <c r="H2060" s="56"/>
    </row>
    <row r="2061" spans="1:8" x14ac:dyDescent="0.25">
      <c r="A2061" s="21">
        <v>39665</v>
      </c>
      <c r="B2061" s="22">
        <v>70.790000000000006</v>
      </c>
      <c r="C2061" s="34">
        <v>1.6953180445724171E-2</v>
      </c>
      <c r="D2061" s="55">
        <f t="shared" si="34"/>
        <v>8</v>
      </c>
      <c r="E2061" s="55"/>
      <c r="F2061" s="21" t="s">
        <v>29</v>
      </c>
      <c r="G2061" s="10" t="s">
        <v>29</v>
      </c>
      <c r="H2061" s="56"/>
    </row>
    <row r="2062" spans="1:8" x14ac:dyDescent="0.25">
      <c r="A2062" s="21">
        <v>39666</v>
      </c>
      <c r="B2062" s="22">
        <v>71.14</v>
      </c>
      <c r="C2062" s="34">
        <v>4.9320187342111509E-3</v>
      </c>
      <c r="D2062" s="55">
        <f t="shared" si="34"/>
        <v>8</v>
      </c>
      <c r="E2062" s="55"/>
      <c r="F2062" s="21" t="s">
        <v>29</v>
      </c>
      <c r="G2062" s="10" t="s">
        <v>29</v>
      </c>
      <c r="H2062" s="56"/>
    </row>
    <row r="2063" spans="1:8" x14ac:dyDescent="0.25">
      <c r="A2063" s="21">
        <v>39667</v>
      </c>
      <c r="B2063" s="22">
        <v>70.08</v>
      </c>
      <c r="C2063" s="34">
        <v>-1.5012319892173187E-2</v>
      </c>
      <c r="D2063" s="55">
        <f t="shared" si="34"/>
        <v>8</v>
      </c>
      <c r="E2063" s="55"/>
      <c r="F2063" s="21" t="s">
        <v>29</v>
      </c>
      <c r="G2063" s="10" t="s">
        <v>29</v>
      </c>
      <c r="H2063" s="56"/>
    </row>
    <row r="2064" spans="1:8" x14ac:dyDescent="0.25">
      <c r="A2064" s="21">
        <v>39668</v>
      </c>
      <c r="B2064" s="22">
        <v>71.930000000000007</v>
      </c>
      <c r="C2064" s="34">
        <v>2.6055977251129056E-2</v>
      </c>
      <c r="D2064" s="55">
        <f t="shared" si="34"/>
        <v>8</v>
      </c>
      <c r="E2064" s="55"/>
      <c r="F2064" s="21" t="s">
        <v>29</v>
      </c>
      <c r="G2064" s="10" t="s">
        <v>29</v>
      </c>
      <c r="H2064" s="56"/>
    </row>
    <row r="2065" spans="1:8" x14ac:dyDescent="0.25">
      <c r="A2065" s="21">
        <v>39671</v>
      </c>
      <c r="B2065" s="22">
        <v>73.650000000000006</v>
      </c>
      <c r="C2065" s="34">
        <v>2.3630719029374501E-2</v>
      </c>
      <c r="D2065" s="55">
        <f t="shared" si="34"/>
        <v>8</v>
      </c>
      <c r="E2065" s="55"/>
      <c r="F2065" s="21" t="s">
        <v>29</v>
      </c>
      <c r="G2065" s="10" t="s">
        <v>29</v>
      </c>
      <c r="H2065" s="56"/>
    </row>
    <row r="2066" spans="1:8" x14ac:dyDescent="0.25">
      <c r="A2066" s="21">
        <v>39672</v>
      </c>
      <c r="B2066" s="22">
        <v>73.099999999999994</v>
      </c>
      <c r="C2066" s="34">
        <v>-7.4957761529066509E-3</v>
      </c>
      <c r="D2066" s="55">
        <f t="shared" si="34"/>
        <v>8</v>
      </c>
      <c r="E2066" s="55"/>
      <c r="F2066" s="21" t="s">
        <v>29</v>
      </c>
      <c r="G2066" s="10" t="s">
        <v>29</v>
      </c>
      <c r="H2066" s="56"/>
    </row>
    <row r="2067" spans="1:8" x14ac:dyDescent="0.25">
      <c r="A2067" s="21">
        <v>39673</v>
      </c>
      <c r="B2067" s="22">
        <v>73.36</v>
      </c>
      <c r="C2067" s="34">
        <v>3.550461192476742E-3</v>
      </c>
      <c r="D2067" s="55">
        <f t="shared" si="34"/>
        <v>8</v>
      </c>
      <c r="E2067" s="55"/>
      <c r="F2067" s="21" t="s">
        <v>29</v>
      </c>
      <c r="G2067" s="10" t="s">
        <v>29</v>
      </c>
      <c r="H2067" s="56"/>
    </row>
    <row r="2068" spans="1:8" x14ac:dyDescent="0.25">
      <c r="A2068" s="21">
        <v>39674</v>
      </c>
      <c r="B2068" s="22">
        <v>74.069999999999993</v>
      </c>
      <c r="C2068" s="34">
        <v>9.631764076988238E-3</v>
      </c>
      <c r="D2068" s="55">
        <f t="shared" si="34"/>
        <v>8</v>
      </c>
      <c r="E2068" s="55"/>
      <c r="F2068" s="21" t="s">
        <v>29</v>
      </c>
      <c r="G2068" s="10" t="s">
        <v>29</v>
      </c>
      <c r="H2068" s="56"/>
    </row>
    <row r="2069" spans="1:8" x14ac:dyDescent="0.25">
      <c r="A2069" s="21">
        <v>39675</v>
      </c>
      <c r="B2069" s="22">
        <v>73.87</v>
      </c>
      <c r="C2069" s="34">
        <v>-2.703800484551282E-3</v>
      </c>
      <c r="D2069" s="55">
        <f t="shared" si="34"/>
        <v>8</v>
      </c>
      <c r="E2069" s="55"/>
      <c r="F2069" s="21" t="s">
        <v>29</v>
      </c>
      <c r="G2069" s="10" t="s">
        <v>29</v>
      </c>
      <c r="H2069" s="56"/>
    </row>
    <row r="2070" spans="1:8" x14ac:dyDescent="0.25">
      <c r="A2070" s="21">
        <v>39678</v>
      </c>
      <c r="B2070" s="22">
        <v>72.92</v>
      </c>
      <c r="C2070" s="34">
        <v>-1.2943841730184156E-2</v>
      </c>
      <c r="D2070" s="55">
        <f t="shared" si="34"/>
        <v>8</v>
      </c>
      <c r="E2070" s="55"/>
      <c r="F2070" s="21" t="s">
        <v>29</v>
      </c>
      <c r="G2070" s="10" t="s">
        <v>29</v>
      </c>
      <c r="H2070" s="56"/>
    </row>
    <row r="2071" spans="1:8" x14ac:dyDescent="0.25">
      <c r="A2071" s="21">
        <v>39679</v>
      </c>
      <c r="B2071" s="22">
        <v>71.709999999999994</v>
      </c>
      <c r="C2071" s="34">
        <v>-1.6732741915978872E-2</v>
      </c>
      <c r="D2071" s="55">
        <f t="shared" si="34"/>
        <v>8</v>
      </c>
      <c r="E2071" s="55"/>
      <c r="F2071" s="21" t="s">
        <v>29</v>
      </c>
      <c r="G2071" s="10" t="s">
        <v>29</v>
      </c>
      <c r="H2071" s="56"/>
    </row>
    <row r="2072" spans="1:8" x14ac:dyDescent="0.25">
      <c r="A2072" s="21">
        <v>39680</v>
      </c>
      <c r="B2072" s="22">
        <v>71.81</v>
      </c>
      <c r="C2072" s="34">
        <v>1.3935342277427972E-3</v>
      </c>
      <c r="D2072" s="55">
        <f t="shared" si="34"/>
        <v>8</v>
      </c>
      <c r="E2072" s="55"/>
      <c r="F2072" s="21" t="s">
        <v>29</v>
      </c>
      <c r="G2072" s="10" t="s">
        <v>29</v>
      </c>
      <c r="H2072" s="56"/>
    </row>
    <row r="2073" spans="1:8" x14ac:dyDescent="0.25">
      <c r="A2073" s="21">
        <v>39681</v>
      </c>
      <c r="B2073" s="22">
        <v>70.98</v>
      </c>
      <c r="C2073" s="34">
        <v>-1.1625594903875758E-2</v>
      </c>
      <c r="D2073" s="55">
        <f t="shared" si="34"/>
        <v>8</v>
      </c>
      <c r="E2073" s="55"/>
      <c r="F2073" s="21" t="s">
        <v>29</v>
      </c>
      <c r="G2073" s="10" t="s">
        <v>29</v>
      </c>
      <c r="H2073" s="56"/>
    </row>
    <row r="2074" spans="1:8" x14ac:dyDescent="0.25">
      <c r="A2074" s="21">
        <v>39682</v>
      </c>
      <c r="B2074" s="22">
        <v>72.48</v>
      </c>
      <c r="C2074" s="34">
        <v>2.0912514516373524E-2</v>
      </c>
      <c r="D2074" s="55">
        <f t="shared" si="34"/>
        <v>8</v>
      </c>
      <c r="E2074" s="55"/>
      <c r="F2074" s="21" t="s">
        <v>29</v>
      </c>
      <c r="G2074" s="10" t="s">
        <v>29</v>
      </c>
      <c r="H2074" s="56"/>
    </row>
    <row r="2075" spans="1:8" x14ac:dyDescent="0.25">
      <c r="A2075" s="21">
        <v>39685</v>
      </c>
      <c r="B2075" s="22">
        <v>70.88</v>
      </c>
      <c r="C2075" s="34">
        <v>-2.2322355437898497E-2</v>
      </c>
      <c r="D2075" s="55">
        <f t="shared" si="34"/>
        <v>8</v>
      </c>
      <c r="E2075" s="55"/>
      <c r="F2075" s="21" t="s">
        <v>29</v>
      </c>
      <c r="G2075" s="10" t="s">
        <v>29</v>
      </c>
      <c r="H2075" s="56"/>
    </row>
    <row r="2076" spans="1:8" x14ac:dyDescent="0.25">
      <c r="A2076" s="21">
        <v>39686</v>
      </c>
      <c r="B2076" s="22">
        <v>70.989999999999995</v>
      </c>
      <c r="C2076" s="34">
        <v>1.5507157544690372E-3</v>
      </c>
      <c r="D2076" s="55">
        <f t="shared" si="34"/>
        <v>8</v>
      </c>
      <c r="E2076" s="55"/>
      <c r="F2076" s="21" t="s">
        <v>29</v>
      </c>
      <c r="G2076" s="10" t="s">
        <v>29</v>
      </c>
      <c r="H2076" s="56"/>
    </row>
    <row r="2077" spans="1:8" x14ac:dyDescent="0.25">
      <c r="A2077" s="21">
        <v>39687</v>
      </c>
      <c r="B2077" s="22">
        <v>71.84</v>
      </c>
      <c r="C2077" s="34">
        <v>1.1902401942649696E-2</v>
      </c>
      <c r="D2077" s="55">
        <f t="shared" si="34"/>
        <v>8</v>
      </c>
      <c r="E2077" s="55"/>
      <c r="F2077" s="21" t="s">
        <v>29</v>
      </c>
      <c r="G2077" s="10" t="s">
        <v>29</v>
      </c>
      <c r="H2077" s="56"/>
    </row>
    <row r="2078" spans="1:8" x14ac:dyDescent="0.25">
      <c r="A2078" s="21">
        <v>39688</v>
      </c>
      <c r="B2078" s="22">
        <v>73.290000000000006</v>
      </c>
      <c r="C2078" s="34">
        <v>1.9982749943814711E-2</v>
      </c>
      <c r="D2078" s="55">
        <f t="shared" si="34"/>
        <v>8</v>
      </c>
      <c r="E2078" s="55"/>
      <c r="F2078" s="21" t="s">
        <v>29</v>
      </c>
      <c r="G2078" s="10" t="s">
        <v>29</v>
      </c>
      <c r="H2078" s="56"/>
    </row>
    <row r="2079" spans="1:8" x14ac:dyDescent="0.25">
      <c r="A2079" s="21">
        <v>39689</v>
      </c>
      <c r="B2079" s="22">
        <v>72.66</v>
      </c>
      <c r="C2079" s="34">
        <v>-8.6331471447030021E-3</v>
      </c>
      <c r="D2079" s="55">
        <f t="shared" si="34"/>
        <v>8</v>
      </c>
      <c r="E2079" s="55"/>
      <c r="F2079" s="21" t="s">
        <v>29</v>
      </c>
      <c r="G2079" s="10" t="s">
        <v>29</v>
      </c>
      <c r="H2079" s="56"/>
    </row>
    <row r="2080" spans="1:8" x14ac:dyDescent="0.25">
      <c r="A2080" s="21">
        <v>39693</v>
      </c>
      <c r="B2080" s="22">
        <v>72.64</v>
      </c>
      <c r="C2080" s="34">
        <v>-2.7529250001800151E-4</v>
      </c>
      <c r="D2080" s="55">
        <f t="shared" si="34"/>
        <v>9</v>
      </c>
      <c r="E2080" s="55"/>
      <c r="F2080" s="21" t="s">
        <v>29</v>
      </c>
      <c r="G2080" s="10" t="s">
        <v>29</v>
      </c>
      <c r="H2080" s="56"/>
    </row>
    <row r="2081" spans="1:8" x14ac:dyDescent="0.25">
      <c r="A2081" s="21">
        <v>39694</v>
      </c>
      <c r="B2081" s="22">
        <v>72.94</v>
      </c>
      <c r="C2081" s="34">
        <v>4.1214510874963564E-3</v>
      </c>
      <c r="D2081" s="55">
        <f t="shared" si="34"/>
        <v>9</v>
      </c>
      <c r="E2081" s="55"/>
      <c r="F2081" s="21" t="s">
        <v>29</v>
      </c>
      <c r="G2081" s="10" t="s">
        <v>29</v>
      </c>
      <c r="H2081" s="56"/>
    </row>
    <row r="2082" spans="1:8" x14ac:dyDescent="0.25">
      <c r="A2082" s="21">
        <v>39695</v>
      </c>
      <c r="B2082" s="22">
        <v>70.650000000000006</v>
      </c>
      <c r="C2082" s="34">
        <v>-3.1899076249997632E-2</v>
      </c>
      <c r="D2082" s="55">
        <f t="shared" si="34"/>
        <v>9</v>
      </c>
      <c r="E2082" s="55"/>
      <c r="F2082" s="21" t="s">
        <v>29</v>
      </c>
      <c r="G2082" s="10" t="s">
        <v>29</v>
      </c>
      <c r="H2082" s="56"/>
    </row>
    <row r="2083" spans="1:8" x14ac:dyDescent="0.25">
      <c r="A2083" s="21">
        <v>39696</v>
      </c>
      <c r="B2083" s="22">
        <v>70.47</v>
      </c>
      <c r="C2083" s="34">
        <v>-2.5510217916054415E-3</v>
      </c>
      <c r="D2083" s="55">
        <f t="shared" si="34"/>
        <v>9</v>
      </c>
      <c r="E2083" s="55"/>
      <c r="F2083" s="21" t="s">
        <v>29</v>
      </c>
      <c r="G2083" s="10" t="s">
        <v>29</v>
      </c>
      <c r="H2083" s="56"/>
    </row>
    <row r="2084" spans="1:8" x14ac:dyDescent="0.25">
      <c r="A2084" s="21">
        <v>39699</v>
      </c>
      <c r="B2084" s="22">
        <v>71.3</v>
      </c>
      <c r="C2084" s="34">
        <v>1.1709240081319072E-2</v>
      </c>
      <c r="D2084" s="55">
        <f t="shared" si="34"/>
        <v>9</v>
      </c>
      <c r="E2084" s="55"/>
      <c r="F2084" s="21" t="s">
        <v>29</v>
      </c>
      <c r="G2084" s="10" t="s">
        <v>29</v>
      </c>
      <c r="H2084" s="56"/>
    </row>
    <row r="2085" spans="1:8" x14ac:dyDescent="0.25">
      <c r="A2085" s="21">
        <v>39700</v>
      </c>
      <c r="B2085" s="22">
        <v>69.650000000000006</v>
      </c>
      <c r="C2085" s="34">
        <v>-2.3413627194435446E-2</v>
      </c>
      <c r="D2085" s="55">
        <f t="shared" si="34"/>
        <v>9</v>
      </c>
      <c r="E2085" s="55"/>
      <c r="F2085" s="21" t="s">
        <v>29</v>
      </c>
      <c r="G2085" s="10" t="s">
        <v>29</v>
      </c>
      <c r="H2085" s="56"/>
    </row>
    <row r="2086" spans="1:8" x14ac:dyDescent="0.25">
      <c r="A2086" s="21">
        <v>39701</v>
      </c>
      <c r="B2086" s="22">
        <v>70.3</v>
      </c>
      <c r="C2086" s="34">
        <v>9.2890985908044114E-3</v>
      </c>
      <c r="D2086" s="55">
        <f t="shared" si="34"/>
        <v>9</v>
      </c>
      <c r="E2086" s="55"/>
      <c r="F2086" s="21" t="s">
        <v>29</v>
      </c>
      <c r="G2086" s="10" t="s">
        <v>29</v>
      </c>
      <c r="H2086" s="56"/>
    </row>
    <row r="2087" spans="1:8" x14ac:dyDescent="0.25">
      <c r="A2087" s="21">
        <v>39702</v>
      </c>
      <c r="B2087" s="22">
        <v>70.75</v>
      </c>
      <c r="C2087" s="34">
        <v>6.380737706727895E-3</v>
      </c>
      <c r="D2087" s="55">
        <f t="shared" si="34"/>
        <v>9</v>
      </c>
      <c r="E2087" s="55"/>
      <c r="F2087" s="21" t="s">
        <v>29</v>
      </c>
      <c r="G2087" s="10" t="s">
        <v>29</v>
      </c>
      <c r="H2087" s="56"/>
    </row>
    <row r="2088" spans="1:8" x14ac:dyDescent="0.25">
      <c r="A2088" s="21">
        <v>39703</v>
      </c>
      <c r="B2088" s="22">
        <v>71.069999999999993</v>
      </c>
      <c r="C2088" s="34">
        <v>4.5127703154567052E-3</v>
      </c>
      <c r="D2088" s="55">
        <f t="shared" si="34"/>
        <v>9</v>
      </c>
      <c r="E2088" s="55"/>
      <c r="F2088" s="21" t="s">
        <v>29</v>
      </c>
      <c r="G2088" s="10" t="s">
        <v>29</v>
      </c>
      <c r="H2088" s="56"/>
    </row>
    <row r="2089" spans="1:8" x14ac:dyDescent="0.25">
      <c r="A2089" s="21">
        <v>39706</v>
      </c>
      <c r="B2089" s="22">
        <v>67.88</v>
      </c>
      <c r="C2089" s="34">
        <v>-4.5923866472778213E-2</v>
      </c>
      <c r="D2089" s="55">
        <f t="shared" si="34"/>
        <v>9</v>
      </c>
      <c r="E2089" s="55"/>
      <c r="F2089" s="21" t="s">
        <v>29</v>
      </c>
      <c r="G2089" s="10" t="s">
        <v>29</v>
      </c>
      <c r="H2089" s="56"/>
    </row>
    <row r="2090" spans="1:8" x14ac:dyDescent="0.25">
      <c r="A2090" s="21">
        <v>39707</v>
      </c>
      <c r="B2090" s="22">
        <v>69.84</v>
      </c>
      <c r="C2090" s="34">
        <v>2.8465471165321249E-2</v>
      </c>
      <c r="D2090" s="55">
        <f t="shared" si="34"/>
        <v>9</v>
      </c>
      <c r="E2090" s="55"/>
      <c r="F2090" s="21" t="s">
        <v>29</v>
      </c>
      <c r="G2090" s="10" t="s">
        <v>29</v>
      </c>
      <c r="H2090" s="56"/>
    </row>
    <row r="2091" spans="1:8" x14ac:dyDescent="0.25">
      <c r="A2091" s="21">
        <v>39708</v>
      </c>
      <c r="B2091" s="22">
        <v>66.69</v>
      </c>
      <c r="C2091" s="34">
        <v>-4.6151894887131929E-2</v>
      </c>
      <c r="D2091" s="55">
        <f t="shared" si="34"/>
        <v>9</v>
      </c>
      <c r="E2091" s="55"/>
      <c r="F2091" s="21" t="s">
        <v>29</v>
      </c>
      <c r="G2091" s="10" t="s">
        <v>29</v>
      </c>
      <c r="H2091" s="56"/>
    </row>
    <row r="2092" spans="1:8" x14ac:dyDescent="0.25">
      <c r="A2092" s="21">
        <v>39709</v>
      </c>
      <c r="B2092" s="22">
        <v>70.63</v>
      </c>
      <c r="C2092" s="34">
        <v>5.7399966776616025E-2</v>
      </c>
      <c r="D2092" s="55">
        <f t="shared" si="34"/>
        <v>9</v>
      </c>
      <c r="E2092" s="55"/>
      <c r="F2092" s="21" t="s">
        <v>29</v>
      </c>
      <c r="G2092" s="10" t="s">
        <v>29</v>
      </c>
      <c r="H2092" s="56"/>
    </row>
    <row r="2093" spans="1:8" x14ac:dyDescent="0.25">
      <c r="A2093" s="21">
        <v>39710</v>
      </c>
      <c r="B2093" s="22">
        <v>73.78</v>
      </c>
      <c r="C2093" s="34">
        <v>4.3632708747698833E-2</v>
      </c>
      <c r="D2093" s="55">
        <f t="shared" si="34"/>
        <v>9</v>
      </c>
      <c r="E2093" s="55"/>
      <c r="F2093" s="21" t="s">
        <v>29</v>
      </c>
      <c r="G2093" s="10" t="s">
        <v>29</v>
      </c>
      <c r="H2093" s="56"/>
    </row>
    <row r="2094" spans="1:8" x14ac:dyDescent="0.25">
      <c r="A2094" s="21">
        <v>39713</v>
      </c>
      <c r="B2094" s="22">
        <v>70.78</v>
      </c>
      <c r="C2094" s="34">
        <v>-4.1511217251212304E-2</v>
      </c>
      <c r="D2094" s="55">
        <f t="shared" si="34"/>
        <v>9</v>
      </c>
      <c r="E2094" s="55"/>
      <c r="F2094" s="21" t="s">
        <v>29</v>
      </c>
      <c r="G2094" s="10" t="s">
        <v>29</v>
      </c>
      <c r="H2094" s="56"/>
    </row>
    <row r="2095" spans="1:8" x14ac:dyDescent="0.25">
      <c r="A2095" s="21">
        <v>39714</v>
      </c>
      <c r="B2095" s="22">
        <v>69.83</v>
      </c>
      <c r="C2095" s="34">
        <v>-1.3512758059373471E-2</v>
      </c>
      <c r="D2095" s="55">
        <f t="shared" si="34"/>
        <v>9</v>
      </c>
      <c r="E2095" s="55"/>
      <c r="F2095" s="21" t="s">
        <v>29</v>
      </c>
      <c r="G2095" s="10" t="s">
        <v>29</v>
      </c>
      <c r="H2095" s="56"/>
    </row>
    <row r="2096" spans="1:8" x14ac:dyDescent="0.25">
      <c r="A2096" s="21">
        <v>39715</v>
      </c>
      <c r="B2096" s="22">
        <v>68.94</v>
      </c>
      <c r="C2096" s="34">
        <v>-1.282715576922464E-2</v>
      </c>
      <c r="D2096" s="55">
        <f t="shared" si="34"/>
        <v>9</v>
      </c>
      <c r="E2096" s="55"/>
      <c r="F2096" s="21" t="s">
        <v>29</v>
      </c>
      <c r="G2096" s="10" t="s">
        <v>29</v>
      </c>
      <c r="H2096" s="56"/>
    </row>
    <row r="2097" spans="1:8" x14ac:dyDescent="0.25">
      <c r="A2097" s="21">
        <v>39716</v>
      </c>
      <c r="B2097" s="22">
        <v>69.3</v>
      </c>
      <c r="C2097" s="34">
        <v>5.2083451071382597E-3</v>
      </c>
      <c r="D2097" s="55">
        <f t="shared" si="34"/>
        <v>9</v>
      </c>
      <c r="E2097" s="55"/>
      <c r="F2097" s="21" t="s">
        <v>29</v>
      </c>
      <c r="G2097" s="10" t="s">
        <v>29</v>
      </c>
      <c r="H2097" s="56"/>
    </row>
    <row r="2098" spans="1:8" x14ac:dyDescent="0.25">
      <c r="A2098" s="21">
        <v>39717</v>
      </c>
      <c r="B2098" s="22">
        <v>69.62</v>
      </c>
      <c r="C2098" s="34">
        <v>4.6069761874354192E-3</v>
      </c>
      <c r="D2098" s="55">
        <f t="shared" si="34"/>
        <v>9</v>
      </c>
      <c r="E2098" s="55"/>
      <c r="F2098" s="21" t="s">
        <v>29</v>
      </c>
      <c r="G2098" s="10" t="s">
        <v>29</v>
      </c>
      <c r="H2098" s="56"/>
    </row>
    <row r="2099" spans="1:8" x14ac:dyDescent="0.25">
      <c r="A2099" s="21">
        <v>39720</v>
      </c>
      <c r="B2099" s="22">
        <v>64.12</v>
      </c>
      <c r="C2099" s="34">
        <v>-8.2295554641940688E-2</v>
      </c>
      <c r="D2099" s="55">
        <f t="shared" si="34"/>
        <v>9</v>
      </c>
      <c r="E2099" s="55"/>
      <c r="F2099" s="21" t="s">
        <v>29</v>
      </c>
      <c r="G2099" s="10" t="s">
        <v>29</v>
      </c>
      <c r="H2099" s="56"/>
    </row>
    <row r="2100" spans="1:8" x14ac:dyDescent="0.25">
      <c r="A2100" s="21">
        <v>39721</v>
      </c>
      <c r="B2100" s="22">
        <v>67.03</v>
      </c>
      <c r="C2100" s="34">
        <v>4.4383952628514113E-2</v>
      </c>
      <c r="D2100" s="55">
        <f t="shared" si="34"/>
        <v>9</v>
      </c>
      <c r="E2100" s="55"/>
      <c r="F2100" s="21" t="s">
        <v>29</v>
      </c>
      <c r="G2100" s="10" t="s">
        <v>29</v>
      </c>
      <c r="H2100" s="56"/>
    </row>
    <row r="2101" spans="1:8" x14ac:dyDescent="0.25">
      <c r="A2101" s="21">
        <v>39722</v>
      </c>
      <c r="B2101" s="22">
        <v>66.069999999999993</v>
      </c>
      <c r="C2101" s="34">
        <v>-1.4425494328072068E-2</v>
      </c>
      <c r="D2101" s="55">
        <f t="shared" si="34"/>
        <v>10</v>
      </c>
      <c r="E2101" s="55"/>
      <c r="F2101" s="21" t="s">
        <v>29</v>
      </c>
      <c r="G2101" s="10" t="s">
        <v>29</v>
      </c>
      <c r="H2101" s="56"/>
    </row>
    <row r="2102" spans="1:8" x14ac:dyDescent="0.25">
      <c r="A2102" s="21">
        <v>39723</v>
      </c>
      <c r="B2102" s="22">
        <v>62.67</v>
      </c>
      <c r="C2102" s="34">
        <v>-5.2831921805210097E-2</v>
      </c>
      <c r="D2102" s="55">
        <f t="shared" si="34"/>
        <v>10</v>
      </c>
      <c r="E2102" s="55"/>
      <c r="F2102" s="21" t="s">
        <v>29</v>
      </c>
      <c r="G2102" s="10" t="s">
        <v>29</v>
      </c>
      <c r="H2102" s="56"/>
    </row>
    <row r="2103" spans="1:8" x14ac:dyDescent="0.25">
      <c r="A2103" s="21">
        <v>39724</v>
      </c>
      <c r="B2103" s="22">
        <v>61.81</v>
      </c>
      <c r="C2103" s="34">
        <v>-1.3817700565402167E-2</v>
      </c>
      <c r="D2103" s="55">
        <f t="shared" si="34"/>
        <v>10</v>
      </c>
      <c r="E2103" s="55"/>
      <c r="F2103" s="21" t="s">
        <v>29</v>
      </c>
      <c r="G2103" s="10" t="s">
        <v>29</v>
      </c>
      <c r="H2103" s="56"/>
    </row>
    <row r="2104" spans="1:8" x14ac:dyDescent="0.25">
      <c r="A2104" s="21">
        <v>39727</v>
      </c>
      <c r="B2104" s="22">
        <v>58.87</v>
      </c>
      <c r="C2104" s="34">
        <v>-4.8733540631012033E-2</v>
      </c>
      <c r="D2104" s="55">
        <f t="shared" si="34"/>
        <v>10</v>
      </c>
      <c r="E2104" s="55"/>
      <c r="F2104" s="21" t="s">
        <v>29</v>
      </c>
      <c r="G2104" s="10" t="s">
        <v>29</v>
      </c>
      <c r="H2104" s="56"/>
    </row>
    <row r="2105" spans="1:8" x14ac:dyDescent="0.25">
      <c r="A2105" s="21">
        <v>39728</v>
      </c>
      <c r="B2105" s="22">
        <v>55.01</v>
      </c>
      <c r="C2105" s="34">
        <v>-6.7816636152803228E-2</v>
      </c>
      <c r="D2105" s="55">
        <f t="shared" si="34"/>
        <v>10</v>
      </c>
      <c r="E2105" s="55"/>
      <c r="F2105" s="21" t="s">
        <v>29</v>
      </c>
      <c r="G2105" s="10" t="s">
        <v>29</v>
      </c>
      <c r="H2105" s="56"/>
    </row>
    <row r="2106" spans="1:8" x14ac:dyDescent="0.25">
      <c r="A2106" s="21">
        <v>39729</v>
      </c>
      <c r="B2106" s="22">
        <v>53.68</v>
      </c>
      <c r="C2106" s="34">
        <v>-2.4474494223940355E-2</v>
      </c>
      <c r="D2106" s="55">
        <f t="shared" si="34"/>
        <v>10</v>
      </c>
      <c r="E2106" s="55"/>
      <c r="F2106" s="21" t="s">
        <v>29</v>
      </c>
      <c r="G2106" s="10" t="s">
        <v>29</v>
      </c>
      <c r="H2106" s="56"/>
    </row>
    <row r="2107" spans="1:8" x14ac:dyDescent="0.25">
      <c r="A2107" s="21">
        <v>39730</v>
      </c>
      <c r="B2107" s="22">
        <v>49.28</v>
      </c>
      <c r="C2107" s="34">
        <v>-8.5522173438162E-2</v>
      </c>
      <c r="D2107" s="55">
        <f t="shared" si="34"/>
        <v>10</v>
      </c>
      <c r="E2107" s="55"/>
      <c r="F2107" s="21" t="s">
        <v>29</v>
      </c>
      <c r="G2107" s="10" t="s">
        <v>29</v>
      </c>
      <c r="H2107" s="56"/>
    </row>
    <row r="2108" spans="1:8" x14ac:dyDescent="0.25">
      <c r="A2108" s="21">
        <v>39731</v>
      </c>
      <c r="B2108" s="22">
        <v>51.7</v>
      </c>
      <c r="C2108" s="34">
        <v>4.793946228911905E-2</v>
      </c>
      <c r="D2108" s="55">
        <f t="shared" si="34"/>
        <v>10</v>
      </c>
      <c r="E2108" s="55"/>
      <c r="F2108" s="21" t="s">
        <v>29</v>
      </c>
      <c r="G2108" s="10" t="s">
        <v>29</v>
      </c>
      <c r="H2108" s="56"/>
    </row>
    <row r="2109" spans="1:8" x14ac:dyDescent="0.25">
      <c r="A2109" s="21">
        <v>39734</v>
      </c>
      <c r="B2109" s="22">
        <v>56.17</v>
      </c>
      <c r="C2109" s="34">
        <v>8.2925025029957813E-2</v>
      </c>
      <c r="D2109" s="55">
        <f t="shared" si="34"/>
        <v>10</v>
      </c>
      <c r="E2109" s="55"/>
      <c r="F2109" s="21" t="s">
        <v>29</v>
      </c>
      <c r="G2109" s="10" t="s">
        <v>29</v>
      </c>
      <c r="H2109" s="56"/>
    </row>
    <row r="2110" spans="1:8" x14ac:dyDescent="0.25">
      <c r="A2110" s="21">
        <v>39735</v>
      </c>
      <c r="B2110" s="22">
        <v>54.59</v>
      </c>
      <c r="C2110" s="34">
        <v>-2.8532090750675039E-2</v>
      </c>
      <c r="D2110" s="55">
        <f t="shared" si="34"/>
        <v>10</v>
      </c>
      <c r="E2110" s="55"/>
      <c r="F2110" s="21" t="s">
        <v>29</v>
      </c>
      <c r="G2110" s="10" t="s">
        <v>29</v>
      </c>
      <c r="H2110" s="56"/>
    </row>
    <row r="2111" spans="1:8" x14ac:dyDescent="0.25">
      <c r="A2111" s="21">
        <v>39736</v>
      </c>
      <c r="B2111" s="22">
        <v>49.69</v>
      </c>
      <c r="C2111" s="34">
        <v>-9.4047010179437132E-2</v>
      </c>
      <c r="D2111" s="55">
        <f t="shared" si="34"/>
        <v>10</v>
      </c>
      <c r="E2111" s="55"/>
      <c r="F2111" s="21" t="s">
        <v>29</v>
      </c>
      <c r="G2111" s="10" t="s">
        <v>29</v>
      </c>
      <c r="H2111" s="56"/>
    </row>
    <row r="2112" spans="1:8" x14ac:dyDescent="0.25">
      <c r="A2112" s="21">
        <v>39737</v>
      </c>
      <c r="B2112" s="22">
        <v>52.95</v>
      </c>
      <c r="C2112" s="34">
        <v>6.3544366433186339E-2</v>
      </c>
      <c r="D2112" s="55">
        <f t="shared" si="34"/>
        <v>10</v>
      </c>
      <c r="E2112" s="55"/>
      <c r="F2112" s="21" t="s">
        <v>29</v>
      </c>
      <c r="G2112" s="10" t="s">
        <v>29</v>
      </c>
      <c r="H2112" s="56"/>
    </row>
    <row r="2113" spans="1:8" x14ac:dyDescent="0.25">
      <c r="A2113" s="21">
        <v>39738</v>
      </c>
      <c r="B2113" s="22">
        <v>51.46</v>
      </c>
      <c r="C2113" s="34">
        <v>-2.8543265193817349E-2</v>
      </c>
      <c r="D2113" s="55">
        <f t="shared" si="34"/>
        <v>10</v>
      </c>
      <c r="E2113" s="55"/>
      <c r="F2113" s="21" t="s">
        <v>29</v>
      </c>
      <c r="G2113" s="10" t="s">
        <v>29</v>
      </c>
      <c r="H2113" s="56"/>
    </row>
    <row r="2114" spans="1:8" x14ac:dyDescent="0.25">
      <c r="A2114" s="21">
        <v>39741</v>
      </c>
      <c r="B2114" s="22">
        <v>53.91</v>
      </c>
      <c r="C2114" s="34">
        <v>4.6511182609979121E-2</v>
      </c>
      <c r="D2114" s="55">
        <f t="shared" si="34"/>
        <v>10</v>
      </c>
      <c r="E2114" s="55"/>
      <c r="F2114" s="21" t="s">
        <v>29</v>
      </c>
      <c r="G2114" s="10" t="s">
        <v>29</v>
      </c>
      <c r="H2114" s="56"/>
    </row>
    <row r="2115" spans="1:8" x14ac:dyDescent="0.25">
      <c r="A2115" s="21">
        <v>39742</v>
      </c>
      <c r="B2115" s="22">
        <v>52.42</v>
      </c>
      <c r="C2115" s="34">
        <v>-2.8027791568317018E-2</v>
      </c>
      <c r="D2115" s="55">
        <f t="shared" si="34"/>
        <v>10</v>
      </c>
      <c r="E2115" s="55"/>
      <c r="F2115" s="21" t="s">
        <v>29</v>
      </c>
      <c r="G2115" s="10" t="s">
        <v>29</v>
      </c>
      <c r="H2115" s="56"/>
    </row>
    <row r="2116" spans="1:8" x14ac:dyDescent="0.25">
      <c r="A2116" s="21">
        <v>39743</v>
      </c>
      <c r="B2116" s="22">
        <v>49.77</v>
      </c>
      <c r="C2116" s="34">
        <v>-5.1875805024797453E-2</v>
      </c>
      <c r="D2116" s="55">
        <f t="shared" si="34"/>
        <v>10</v>
      </c>
      <c r="E2116" s="55"/>
      <c r="F2116" s="21" t="s">
        <v>29</v>
      </c>
      <c r="G2116" s="10" t="s">
        <v>29</v>
      </c>
      <c r="H2116" s="56"/>
    </row>
    <row r="2117" spans="1:8" x14ac:dyDescent="0.25">
      <c r="A2117" s="21">
        <v>39744</v>
      </c>
      <c r="B2117" s="22">
        <v>48.29</v>
      </c>
      <c r="C2117" s="34">
        <v>-3.0187892985012368E-2</v>
      </c>
      <c r="D2117" s="55">
        <f t="shared" ref="D2117:D2180" si="35">MONTH(A2117)</f>
        <v>10</v>
      </c>
      <c r="E2117" s="55"/>
      <c r="F2117" s="21" t="s">
        <v>29</v>
      </c>
      <c r="G2117" s="10" t="s">
        <v>29</v>
      </c>
      <c r="H2117" s="56"/>
    </row>
    <row r="2118" spans="1:8" x14ac:dyDescent="0.25">
      <c r="A2118" s="21">
        <v>39745</v>
      </c>
      <c r="B2118" s="22">
        <v>46.5</v>
      </c>
      <c r="C2118" s="34">
        <v>-3.7772187292139825E-2</v>
      </c>
      <c r="D2118" s="55">
        <f t="shared" si="35"/>
        <v>10</v>
      </c>
      <c r="E2118" s="55"/>
      <c r="F2118" s="21" t="s">
        <v>29</v>
      </c>
      <c r="G2118" s="10" t="s">
        <v>29</v>
      </c>
      <c r="H2118" s="56"/>
    </row>
    <row r="2119" spans="1:8" x14ac:dyDescent="0.25">
      <c r="A2119" s="21">
        <v>39748</v>
      </c>
      <c r="B2119" s="22">
        <v>44.22</v>
      </c>
      <c r="C2119" s="34">
        <v>-5.0275137164010428E-2</v>
      </c>
      <c r="D2119" s="55">
        <f t="shared" si="35"/>
        <v>10</v>
      </c>
      <c r="E2119" s="55"/>
      <c r="F2119" s="21" t="s">
        <v>29</v>
      </c>
      <c r="G2119" s="10" t="s">
        <v>29</v>
      </c>
      <c r="H2119" s="56"/>
    </row>
    <row r="2120" spans="1:8" x14ac:dyDescent="0.25">
      <c r="A2120" s="21">
        <v>39749</v>
      </c>
      <c r="B2120" s="22">
        <v>47.76</v>
      </c>
      <c r="C2120" s="34">
        <v>7.7011293655046387E-2</v>
      </c>
      <c r="D2120" s="55">
        <f t="shared" si="35"/>
        <v>10</v>
      </c>
      <c r="E2120" s="55"/>
      <c r="F2120" s="21" t="s">
        <v>29</v>
      </c>
      <c r="G2120" s="10" t="s">
        <v>29</v>
      </c>
      <c r="H2120" s="56"/>
    </row>
    <row r="2121" spans="1:8" x14ac:dyDescent="0.25">
      <c r="A2121" s="21">
        <v>39750</v>
      </c>
      <c r="B2121" s="22">
        <v>48.01</v>
      </c>
      <c r="C2121" s="34">
        <v>5.2208534585023924E-3</v>
      </c>
      <c r="D2121" s="55">
        <f t="shared" si="35"/>
        <v>10</v>
      </c>
      <c r="E2121" s="55"/>
      <c r="F2121" s="21" t="s">
        <v>29</v>
      </c>
      <c r="G2121" s="10" t="s">
        <v>29</v>
      </c>
      <c r="H2121" s="56"/>
    </row>
    <row r="2122" spans="1:8" x14ac:dyDescent="0.25">
      <c r="A2122" s="21">
        <v>39751</v>
      </c>
      <c r="B2122" s="22">
        <v>50.7</v>
      </c>
      <c r="C2122" s="34">
        <v>5.4516588054288689E-2</v>
      </c>
      <c r="D2122" s="55">
        <f t="shared" si="35"/>
        <v>10</v>
      </c>
      <c r="E2122" s="55"/>
      <c r="F2122" s="21" t="s">
        <v>29</v>
      </c>
      <c r="G2122" s="10" t="s">
        <v>29</v>
      </c>
      <c r="H2122" s="56"/>
    </row>
    <row r="2123" spans="1:8" x14ac:dyDescent="0.25">
      <c r="A2123" s="21">
        <v>39752</v>
      </c>
      <c r="B2123" s="22">
        <v>52.98</v>
      </c>
      <c r="C2123" s="34">
        <v>4.3988573246786046E-2</v>
      </c>
      <c r="D2123" s="55">
        <f t="shared" si="35"/>
        <v>10</v>
      </c>
      <c r="E2123" s="55"/>
      <c r="F2123" s="21" t="s">
        <v>29</v>
      </c>
      <c r="G2123" s="10" t="s">
        <v>29</v>
      </c>
      <c r="H2123" s="56"/>
    </row>
    <row r="2124" spans="1:8" x14ac:dyDescent="0.25">
      <c r="A2124" s="21">
        <v>39755</v>
      </c>
      <c r="B2124" s="22">
        <v>53.05</v>
      </c>
      <c r="C2124" s="34">
        <v>1.3203812160685004E-3</v>
      </c>
      <c r="D2124" s="55">
        <f t="shared" si="35"/>
        <v>11</v>
      </c>
      <c r="E2124" s="55"/>
      <c r="F2124" s="21" t="s">
        <v>29</v>
      </c>
      <c r="G2124" s="10" t="s">
        <v>29</v>
      </c>
      <c r="H2124" s="56"/>
    </row>
    <row r="2125" spans="1:8" x14ac:dyDescent="0.25">
      <c r="A2125" s="21">
        <v>39756</v>
      </c>
      <c r="B2125" s="22">
        <v>53.66</v>
      </c>
      <c r="C2125" s="34">
        <v>1.1432979937485956E-2</v>
      </c>
      <c r="D2125" s="55">
        <f t="shared" si="35"/>
        <v>11</v>
      </c>
      <c r="E2125" s="55"/>
      <c r="F2125" s="21" t="s">
        <v>29</v>
      </c>
      <c r="G2125" s="10" t="s">
        <v>29</v>
      </c>
      <c r="H2125" s="56"/>
    </row>
    <row r="2126" spans="1:8" x14ac:dyDescent="0.25">
      <c r="A2126" s="21">
        <v>39757</v>
      </c>
      <c r="B2126" s="22">
        <v>50.86</v>
      </c>
      <c r="C2126" s="34">
        <v>-5.3591085003504492E-2</v>
      </c>
      <c r="D2126" s="55">
        <f t="shared" si="35"/>
        <v>11</v>
      </c>
      <c r="E2126" s="55"/>
      <c r="F2126" s="21" t="s">
        <v>29</v>
      </c>
      <c r="G2126" s="10" t="s">
        <v>29</v>
      </c>
      <c r="H2126" s="56"/>
    </row>
    <row r="2127" spans="1:8" x14ac:dyDescent="0.25">
      <c r="A2127" s="21">
        <v>39758</v>
      </c>
      <c r="B2127" s="22">
        <v>48.88</v>
      </c>
      <c r="C2127" s="34">
        <v>-3.9708445130633582E-2</v>
      </c>
      <c r="D2127" s="55">
        <f t="shared" si="35"/>
        <v>11</v>
      </c>
      <c r="E2127" s="55"/>
      <c r="F2127" s="21" t="s">
        <v>29</v>
      </c>
      <c r="G2127" s="10" t="s">
        <v>29</v>
      </c>
      <c r="H2127" s="56"/>
    </row>
    <row r="2128" spans="1:8" x14ac:dyDescent="0.25">
      <c r="A2128" s="21">
        <v>39759</v>
      </c>
      <c r="B2128" s="22">
        <v>49.9</v>
      </c>
      <c r="C2128" s="34">
        <v>2.0652687894133107E-2</v>
      </c>
      <c r="D2128" s="55">
        <f t="shared" si="35"/>
        <v>11</v>
      </c>
      <c r="E2128" s="55"/>
      <c r="F2128" s="21" t="s">
        <v>29</v>
      </c>
      <c r="G2128" s="10" t="s">
        <v>29</v>
      </c>
      <c r="H2128" s="56"/>
    </row>
    <row r="2129" spans="1:8" x14ac:dyDescent="0.25">
      <c r="A2129" s="21">
        <v>39762</v>
      </c>
      <c r="B2129" s="22">
        <v>48.75</v>
      </c>
      <c r="C2129" s="34">
        <v>-2.3315805313616766E-2</v>
      </c>
      <c r="D2129" s="55">
        <f t="shared" si="35"/>
        <v>11</v>
      </c>
      <c r="E2129" s="55"/>
      <c r="F2129" s="21" t="s">
        <v>29</v>
      </c>
      <c r="G2129" s="10" t="s">
        <v>29</v>
      </c>
      <c r="H2129" s="56"/>
    </row>
    <row r="2130" spans="1:8" x14ac:dyDescent="0.25">
      <c r="A2130" s="21">
        <v>39763</v>
      </c>
      <c r="B2130" s="22">
        <v>47.69</v>
      </c>
      <c r="C2130" s="34">
        <v>-2.1983465133723273E-2</v>
      </c>
      <c r="D2130" s="55">
        <f t="shared" si="35"/>
        <v>11</v>
      </c>
      <c r="E2130" s="55"/>
      <c r="F2130" s="21" t="s">
        <v>29</v>
      </c>
      <c r="G2130" s="10" t="s">
        <v>29</v>
      </c>
      <c r="H2130" s="56"/>
    </row>
    <row r="2131" spans="1:8" x14ac:dyDescent="0.25">
      <c r="A2131" s="21">
        <v>39764</v>
      </c>
      <c r="B2131" s="22">
        <v>44.91</v>
      </c>
      <c r="C2131" s="34">
        <v>-6.0061245210486322E-2</v>
      </c>
      <c r="D2131" s="55">
        <f t="shared" si="35"/>
        <v>11</v>
      </c>
      <c r="E2131" s="55"/>
      <c r="F2131" s="21" t="s">
        <v>29</v>
      </c>
      <c r="G2131" s="10" t="s">
        <v>29</v>
      </c>
      <c r="H2131" s="56"/>
    </row>
    <row r="2132" spans="1:8" x14ac:dyDescent="0.25">
      <c r="A2132" s="21">
        <v>39765</v>
      </c>
      <c r="B2132" s="22">
        <v>48.61</v>
      </c>
      <c r="C2132" s="34">
        <v>7.9168783957717426E-2</v>
      </c>
      <c r="D2132" s="55">
        <f t="shared" si="35"/>
        <v>11</v>
      </c>
      <c r="E2132" s="55"/>
      <c r="F2132" s="21" t="s">
        <v>29</v>
      </c>
      <c r="G2132" s="10" t="s">
        <v>29</v>
      </c>
      <c r="H2132" s="56"/>
    </row>
    <row r="2133" spans="1:8" x14ac:dyDescent="0.25">
      <c r="A2133" s="21">
        <v>39766</v>
      </c>
      <c r="B2133" s="22">
        <v>44.99</v>
      </c>
      <c r="C2133" s="34">
        <v>-7.7389028204283145E-2</v>
      </c>
      <c r="D2133" s="55">
        <f t="shared" si="35"/>
        <v>11</v>
      </c>
      <c r="E2133" s="55"/>
      <c r="F2133" s="21" t="s">
        <v>29</v>
      </c>
      <c r="G2133" s="10" t="s">
        <v>29</v>
      </c>
      <c r="H2133" s="56"/>
    </row>
    <row r="2134" spans="1:8" x14ac:dyDescent="0.25">
      <c r="A2134" s="21">
        <v>39769</v>
      </c>
      <c r="B2134" s="22">
        <v>44.61</v>
      </c>
      <c r="C2134" s="34">
        <v>-8.4821937129075636E-3</v>
      </c>
      <c r="D2134" s="55">
        <f t="shared" si="35"/>
        <v>11</v>
      </c>
      <c r="E2134" s="55"/>
      <c r="F2134" s="21" t="s">
        <v>29</v>
      </c>
      <c r="G2134" s="10" t="s">
        <v>29</v>
      </c>
      <c r="H2134" s="56"/>
    </row>
    <row r="2135" spans="1:8" x14ac:dyDescent="0.25">
      <c r="A2135" s="21">
        <v>39770</v>
      </c>
      <c r="B2135" s="22">
        <v>44.39</v>
      </c>
      <c r="C2135" s="34">
        <v>-4.9438302942295008E-3</v>
      </c>
      <c r="D2135" s="55">
        <f t="shared" si="35"/>
        <v>11</v>
      </c>
      <c r="E2135" s="55"/>
      <c r="F2135" s="21" t="s">
        <v>29</v>
      </c>
      <c r="G2135" s="10" t="s">
        <v>29</v>
      </c>
      <c r="H2135" s="56"/>
    </row>
    <row r="2136" spans="1:8" x14ac:dyDescent="0.25">
      <c r="A2136" s="21">
        <v>39771</v>
      </c>
      <c r="B2136" s="22">
        <v>40.770000000000003</v>
      </c>
      <c r="C2136" s="34">
        <v>-8.5067702014781726E-2</v>
      </c>
      <c r="D2136" s="55">
        <f t="shared" si="35"/>
        <v>11</v>
      </c>
      <c r="E2136" s="55"/>
      <c r="F2136" s="21" t="s">
        <v>29</v>
      </c>
      <c r="G2136" s="10" t="s">
        <v>29</v>
      </c>
      <c r="H2136" s="56"/>
    </row>
    <row r="2137" spans="1:8" x14ac:dyDescent="0.25">
      <c r="A2137" s="21">
        <v>39772</v>
      </c>
      <c r="B2137" s="22">
        <v>37.979999999999997</v>
      </c>
      <c r="C2137" s="34">
        <v>-7.0886811447022358E-2</v>
      </c>
      <c r="D2137" s="55">
        <f t="shared" si="35"/>
        <v>11</v>
      </c>
      <c r="E2137" s="55"/>
      <c r="F2137" s="21" t="s">
        <v>29</v>
      </c>
      <c r="G2137" s="10" t="s">
        <v>29</v>
      </c>
      <c r="H2137" s="56"/>
    </row>
    <row r="2138" spans="1:8" x14ac:dyDescent="0.25">
      <c r="A2138" s="21">
        <v>39773</v>
      </c>
      <c r="B2138" s="22">
        <v>40.06</v>
      </c>
      <c r="C2138" s="34">
        <v>5.3318624853532587E-2</v>
      </c>
      <c r="D2138" s="55">
        <f t="shared" si="35"/>
        <v>11</v>
      </c>
      <c r="E2138" s="55"/>
      <c r="F2138" s="21" t="s">
        <v>29</v>
      </c>
      <c r="G2138" s="10" t="s">
        <v>29</v>
      </c>
      <c r="H2138" s="56"/>
    </row>
    <row r="2139" spans="1:8" x14ac:dyDescent="0.25">
      <c r="A2139" s="21">
        <v>39776</v>
      </c>
      <c r="B2139" s="22">
        <v>42.88</v>
      </c>
      <c r="C2139" s="34">
        <v>6.8027186524874328E-2</v>
      </c>
      <c r="D2139" s="55">
        <f t="shared" si="35"/>
        <v>11</v>
      </c>
      <c r="E2139" s="55"/>
      <c r="F2139" s="21" t="s">
        <v>29</v>
      </c>
      <c r="G2139" s="10" t="s">
        <v>29</v>
      </c>
      <c r="H2139" s="56"/>
    </row>
    <row r="2140" spans="1:8" x14ac:dyDescent="0.25">
      <c r="A2140" s="21">
        <v>39777</v>
      </c>
      <c r="B2140" s="22">
        <v>43.59</v>
      </c>
      <c r="C2140" s="34">
        <v>1.6422249487754694E-2</v>
      </c>
      <c r="D2140" s="55">
        <f t="shared" si="35"/>
        <v>11</v>
      </c>
      <c r="E2140" s="55"/>
      <c r="F2140" s="21" t="s">
        <v>29</v>
      </c>
      <c r="G2140" s="10" t="s">
        <v>29</v>
      </c>
      <c r="H2140" s="56"/>
    </row>
    <row r="2141" spans="1:8" x14ac:dyDescent="0.25">
      <c r="A2141" s="21">
        <v>39778</v>
      </c>
      <c r="B2141" s="22">
        <v>46.2</v>
      </c>
      <c r="C2141" s="34">
        <v>5.815203183739201E-2</v>
      </c>
      <c r="D2141" s="55">
        <f t="shared" si="35"/>
        <v>11</v>
      </c>
      <c r="E2141" s="55"/>
      <c r="F2141" s="21" t="s">
        <v>29</v>
      </c>
      <c r="G2141" s="10" t="s">
        <v>29</v>
      </c>
      <c r="H2141" s="56"/>
    </row>
    <row r="2142" spans="1:8" x14ac:dyDescent="0.25">
      <c r="A2142" s="21">
        <v>39780</v>
      </c>
      <c r="B2142" s="22">
        <v>46.67</v>
      </c>
      <c r="C2142" s="34">
        <v>1.0121761874030959E-2</v>
      </c>
      <c r="D2142" s="55">
        <f t="shared" si="35"/>
        <v>11</v>
      </c>
      <c r="E2142" s="55"/>
      <c r="F2142" s="21" t="s">
        <v>29</v>
      </c>
      <c r="G2142" s="10" t="s">
        <v>29</v>
      </c>
      <c r="H2142" s="56"/>
    </row>
    <row r="2143" spans="1:8" x14ac:dyDescent="0.25">
      <c r="A2143" s="21">
        <v>39783</v>
      </c>
      <c r="B2143" s="22">
        <v>41.42</v>
      </c>
      <c r="C2143" s="34">
        <v>-0.1193377039942861</v>
      </c>
      <c r="D2143" s="55">
        <f t="shared" si="35"/>
        <v>12</v>
      </c>
      <c r="E2143" s="55"/>
      <c r="F2143" s="21" t="s">
        <v>29</v>
      </c>
      <c r="G2143" s="10" t="s">
        <v>29</v>
      </c>
      <c r="H2143" s="56"/>
    </row>
    <row r="2144" spans="1:8" x14ac:dyDescent="0.25">
      <c r="A2144" s="21">
        <v>39784</v>
      </c>
      <c r="B2144" s="22">
        <v>43.6</v>
      </c>
      <c r="C2144" s="34">
        <v>5.1293294387550481E-2</v>
      </c>
      <c r="D2144" s="55">
        <f t="shared" si="35"/>
        <v>12</v>
      </c>
      <c r="E2144" s="55"/>
      <c r="F2144" s="21" t="s">
        <v>29</v>
      </c>
      <c r="G2144" s="10" t="s">
        <v>29</v>
      </c>
      <c r="H2144" s="56"/>
    </row>
    <row r="2145" spans="1:8" x14ac:dyDescent="0.25">
      <c r="A2145" s="21">
        <v>39785</v>
      </c>
      <c r="B2145" s="22">
        <v>44.92</v>
      </c>
      <c r="C2145" s="34">
        <v>2.9825979515253769E-2</v>
      </c>
      <c r="D2145" s="55">
        <f t="shared" si="35"/>
        <v>12</v>
      </c>
      <c r="E2145" s="55"/>
      <c r="F2145" s="21" t="s">
        <v>29</v>
      </c>
      <c r="G2145" s="10" t="s">
        <v>29</v>
      </c>
      <c r="H2145" s="56"/>
    </row>
    <row r="2146" spans="1:8" x14ac:dyDescent="0.25">
      <c r="A2146" s="21">
        <v>39786</v>
      </c>
      <c r="B2146" s="22">
        <v>43.43</v>
      </c>
      <c r="C2146" s="34">
        <v>-3.3732683323511994E-2</v>
      </c>
      <c r="D2146" s="55">
        <f t="shared" si="35"/>
        <v>12</v>
      </c>
      <c r="E2146" s="55"/>
      <c r="F2146" s="21" t="s">
        <v>29</v>
      </c>
      <c r="G2146" s="10" t="s">
        <v>29</v>
      </c>
      <c r="H2146" s="56"/>
    </row>
    <row r="2147" spans="1:8" x14ac:dyDescent="0.25">
      <c r="A2147" s="21">
        <v>39787</v>
      </c>
      <c r="B2147" s="22">
        <v>45.44</v>
      </c>
      <c r="C2147" s="34">
        <v>4.5242327866165451E-2</v>
      </c>
      <c r="D2147" s="55">
        <f t="shared" si="35"/>
        <v>12</v>
      </c>
      <c r="E2147" s="55"/>
      <c r="F2147" s="21" t="s">
        <v>29</v>
      </c>
      <c r="G2147" s="10" t="s">
        <v>29</v>
      </c>
      <c r="H2147" s="56"/>
    </row>
    <row r="2148" spans="1:8" x14ac:dyDescent="0.25">
      <c r="A2148" s="21">
        <v>39790</v>
      </c>
      <c r="B2148" s="22">
        <v>47.45</v>
      </c>
      <c r="C2148" s="34">
        <v>4.3283750643040991E-2</v>
      </c>
      <c r="D2148" s="55">
        <f t="shared" si="35"/>
        <v>12</v>
      </c>
      <c r="E2148" s="55"/>
      <c r="F2148" s="21" t="s">
        <v>29</v>
      </c>
      <c r="G2148" s="10" t="s">
        <v>29</v>
      </c>
      <c r="H2148" s="56"/>
    </row>
    <row r="2149" spans="1:8" x14ac:dyDescent="0.25">
      <c r="A2149" s="21">
        <v>39791</v>
      </c>
      <c r="B2149" s="22">
        <v>45.99</v>
      </c>
      <c r="C2149" s="34">
        <v>-3.1252543504104426E-2</v>
      </c>
      <c r="D2149" s="55">
        <f t="shared" si="35"/>
        <v>12</v>
      </c>
      <c r="E2149" s="55"/>
      <c r="F2149" s="21" t="s">
        <v>29</v>
      </c>
      <c r="G2149" s="10" t="s">
        <v>29</v>
      </c>
      <c r="H2149" s="56"/>
    </row>
    <row r="2150" spans="1:8" x14ac:dyDescent="0.25">
      <c r="A2150" s="21">
        <v>39792</v>
      </c>
      <c r="B2150" s="22">
        <v>47.07</v>
      </c>
      <c r="C2150" s="34">
        <v>2.3211873861218466E-2</v>
      </c>
      <c r="D2150" s="55">
        <f t="shared" si="35"/>
        <v>12</v>
      </c>
      <c r="E2150" s="55"/>
      <c r="F2150" s="21" t="s">
        <v>29</v>
      </c>
      <c r="G2150" s="10" t="s">
        <v>29</v>
      </c>
      <c r="H2150" s="56"/>
    </row>
    <row r="2151" spans="1:8" x14ac:dyDescent="0.25">
      <c r="A2151" s="21">
        <v>39793</v>
      </c>
      <c r="B2151" s="22">
        <v>44.68</v>
      </c>
      <c r="C2151" s="34">
        <v>-5.2109881212051026E-2</v>
      </c>
      <c r="D2151" s="55">
        <f t="shared" si="35"/>
        <v>12</v>
      </c>
      <c r="E2151" s="55"/>
      <c r="F2151" s="21" t="s">
        <v>29</v>
      </c>
      <c r="G2151" s="10" t="s">
        <v>29</v>
      </c>
      <c r="H2151" s="56"/>
    </row>
    <row r="2152" spans="1:8" x14ac:dyDescent="0.25">
      <c r="A2152" s="21">
        <v>39794</v>
      </c>
      <c r="B2152" s="22">
        <v>46.22</v>
      </c>
      <c r="C2152" s="34">
        <v>3.3886630645234596E-2</v>
      </c>
      <c r="D2152" s="55">
        <f t="shared" si="35"/>
        <v>12</v>
      </c>
      <c r="E2152" s="55"/>
      <c r="F2152" s="21" t="s">
        <v>29</v>
      </c>
      <c r="G2152" s="10" t="s">
        <v>29</v>
      </c>
      <c r="H2152" s="56"/>
    </row>
    <row r="2153" spans="1:8" x14ac:dyDescent="0.25">
      <c r="A2153" s="21">
        <v>39797</v>
      </c>
      <c r="B2153" s="22">
        <v>44.73</v>
      </c>
      <c r="C2153" s="34">
        <v>-3.2768187401477959E-2</v>
      </c>
      <c r="D2153" s="55">
        <f t="shared" si="35"/>
        <v>12</v>
      </c>
      <c r="E2153" s="55"/>
      <c r="F2153" s="21" t="s">
        <v>29</v>
      </c>
      <c r="G2153" s="10" t="s">
        <v>29</v>
      </c>
      <c r="H2153" s="56"/>
    </row>
    <row r="2154" spans="1:8" x14ac:dyDescent="0.25">
      <c r="A2154" s="21">
        <v>39798</v>
      </c>
      <c r="B2154" s="22">
        <v>47.64</v>
      </c>
      <c r="C2154" s="34">
        <v>6.3028327042342638E-2</v>
      </c>
      <c r="D2154" s="55">
        <f t="shared" si="35"/>
        <v>12</v>
      </c>
      <c r="E2154" s="55"/>
      <c r="F2154" s="21" t="s">
        <v>29</v>
      </c>
      <c r="G2154" s="10" t="s">
        <v>29</v>
      </c>
      <c r="H2154" s="56"/>
    </row>
    <row r="2155" spans="1:8" x14ac:dyDescent="0.25">
      <c r="A2155" s="21">
        <v>39799</v>
      </c>
      <c r="B2155" s="22">
        <v>48.08</v>
      </c>
      <c r="C2155" s="34">
        <v>9.1935457398527043E-3</v>
      </c>
      <c r="D2155" s="55">
        <f t="shared" si="35"/>
        <v>12</v>
      </c>
      <c r="E2155" s="55"/>
      <c r="F2155" s="21" t="s">
        <v>29</v>
      </c>
      <c r="G2155" s="10" t="s">
        <v>29</v>
      </c>
      <c r="H2155" s="56"/>
    </row>
    <row r="2156" spans="1:8" x14ac:dyDescent="0.25">
      <c r="A2156" s="21">
        <v>39800</v>
      </c>
      <c r="B2156" s="22">
        <v>47.77</v>
      </c>
      <c r="C2156" s="34">
        <v>-6.4684628250815442E-3</v>
      </c>
      <c r="D2156" s="55">
        <f t="shared" si="35"/>
        <v>12</v>
      </c>
      <c r="E2156" s="55"/>
      <c r="F2156" s="21" t="s">
        <v>29</v>
      </c>
      <c r="G2156" s="10" t="s">
        <v>29</v>
      </c>
      <c r="H2156" s="56"/>
    </row>
    <row r="2157" spans="1:8" x14ac:dyDescent="0.25">
      <c r="A2157" s="21">
        <v>39801</v>
      </c>
      <c r="B2157" s="22">
        <v>48.01</v>
      </c>
      <c r="C2157" s="34">
        <v>5.0114951409784394E-3</v>
      </c>
      <c r="D2157" s="55">
        <f t="shared" si="35"/>
        <v>12</v>
      </c>
      <c r="E2157" s="55"/>
      <c r="F2157" s="21" t="s">
        <v>29</v>
      </c>
      <c r="G2157" s="10" t="s">
        <v>29</v>
      </c>
      <c r="H2157" s="56"/>
    </row>
    <row r="2158" spans="1:8" x14ac:dyDescent="0.25">
      <c r="A2158" s="21">
        <v>39804</v>
      </c>
      <c r="B2158" s="22">
        <v>47.08</v>
      </c>
      <c r="C2158" s="34">
        <v>-1.9561040150773052E-2</v>
      </c>
      <c r="D2158" s="55">
        <f t="shared" si="35"/>
        <v>12</v>
      </c>
      <c r="E2158" s="55"/>
      <c r="F2158" s="21" t="s">
        <v>29</v>
      </c>
      <c r="G2158" s="10" t="s">
        <v>29</v>
      </c>
      <c r="H2158" s="56"/>
    </row>
    <row r="2159" spans="1:8" x14ac:dyDescent="0.25">
      <c r="A2159" s="21">
        <v>39805</v>
      </c>
      <c r="B2159" s="22">
        <v>46.4</v>
      </c>
      <c r="C2159" s="34">
        <v>-1.4548823159866348E-2</v>
      </c>
      <c r="D2159" s="55">
        <f t="shared" si="35"/>
        <v>12</v>
      </c>
      <c r="E2159" s="55"/>
      <c r="F2159" s="21" t="s">
        <v>29</v>
      </c>
      <c r="G2159" s="10" t="s">
        <v>29</v>
      </c>
      <c r="H2159" s="56"/>
    </row>
    <row r="2160" spans="1:8" x14ac:dyDescent="0.25">
      <c r="A2160" s="21">
        <v>39806</v>
      </c>
      <c r="B2160" s="22">
        <v>46.56</v>
      </c>
      <c r="C2160" s="34">
        <v>3.4423441909729197E-3</v>
      </c>
      <c r="D2160" s="55">
        <f t="shared" si="35"/>
        <v>12</v>
      </c>
      <c r="E2160" s="55"/>
      <c r="F2160" s="21" t="s">
        <v>29</v>
      </c>
      <c r="G2160" s="10" t="s">
        <v>29</v>
      </c>
      <c r="H2160" s="56"/>
    </row>
    <row r="2161" spans="1:8" x14ac:dyDescent="0.25">
      <c r="A2161" s="21">
        <v>39808</v>
      </c>
      <c r="B2161" s="22">
        <v>47.23</v>
      </c>
      <c r="C2161" s="34">
        <v>1.4287480484843311E-2</v>
      </c>
      <c r="D2161" s="55">
        <f t="shared" si="35"/>
        <v>12</v>
      </c>
      <c r="E2161" s="55"/>
      <c r="F2161" s="21" t="s">
        <v>29</v>
      </c>
      <c r="G2161" s="10" t="s">
        <v>29</v>
      </c>
      <c r="H2161" s="56"/>
    </row>
    <row r="2162" spans="1:8" x14ac:dyDescent="0.25">
      <c r="A2162" s="21">
        <v>39811</v>
      </c>
      <c r="B2162" s="22">
        <v>46.5</v>
      </c>
      <c r="C2162" s="34">
        <v>-1.5576971314715077E-2</v>
      </c>
      <c r="D2162" s="55">
        <f t="shared" si="35"/>
        <v>12</v>
      </c>
      <c r="E2162" s="55"/>
      <c r="F2162" s="21" t="s">
        <v>29</v>
      </c>
      <c r="G2162" s="10" t="s">
        <v>29</v>
      </c>
      <c r="H2162" s="56"/>
    </row>
    <row r="2163" spans="1:8" x14ac:dyDescent="0.25">
      <c r="A2163" s="21">
        <v>39812</v>
      </c>
      <c r="B2163" s="22">
        <v>47.8</v>
      </c>
      <c r="C2163" s="34">
        <v>2.7573326904099554E-2</v>
      </c>
      <c r="D2163" s="55">
        <f t="shared" si="35"/>
        <v>12</v>
      </c>
      <c r="E2163" s="55"/>
      <c r="F2163" s="21" t="s">
        <v>29</v>
      </c>
      <c r="G2163" s="10" t="s">
        <v>29</v>
      </c>
      <c r="H2163" s="56"/>
    </row>
    <row r="2164" spans="1:8" x14ac:dyDescent="0.25">
      <c r="A2164" s="21">
        <v>39813</v>
      </c>
      <c r="B2164" s="22">
        <v>48.91</v>
      </c>
      <c r="C2164" s="34">
        <v>2.2956235053855589E-2</v>
      </c>
      <c r="D2164" s="55">
        <f t="shared" si="35"/>
        <v>12</v>
      </c>
      <c r="E2164" s="55"/>
      <c r="F2164" s="21" t="s">
        <v>29</v>
      </c>
      <c r="G2164" s="10" t="s">
        <v>29</v>
      </c>
      <c r="H2164" s="56"/>
    </row>
    <row r="2165" spans="1:8" x14ac:dyDescent="0.25">
      <c r="A2165" s="21">
        <v>39815</v>
      </c>
      <c r="B2165" s="22">
        <v>49.88</v>
      </c>
      <c r="C2165" s="34">
        <v>1.9638246260570095E-2</v>
      </c>
      <c r="D2165" s="55">
        <f t="shared" si="35"/>
        <v>1</v>
      </c>
      <c r="E2165" s="55"/>
      <c r="F2165" s="21" t="s">
        <v>29</v>
      </c>
      <c r="G2165" s="10" t="s">
        <v>29</v>
      </c>
      <c r="H2165" s="56"/>
    </row>
    <row r="2166" spans="1:8" x14ac:dyDescent="0.25">
      <c r="A2166" s="21">
        <v>39818</v>
      </c>
      <c r="B2166" s="22">
        <v>50.06</v>
      </c>
      <c r="C2166" s="34">
        <v>3.6021651917923919E-3</v>
      </c>
      <c r="D2166" s="55">
        <f t="shared" si="35"/>
        <v>1</v>
      </c>
      <c r="E2166" s="55"/>
      <c r="F2166" s="21" t="s">
        <v>29</v>
      </c>
      <c r="G2166" s="10" t="s">
        <v>29</v>
      </c>
      <c r="H2166" s="56"/>
    </row>
    <row r="2167" spans="1:8" x14ac:dyDescent="0.25">
      <c r="A2167" s="21">
        <v>39819</v>
      </c>
      <c r="B2167" s="22">
        <v>50.91</v>
      </c>
      <c r="C2167" s="34">
        <v>1.6837081910616312E-2</v>
      </c>
      <c r="D2167" s="55">
        <f t="shared" si="35"/>
        <v>1</v>
      </c>
      <c r="E2167" s="55"/>
      <c r="F2167" s="21" t="s">
        <v>29</v>
      </c>
      <c r="G2167" s="10" t="s">
        <v>29</v>
      </c>
      <c r="H2167" s="56"/>
    </row>
    <row r="2168" spans="1:8" x14ac:dyDescent="0.25">
      <c r="A2168" s="21">
        <v>39820</v>
      </c>
      <c r="B2168" s="22">
        <v>49.41</v>
      </c>
      <c r="C2168" s="34">
        <v>-2.9906535056586026E-2</v>
      </c>
      <c r="D2168" s="55">
        <f t="shared" si="35"/>
        <v>1</v>
      </c>
      <c r="E2168" s="55"/>
      <c r="F2168" s="21" t="s">
        <v>29</v>
      </c>
      <c r="G2168" s="10" t="s">
        <v>29</v>
      </c>
      <c r="H2168" s="56"/>
    </row>
    <row r="2169" spans="1:8" x14ac:dyDescent="0.25">
      <c r="A2169" s="21">
        <v>39821</v>
      </c>
      <c r="B2169" s="22">
        <v>49.64</v>
      </c>
      <c r="C2169" s="34">
        <v>4.6441274787478275E-3</v>
      </c>
      <c r="D2169" s="55">
        <f t="shared" si="35"/>
        <v>1</v>
      </c>
      <c r="E2169" s="55"/>
      <c r="F2169" s="21" t="s">
        <v>29</v>
      </c>
      <c r="G2169" s="10" t="s">
        <v>29</v>
      </c>
      <c r="H2169" s="56"/>
    </row>
    <row r="2170" spans="1:8" x14ac:dyDescent="0.25">
      <c r="A2170" s="21">
        <v>39822</v>
      </c>
      <c r="B2170" s="22">
        <v>47.81</v>
      </c>
      <c r="C2170" s="34">
        <v>-3.7562137698394379E-2</v>
      </c>
      <c r="D2170" s="55">
        <f t="shared" si="35"/>
        <v>1</v>
      </c>
      <c r="E2170" s="55"/>
      <c r="F2170" s="21" t="s">
        <v>29</v>
      </c>
      <c r="G2170" s="10" t="s">
        <v>29</v>
      </c>
      <c r="H2170" s="56"/>
    </row>
    <row r="2171" spans="1:8" x14ac:dyDescent="0.25">
      <c r="A2171" s="21">
        <v>39825</v>
      </c>
      <c r="B2171" s="22">
        <v>46.39</v>
      </c>
      <c r="C2171" s="34">
        <v>-3.0150903874359702E-2</v>
      </c>
      <c r="D2171" s="55">
        <f t="shared" si="35"/>
        <v>1</v>
      </c>
      <c r="E2171" s="55"/>
      <c r="F2171" s="21" t="s">
        <v>29</v>
      </c>
      <c r="G2171" s="10" t="s">
        <v>29</v>
      </c>
      <c r="H2171" s="56"/>
    </row>
    <row r="2172" spans="1:8" x14ac:dyDescent="0.25">
      <c r="A2172" s="21">
        <v>39826</v>
      </c>
      <c r="B2172" s="22">
        <v>47</v>
      </c>
      <c r="C2172" s="34">
        <v>1.3063682946406327E-2</v>
      </c>
      <c r="D2172" s="55">
        <f t="shared" si="35"/>
        <v>1</v>
      </c>
      <c r="E2172" s="55"/>
      <c r="F2172" s="21" t="s">
        <v>29</v>
      </c>
      <c r="G2172" s="10" t="s">
        <v>29</v>
      </c>
      <c r="H2172" s="56"/>
    </row>
    <row r="2173" spans="1:8" x14ac:dyDescent="0.25">
      <c r="A2173" s="21">
        <v>39827</v>
      </c>
      <c r="B2173" s="22">
        <v>44.94</v>
      </c>
      <c r="C2173" s="34">
        <v>-4.4819334952875552E-2</v>
      </c>
      <c r="D2173" s="55">
        <f t="shared" si="35"/>
        <v>1</v>
      </c>
      <c r="E2173" s="55"/>
      <c r="F2173" s="21" t="s">
        <v>29</v>
      </c>
      <c r="G2173" s="10" t="s">
        <v>29</v>
      </c>
      <c r="H2173" s="56"/>
    </row>
    <row r="2174" spans="1:8" x14ac:dyDescent="0.25">
      <c r="A2174" s="21">
        <v>39828</v>
      </c>
      <c r="B2174" s="22">
        <v>45.66</v>
      </c>
      <c r="C2174" s="34">
        <v>1.589437434446633E-2</v>
      </c>
      <c r="D2174" s="55">
        <f t="shared" si="35"/>
        <v>1</v>
      </c>
      <c r="E2174" s="55"/>
      <c r="F2174" s="21" t="s">
        <v>29</v>
      </c>
      <c r="G2174" s="10" t="s">
        <v>29</v>
      </c>
      <c r="H2174" s="56"/>
    </row>
    <row r="2175" spans="1:8" x14ac:dyDescent="0.25">
      <c r="A2175" s="21">
        <v>39829</v>
      </c>
      <c r="B2175" s="22">
        <v>46.17</v>
      </c>
      <c r="C2175" s="34">
        <v>1.1107595417248253E-2</v>
      </c>
      <c r="D2175" s="55">
        <f t="shared" si="35"/>
        <v>1</v>
      </c>
      <c r="E2175" s="55"/>
      <c r="F2175" s="21" t="s">
        <v>29</v>
      </c>
      <c r="G2175" s="10" t="s">
        <v>29</v>
      </c>
      <c r="H2175" s="56"/>
    </row>
    <row r="2176" spans="1:8" x14ac:dyDescent="0.25">
      <c r="A2176" s="21">
        <v>39833</v>
      </c>
      <c r="B2176" s="22">
        <v>43.04</v>
      </c>
      <c r="C2176" s="34">
        <v>-7.0200320665368673E-2</v>
      </c>
      <c r="D2176" s="55">
        <f t="shared" si="35"/>
        <v>1</v>
      </c>
      <c r="E2176" s="55"/>
      <c r="F2176" s="21" t="s">
        <v>29</v>
      </c>
      <c r="G2176" s="10" t="s">
        <v>29</v>
      </c>
      <c r="H2176" s="56"/>
    </row>
    <row r="2177" spans="1:8" x14ac:dyDescent="0.25">
      <c r="A2177" s="21">
        <v>39834</v>
      </c>
      <c r="B2177" s="22">
        <v>45.18</v>
      </c>
      <c r="C2177" s="34">
        <v>4.8524595186328241E-2</v>
      </c>
      <c r="D2177" s="55">
        <f t="shared" si="35"/>
        <v>1</v>
      </c>
      <c r="E2177" s="55"/>
      <c r="F2177" s="21" t="s">
        <v>29</v>
      </c>
      <c r="G2177" s="10" t="s">
        <v>29</v>
      </c>
      <c r="H2177" s="56"/>
    </row>
    <row r="2178" spans="1:8" x14ac:dyDescent="0.25">
      <c r="A2178" s="21">
        <v>39835</v>
      </c>
      <c r="B2178" s="22">
        <v>43.87</v>
      </c>
      <c r="C2178" s="34">
        <v>-2.9423795861734652E-2</v>
      </c>
      <c r="D2178" s="55">
        <f t="shared" si="35"/>
        <v>1</v>
      </c>
      <c r="E2178" s="55"/>
      <c r="F2178" s="21" t="s">
        <v>29</v>
      </c>
      <c r="G2178" s="10" t="s">
        <v>29</v>
      </c>
      <c r="H2178" s="56"/>
    </row>
    <row r="2179" spans="1:8" x14ac:dyDescent="0.25">
      <c r="A2179" s="21">
        <v>39836</v>
      </c>
      <c r="B2179" s="22">
        <v>44.09</v>
      </c>
      <c r="C2179" s="34">
        <v>5.0022841917236943E-3</v>
      </c>
      <c r="D2179" s="55">
        <f t="shared" si="35"/>
        <v>1</v>
      </c>
      <c r="E2179" s="55"/>
      <c r="F2179" s="21" t="s">
        <v>29</v>
      </c>
      <c r="G2179" s="10" t="s">
        <v>29</v>
      </c>
      <c r="H2179" s="56"/>
    </row>
    <row r="2180" spans="1:8" x14ac:dyDescent="0.25">
      <c r="A2180" s="21">
        <v>39839</v>
      </c>
      <c r="B2180" s="22">
        <v>44.59</v>
      </c>
      <c r="C2180" s="34">
        <v>1.1276619269539087E-2</v>
      </c>
      <c r="D2180" s="55">
        <f t="shared" si="35"/>
        <v>1</v>
      </c>
      <c r="E2180" s="55"/>
      <c r="F2180" s="21" t="s">
        <v>29</v>
      </c>
      <c r="G2180" s="10" t="s">
        <v>29</v>
      </c>
      <c r="H2180" s="56"/>
    </row>
    <row r="2181" spans="1:8" x14ac:dyDescent="0.25">
      <c r="A2181" s="21">
        <v>39840</v>
      </c>
      <c r="B2181" s="22">
        <v>45.07</v>
      </c>
      <c r="C2181" s="34">
        <v>1.0707218063171662E-2</v>
      </c>
      <c r="D2181" s="55">
        <f t="shared" ref="D2181:D2244" si="36">MONTH(A2181)</f>
        <v>1</v>
      </c>
      <c r="E2181" s="55"/>
      <c r="F2181" s="21" t="s">
        <v>29</v>
      </c>
      <c r="G2181" s="10" t="s">
        <v>29</v>
      </c>
      <c r="H2181" s="56"/>
    </row>
    <row r="2182" spans="1:8" x14ac:dyDescent="0.25">
      <c r="A2182" s="21">
        <v>39841</v>
      </c>
      <c r="B2182" s="22">
        <v>46.93</v>
      </c>
      <c r="C2182" s="34">
        <v>4.0440293103769329E-2</v>
      </c>
      <c r="D2182" s="55">
        <f t="shared" si="36"/>
        <v>1</v>
      </c>
      <c r="E2182" s="55"/>
      <c r="F2182" s="21" t="s">
        <v>29</v>
      </c>
      <c r="G2182" s="10" t="s">
        <v>29</v>
      </c>
      <c r="H2182" s="56"/>
    </row>
    <row r="2183" spans="1:8" x14ac:dyDescent="0.25">
      <c r="A2183" s="21">
        <v>39842</v>
      </c>
      <c r="B2183" s="22">
        <v>45.09</v>
      </c>
      <c r="C2183" s="34">
        <v>-3.9996637373333345E-2</v>
      </c>
      <c r="D2183" s="55">
        <f t="shared" si="36"/>
        <v>1</v>
      </c>
      <c r="E2183" s="55"/>
      <c r="F2183" s="21" t="s">
        <v>29</v>
      </c>
      <c r="G2183" s="10" t="s">
        <v>29</v>
      </c>
      <c r="H2183" s="56"/>
    </row>
    <row r="2184" spans="1:8" x14ac:dyDescent="0.25">
      <c r="A2184" s="21">
        <v>39843</v>
      </c>
      <c r="B2184" s="22">
        <v>44.18</v>
      </c>
      <c r="C2184" s="34">
        <v>-2.0388294441021828E-2</v>
      </c>
      <c r="D2184" s="55">
        <f t="shared" si="36"/>
        <v>1</v>
      </c>
      <c r="E2184" s="55"/>
      <c r="F2184" s="21" t="s">
        <v>29</v>
      </c>
      <c r="G2184" s="10" t="s">
        <v>29</v>
      </c>
      <c r="H2184" s="56"/>
    </row>
    <row r="2185" spans="1:8" x14ac:dyDescent="0.25">
      <c r="A2185" s="21">
        <v>39846</v>
      </c>
      <c r="B2185" s="22">
        <v>44.54</v>
      </c>
      <c r="C2185" s="34">
        <v>8.1154638372504528E-3</v>
      </c>
      <c r="D2185" s="55">
        <f t="shared" si="36"/>
        <v>2</v>
      </c>
      <c r="E2185" s="55"/>
      <c r="F2185" s="21" t="s">
        <v>29</v>
      </c>
      <c r="G2185" s="10" t="s">
        <v>29</v>
      </c>
      <c r="H2185" s="56"/>
    </row>
    <row r="2186" spans="1:8" x14ac:dyDescent="0.25">
      <c r="A2186" s="21">
        <v>39847</v>
      </c>
      <c r="B2186" s="22">
        <v>44.86</v>
      </c>
      <c r="C2186" s="34">
        <v>7.1588672628406661E-3</v>
      </c>
      <c r="D2186" s="55">
        <f t="shared" si="36"/>
        <v>2</v>
      </c>
      <c r="E2186" s="55"/>
      <c r="F2186" s="21" t="s">
        <v>29</v>
      </c>
      <c r="G2186" s="10" t="s">
        <v>29</v>
      </c>
      <c r="H2186" s="56"/>
    </row>
    <row r="2187" spans="1:8" x14ac:dyDescent="0.25">
      <c r="A2187" s="21">
        <v>39848</v>
      </c>
      <c r="B2187" s="22">
        <v>44.53</v>
      </c>
      <c r="C2187" s="34">
        <v>-7.3834097584512389E-3</v>
      </c>
      <c r="D2187" s="55">
        <f t="shared" si="36"/>
        <v>2</v>
      </c>
      <c r="E2187" s="55"/>
      <c r="F2187" s="21" t="s">
        <v>29</v>
      </c>
      <c r="G2187" s="10" t="s">
        <v>29</v>
      </c>
      <c r="H2187" s="56"/>
    </row>
    <row r="2188" spans="1:8" x14ac:dyDescent="0.25">
      <c r="A2188" s="21">
        <v>39849</v>
      </c>
      <c r="B2188" s="22">
        <v>45.04</v>
      </c>
      <c r="C2188" s="34">
        <v>1.1387864497823834E-2</v>
      </c>
      <c r="D2188" s="55">
        <f t="shared" si="36"/>
        <v>2</v>
      </c>
      <c r="E2188" s="55"/>
      <c r="F2188" s="21" t="s">
        <v>29</v>
      </c>
      <c r="G2188" s="10" t="s">
        <v>29</v>
      </c>
      <c r="H2188" s="56"/>
    </row>
    <row r="2189" spans="1:8" x14ac:dyDescent="0.25">
      <c r="A2189" s="21">
        <v>39850</v>
      </c>
      <c r="B2189" s="22">
        <v>46.64</v>
      </c>
      <c r="C2189" s="34">
        <v>3.4907558210801951E-2</v>
      </c>
      <c r="D2189" s="55">
        <f t="shared" si="36"/>
        <v>2</v>
      </c>
      <c r="E2189" s="55"/>
      <c r="F2189" s="21" t="s">
        <v>29</v>
      </c>
      <c r="G2189" s="10" t="s">
        <v>29</v>
      </c>
      <c r="H2189" s="56"/>
    </row>
    <row r="2190" spans="1:8" x14ac:dyDescent="0.25">
      <c r="A2190" s="21">
        <v>39853</v>
      </c>
      <c r="B2190" s="22">
        <v>46.44</v>
      </c>
      <c r="C2190" s="34">
        <v>-4.2973852125462089E-3</v>
      </c>
      <c r="D2190" s="55">
        <f t="shared" si="36"/>
        <v>2</v>
      </c>
      <c r="E2190" s="55"/>
      <c r="F2190" s="21" t="s">
        <v>29</v>
      </c>
      <c r="G2190" s="10" t="s">
        <v>29</v>
      </c>
      <c r="H2190" s="56"/>
    </row>
    <row r="2191" spans="1:8" x14ac:dyDescent="0.25">
      <c r="A2191" s="21">
        <v>39854</v>
      </c>
      <c r="B2191" s="22">
        <v>44.29</v>
      </c>
      <c r="C2191" s="34">
        <v>-4.7402238894583906E-2</v>
      </c>
      <c r="D2191" s="55">
        <f t="shared" si="36"/>
        <v>2</v>
      </c>
      <c r="E2191" s="55"/>
      <c r="F2191" s="21" t="s">
        <v>29</v>
      </c>
      <c r="G2191" s="10" t="s">
        <v>29</v>
      </c>
      <c r="H2191" s="56"/>
    </row>
    <row r="2192" spans="1:8" x14ac:dyDescent="0.25">
      <c r="A2192" s="21">
        <v>39855</v>
      </c>
      <c r="B2192" s="22">
        <v>44.46</v>
      </c>
      <c r="C2192" s="34">
        <v>3.8309906009437438E-3</v>
      </c>
      <c r="D2192" s="55">
        <f t="shared" si="36"/>
        <v>2</v>
      </c>
      <c r="E2192" s="55"/>
      <c r="F2192" s="21" t="s">
        <v>29</v>
      </c>
      <c r="G2192" s="10" t="s">
        <v>29</v>
      </c>
      <c r="H2192" s="56"/>
    </row>
    <row r="2193" spans="1:8" x14ac:dyDescent="0.25">
      <c r="A2193" s="21">
        <v>39856</v>
      </c>
      <c r="B2193" s="22">
        <v>44.84</v>
      </c>
      <c r="C2193" s="34">
        <v>8.5106896679086105E-3</v>
      </c>
      <c r="D2193" s="55">
        <f t="shared" si="36"/>
        <v>2</v>
      </c>
      <c r="E2193" s="55"/>
      <c r="F2193" s="21" t="s">
        <v>29</v>
      </c>
      <c r="G2193" s="10" t="s">
        <v>29</v>
      </c>
      <c r="H2193" s="56"/>
    </row>
    <row r="2194" spans="1:8" x14ac:dyDescent="0.25">
      <c r="A2194" s="21">
        <v>39857</v>
      </c>
      <c r="B2194" s="22">
        <v>44.37</v>
      </c>
      <c r="C2194" s="34">
        <v>-1.0537032813141188E-2</v>
      </c>
      <c r="D2194" s="55">
        <f t="shared" si="36"/>
        <v>2</v>
      </c>
      <c r="E2194" s="55"/>
      <c r="F2194" s="21" t="s">
        <v>29</v>
      </c>
      <c r="G2194" s="10" t="s">
        <v>29</v>
      </c>
      <c r="H2194" s="56"/>
    </row>
    <row r="2195" spans="1:8" x14ac:dyDescent="0.25">
      <c r="A2195" s="21">
        <v>39861</v>
      </c>
      <c r="B2195" s="22">
        <v>42.61</v>
      </c>
      <c r="C2195" s="34">
        <v>-4.0474597878997418E-2</v>
      </c>
      <c r="D2195" s="55">
        <f t="shared" si="36"/>
        <v>2</v>
      </c>
      <c r="E2195" s="55"/>
      <c r="F2195" s="21" t="s">
        <v>29</v>
      </c>
      <c r="G2195" s="10" t="s">
        <v>29</v>
      </c>
      <c r="H2195" s="56"/>
    </row>
    <row r="2196" spans="1:8" x14ac:dyDescent="0.25">
      <c r="A2196" s="21">
        <v>39862</v>
      </c>
      <c r="B2196" s="22">
        <v>42.01</v>
      </c>
      <c r="C2196" s="34">
        <v>-1.4181282330530022E-2</v>
      </c>
      <c r="D2196" s="55">
        <f t="shared" si="36"/>
        <v>2</v>
      </c>
      <c r="E2196" s="55"/>
      <c r="F2196" s="21" t="s">
        <v>29</v>
      </c>
      <c r="G2196" s="10" t="s">
        <v>29</v>
      </c>
      <c r="H2196" s="56"/>
    </row>
    <row r="2197" spans="1:8" x14ac:dyDescent="0.25">
      <c r="A2197" s="21">
        <v>39863</v>
      </c>
      <c r="B2197" s="22">
        <v>41.42</v>
      </c>
      <c r="C2197" s="34">
        <v>-1.4143829213852524E-2</v>
      </c>
      <c r="D2197" s="55">
        <f t="shared" si="36"/>
        <v>2</v>
      </c>
      <c r="E2197" s="55"/>
      <c r="F2197" s="21" t="s">
        <v>29</v>
      </c>
      <c r="G2197" s="10" t="s">
        <v>29</v>
      </c>
      <c r="H2197" s="56"/>
    </row>
    <row r="2198" spans="1:8" x14ac:dyDescent="0.25">
      <c r="A2198" s="21">
        <v>39864</v>
      </c>
      <c r="B2198" s="22">
        <v>40.86</v>
      </c>
      <c r="C2198" s="34">
        <v>-1.3612266577962204E-2</v>
      </c>
      <c r="D2198" s="55">
        <f t="shared" si="36"/>
        <v>2</v>
      </c>
      <c r="E2198" s="55"/>
      <c r="F2198" s="21" t="s">
        <v>29</v>
      </c>
      <c r="G2198" s="10" t="s">
        <v>29</v>
      </c>
      <c r="H2198" s="56"/>
    </row>
    <row r="2199" spans="1:8" x14ac:dyDescent="0.25">
      <c r="A2199" s="21">
        <v>39867</v>
      </c>
      <c r="B2199" s="22">
        <v>39.29</v>
      </c>
      <c r="C2199" s="34">
        <v>-3.9181555819107643E-2</v>
      </c>
      <c r="D2199" s="55">
        <f t="shared" si="36"/>
        <v>2</v>
      </c>
      <c r="E2199" s="55"/>
      <c r="F2199" s="21" t="s">
        <v>29</v>
      </c>
      <c r="G2199" s="10" t="s">
        <v>29</v>
      </c>
      <c r="H2199" s="56"/>
    </row>
    <row r="2200" spans="1:8" x14ac:dyDescent="0.25">
      <c r="A2200" s="21">
        <v>39868</v>
      </c>
      <c r="B2200" s="22">
        <v>40.74</v>
      </c>
      <c r="C2200" s="34">
        <v>3.6240377228291508E-2</v>
      </c>
      <c r="D2200" s="55">
        <f t="shared" si="36"/>
        <v>2</v>
      </c>
      <c r="E2200" s="55"/>
      <c r="F2200" s="21" t="s">
        <v>29</v>
      </c>
      <c r="G2200" s="10" t="s">
        <v>29</v>
      </c>
      <c r="H2200" s="56"/>
    </row>
    <row r="2201" spans="1:8" x14ac:dyDescent="0.25">
      <c r="A2201" s="21">
        <v>39869</v>
      </c>
      <c r="B2201" s="22">
        <v>39.9</v>
      </c>
      <c r="C2201" s="34">
        <v>-2.0834086902842025E-2</v>
      </c>
      <c r="D2201" s="55">
        <f t="shared" si="36"/>
        <v>2</v>
      </c>
      <c r="E2201" s="55"/>
      <c r="F2201" s="21" t="s">
        <v>29</v>
      </c>
      <c r="G2201" s="10" t="s">
        <v>29</v>
      </c>
      <c r="H2201" s="56"/>
    </row>
    <row r="2202" spans="1:8" x14ac:dyDescent="0.25">
      <c r="A2202" s="21">
        <v>39870</v>
      </c>
      <c r="B2202" s="22">
        <v>39.15</v>
      </c>
      <c r="C2202" s="34">
        <v>-1.8975901459005691E-2</v>
      </c>
      <c r="D2202" s="55">
        <f t="shared" si="36"/>
        <v>2</v>
      </c>
      <c r="E2202" s="55"/>
      <c r="F2202" s="21" t="s">
        <v>29</v>
      </c>
      <c r="G2202" s="10" t="s">
        <v>29</v>
      </c>
      <c r="H2202" s="56"/>
    </row>
    <row r="2203" spans="1:8" x14ac:dyDescent="0.25">
      <c r="A2203" s="21">
        <v>39871</v>
      </c>
      <c r="B2203" s="22">
        <v>38.89</v>
      </c>
      <c r="C2203" s="34">
        <v>-6.663274269156149E-3</v>
      </c>
      <c r="D2203" s="55">
        <f t="shared" si="36"/>
        <v>2</v>
      </c>
      <c r="E2203" s="55"/>
      <c r="F2203" s="21" t="s">
        <v>29</v>
      </c>
      <c r="G2203" s="10" t="s">
        <v>29</v>
      </c>
      <c r="H2203" s="56"/>
    </row>
    <row r="2204" spans="1:8" x14ac:dyDescent="0.25">
      <c r="A2204" s="21">
        <v>39874</v>
      </c>
      <c r="B2204" s="22">
        <v>36.69</v>
      </c>
      <c r="C2204" s="34">
        <v>-5.8232909800465339E-2</v>
      </c>
      <c r="D2204" s="55">
        <f t="shared" si="36"/>
        <v>3</v>
      </c>
      <c r="E2204" s="55"/>
      <c r="F2204" s="21" t="s">
        <v>29</v>
      </c>
      <c r="G2204" s="10" t="s">
        <v>29</v>
      </c>
      <c r="H2204" s="56"/>
    </row>
    <row r="2205" spans="1:8" x14ac:dyDescent="0.25">
      <c r="A2205" s="21">
        <v>39875</v>
      </c>
      <c r="B2205" s="22">
        <v>36</v>
      </c>
      <c r="C2205" s="34">
        <v>-1.8985299911080663E-2</v>
      </c>
      <c r="D2205" s="55">
        <f t="shared" si="36"/>
        <v>3</v>
      </c>
      <c r="E2205" s="55"/>
      <c r="F2205" s="21" t="s">
        <v>29</v>
      </c>
      <c r="G2205" s="10" t="s">
        <v>29</v>
      </c>
      <c r="H2205" s="56"/>
    </row>
    <row r="2206" spans="1:8" x14ac:dyDescent="0.25">
      <c r="A2206" s="21">
        <v>39876</v>
      </c>
      <c r="B2206" s="22">
        <v>36.74</v>
      </c>
      <c r="C2206" s="34">
        <v>2.0347141330869692E-2</v>
      </c>
      <c r="D2206" s="55">
        <f t="shared" si="36"/>
        <v>3</v>
      </c>
      <c r="E2206" s="55"/>
      <c r="F2206" s="21" t="s">
        <v>29</v>
      </c>
      <c r="G2206" s="10" t="s">
        <v>29</v>
      </c>
      <c r="H2206" s="56"/>
    </row>
    <row r="2207" spans="1:8" x14ac:dyDescent="0.25">
      <c r="A2207" s="21">
        <v>39877</v>
      </c>
      <c r="B2207" s="22">
        <v>34.78</v>
      </c>
      <c r="C2207" s="34">
        <v>-5.4823570860842608E-2</v>
      </c>
      <c r="D2207" s="55">
        <f t="shared" si="36"/>
        <v>3</v>
      </c>
      <c r="E2207" s="55"/>
      <c r="F2207" s="21" t="s">
        <v>29</v>
      </c>
      <c r="G2207" s="10" t="s">
        <v>29</v>
      </c>
      <c r="H2207" s="56"/>
    </row>
    <row r="2208" spans="1:8" x14ac:dyDescent="0.25">
      <c r="A2208" s="21">
        <v>39878</v>
      </c>
      <c r="B2208" s="22">
        <v>34.96</v>
      </c>
      <c r="C2208" s="34">
        <v>5.1620418611976297E-3</v>
      </c>
      <c r="D2208" s="55">
        <f t="shared" si="36"/>
        <v>3</v>
      </c>
      <c r="E2208" s="55"/>
      <c r="F2208" s="21" t="s">
        <v>29</v>
      </c>
      <c r="G2208" s="10" t="s">
        <v>29</v>
      </c>
      <c r="H2208" s="56"/>
    </row>
    <row r="2209" spans="1:8" x14ac:dyDescent="0.25">
      <c r="A2209" s="21">
        <v>39881</v>
      </c>
      <c r="B2209" s="22">
        <v>34.159999999999997</v>
      </c>
      <c r="C2209" s="34">
        <v>-2.3149181866965751E-2</v>
      </c>
      <c r="D2209" s="55">
        <f t="shared" si="36"/>
        <v>3</v>
      </c>
      <c r="E2209" s="55"/>
      <c r="F2209" s="21" t="s">
        <v>29</v>
      </c>
      <c r="G2209" s="10" t="s">
        <v>29</v>
      </c>
      <c r="H2209" s="56"/>
    </row>
    <row r="2210" spans="1:8" x14ac:dyDescent="0.25">
      <c r="A2210" s="21">
        <v>39882</v>
      </c>
      <c r="B2210" s="22">
        <v>36.380000000000003</v>
      </c>
      <c r="C2210" s="34">
        <v>6.2963804169607299E-2</v>
      </c>
      <c r="D2210" s="55">
        <f t="shared" si="36"/>
        <v>3</v>
      </c>
      <c r="E2210" s="55"/>
      <c r="F2210" s="21" t="s">
        <v>29</v>
      </c>
      <c r="G2210" s="10" t="s">
        <v>29</v>
      </c>
      <c r="H2210" s="56"/>
    </row>
    <row r="2211" spans="1:8" x14ac:dyDescent="0.25">
      <c r="A2211" s="21">
        <v>39883</v>
      </c>
      <c r="B2211" s="22">
        <v>36.43</v>
      </c>
      <c r="C2211" s="34">
        <v>1.3734379304962366E-3</v>
      </c>
      <c r="D2211" s="55">
        <f t="shared" si="36"/>
        <v>3</v>
      </c>
      <c r="E2211" s="55"/>
      <c r="F2211" s="21" t="s">
        <v>29</v>
      </c>
      <c r="G2211" s="10" t="s">
        <v>29</v>
      </c>
      <c r="H2211" s="56"/>
    </row>
    <row r="2212" spans="1:8" x14ac:dyDescent="0.25">
      <c r="A2212" s="21">
        <v>39884</v>
      </c>
      <c r="B2212" s="22">
        <v>38.700000000000003</v>
      </c>
      <c r="C2212" s="34">
        <v>6.0446989015263762E-2</v>
      </c>
      <c r="D2212" s="55">
        <f t="shared" si="36"/>
        <v>3</v>
      </c>
      <c r="E2212" s="55"/>
      <c r="F2212" s="21" t="s">
        <v>29</v>
      </c>
      <c r="G2212" s="10" t="s">
        <v>29</v>
      </c>
      <c r="H2212" s="56"/>
    </row>
    <row r="2213" spans="1:8" x14ac:dyDescent="0.25">
      <c r="A2213" s="21">
        <v>39885</v>
      </c>
      <c r="B2213" s="22">
        <v>39.11</v>
      </c>
      <c r="C2213" s="34">
        <v>1.0538588731686531E-2</v>
      </c>
      <c r="D2213" s="55">
        <f t="shared" si="36"/>
        <v>3</v>
      </c>
      <c r="E2213" s="55"/>
      <c r="F2213" s="21" t="s">
        <v>29</v>
      </c>
      <c r="G2213" s="10" t="s">
        <v>29</v>
      </c>
      <c r="H2213" s="56"/>
    </row>
    <row r="2214" spans="1:8" x14ac:dyDescent="0.25">
      <c r="A2214" s="21">
        <v>39888</v>
      </c>
      <c r="B2214" s="22">
        <v>38.4</v>
      </c>
      <c r="C2214" s="34">
        <v>-1.832072917374156E-2</v>
      </c>
      <c r="D2214" s="55">
        <f t="shared" si="36"/>
        <v>3</v>
      </c>
      <c r="E2214" s="55"/>
      <c r="F2214" s="21" t="s">
        <v>29</v>
      </c>
      <c r="G2214" s="10" t="s">
        <v>29</v>
      </c>
      <c r="H2214" s="56"/>
    </row>
    <row r="2215" spans="1:8" x14ac:dyDescent="0.25">
      <c r="A2215" s="21">
        <v>39889</v>
      </c>
      <c r="B2215" s="22">
        <v>40.18</v>
      </c>
      <c r="C2215" s="34">
        <v>4.5311899793107208E-2</v>
      </c>
      <c r="D2215" s="55">
        <f t="shared" si="36"/>
        <v>3</v>
      </c>
      <c r="E2215" s="55"/>
      <c r="F2215" s="21" t="s">
        <v>29</v>
      </c>
      <c r="G2215" s="10" t="s">
        <v>29</v>
      </c>
      <c r="H2215" s="56"/>
    </row>
    <row r="2216" spans="1:8" x14ac:dyDescent="0.25">
      <c r="A2216" s="21">
        <v>39890</v>
      </c>
      <c r="B2216" s="22">
        <v>41.57</v>
      </c>
      <c r="C2216" s="34">
        <v>3.4009393877757643E-2</v>
      </c>
      <c r="D2216" s="55">
        <f t="shared" si="36"/>
        <v>3</v>
      </c>
      <c r="E2216" s="55"/>
      <c r="F2216" s="21" t="s">
        <v>29</v>
      </c>
      <c r="G2216" s="10" t="s">
        <v>29</v>
      </c>
      <c r="H2216" s="56"/>
    </row>
    <row r="2217" spans="1:8" x14ac:dyDescent="0.25">
      <c r="A2217" s="21">
        <v>39891</v>
      </c>
      <c r="B2217" s="22">
        <v>41.13</v>
      </c>
      <c r="C2217" s="34">
        <v>-1.0640971022213291E-2</v>
      </c>
      <c r="D2217" s="55">
        <f t="shared" si="36"/>
        <v>3</v>
      </c>
      <c r="E2217" s="55"/>
      <c r="F2217" s="21" t="s">
        <v>29</v>
      </c>
      <c r="G2217" s="10" t="s">
        <v>29</v>
      </c>
      <c r="H2217" s="56"/>
    </row>
    <row r="2218" spans="1:8" x14ac:dyDescent="0.25">
      <c r="A2218" s="21">
        <v>39892</v>
      </c>
      <c r="B2218" s="22">
        <v>39.71</v>
      </c>
      <c r="C2218" s="34">
        <v>-3.51347370991726E-2</v>
      </c>
      <c r="D2218" s="55">
        <f t="shared" si="36"/>
        <v>3</v>
      </c>
      <c r="E2218" s="55"/>
      <c r="F2218" s="21" t="s">
        <v>29</v>
      </c>
      <c r="G2218" s="10" t="s">
        <v>29</v>
      </c>
      <c r="H2218" s="56"/>
    </row>
    <row r="2219" spans="1:8" x14ac:dyDescent="0.25">
      <c r="A2219" s="21">
        <v>39895</v>
      </c>
      <c r="B2219" s="22">
        <v>43.09</v>
      </c>
      <c r="C2219" s="34">
        <v>8.168790648458657E-2</v>
      </c>
      <c r="D2219" s="55">
        <f t="shared" si="36"/>
        <v>3</v>
      </c>
      <c r="E2219" s="55"/>
      <c r="F2219" s="21" t="s">
        <v>29</v>
      </c>
      <c r="G2219" s="10" t="s">
        <v>29</v>
      </c>
      <c r="H2219" s="56"/>
    </row>
    <row r="2220" spans="1:8" x14ac:dyDescent="0.25">
      <c r="A2220" s="21">
        <v>39896</v>
      </c>
      <c r="B2220" s="22">
        <v>41.41</v>
      </c>
      <c r="C2220" s="34">
        <v>-3.9768554070270926E-2</v>
      </c>
      <c r="D2220" s="55">
        <f t="shared" si="36"/>
        <v>3</v>
      </c>
      <c r="E2220" s="55"/>
      <c r="F2220" s="21" t="s">
        <v>29</v>
      </c>
      <c r="G2220" s="10" t="s">
        <v>29</v>
      </c>
      <c r="H2220" s="56"/>
    </row>
    <row r="2221" spans="1:8" x14ac:dyDescent="0.25">
      <c r="A2221" s="21">
        <v>39897</v>
      </c>
      <c r="B2221" s="22">
        <v>42.58</v>
      </c>
      <c r="C2221" s="34">
        <v>2.7862261907857549E-2</v>
      </c>
      <c r="D2221" s="55">
        <f t="shared" si="36"/>
        <v>3</v>
      </c>
      <c r="E2221" s="55"/>
      <c r="F2221" s="21" t="s">
        <v>29</v>
      </c>
      <c r="G2221" s="10" t="s">
        <v>29</v>
      </c>
      <c r="H2221" s="56"/>
    </row>
    <row r="2222" spans="1:8" x14ac:dyDescent="0.25">
      <c r="A2222" s="21">
        <v>39898</v>
      </c>
      <c r="B2222" s="22">
        <v>44.23</v>
      </c>
      <c r="C2222" s="34">
        <v>3.801863241490188E-2</v>
      </c>
      <c r="D2222" s="55">
        <f t="shared" si="36"/>
        <v>3</v>
      </c>
      <c r="E2222" s="55"/>
      <c r="F2222" s="21" t="s">
        <v>29</v>
      </c>
      <c r="G2222" s="10" t="s">
        <v>29</v>
      </c>
      <c r="H2222" s="56"/>
    </row>
    <row r="2223" spans="1:8" x14ac:dyDescent="0.25">
      <c r="A2223" s="21">
        <v>39899</v>
      </c>
      <c r="B2223" s="22">
        <v>42.74</v>
      </c>
      <c r="C2223" s="34">
        <v>-3.426804198923375E-2</v>
      </c>
      <c r="D2223" s="55">
        <f t="shared" si="36"/>
        <v>3</v>
      </c>
      <c r="E2223" s="55"/>
      <c r="F2223" s="21" t="s">
        <v>29</v>
      </c>
      <c r="G2223" s="10" t="s">
        <v>29</v>
      </c>
      <c r="H2223" s="56"/>
    </row>
    <row r="2224" spans="1:8" x14ac:dyDescent="0.25">
      <c r="A2224" s="21">
        <v>39902</v>
      </c>
      <c r="B2224" s="22">
        <v>41.51</v>
      </c>
      <c r="C2224" s="34">
        <v>-2.9200887826054289E-2</v>
      </c>
      <c r="D2224" s="55">
        <f t="shared" si="36"/>
        <v>3</v>
      </c>
      <c r="E2224" s="55"/>
      <c r="F2224" s="21" t="s">
        <v>29</v>
      </c>
      <c r="G2224" s="10" t="s">
        <v>29</v>
      </c>
      <c r="H2224" s="56"/>
    </row>
    <row r="2225" spans="1:8" x14ac:dyDescent="0.25">
      <c r="A2225" s="21">
        <v>39903</v>
      </c>
      <c r="B2225" s="22">
        <v>41.9</v>
      </c>
      <c r="C2225" s="34">
        <v>9.351464863144714E-3</v>
      </c>
      <c r="D2225" s="55">
        <f t="shared" si="36"/>
        <v>3</v>
      </c>
      <c r="E2225" s="55"/>
      <c r="F2225" s="21" t="s">
        <v>29</v>
      </c>
      <c r="G2225" s="10" t="s">
        <v>29</v>
      </c>
      <c r="H2225" s="56"/>
    </row>
    <row r="2226" spans="1:8" x14ac:dyDescent="0.25">
      <c r="A2226" s="21">
        <v>39904</v>
      </c>
      <c r="B2226" s="22">
        <v>42.63</v>
      </c>
      <c r="C2226" s="34">
        <v>1.727240384902691E-2</v>
      </c>
      <c r="D2226" s="55">
        <f t="shared" si="36"/>
        <v>4</v>
      </c>
      <c r="E2226" s="55"/>
      <c r="F2226" s="21" t="s">
        <v>29</v>
      </c>
      <c r="G2226" s="10" t="s">
        <v>29</v>
      </c>
      <c r="H2226" s="56"/>
    </row>
    <row r="2227" spans="1:8" x14ac:dyDescent="0.25">
      <c r="A2227" s="21">
        <v>39905</v>
      </c>
      <c r="B2227" s="22">
        <v>44.76</v>
      </c>
      <c r="C2227" s="34">
        <v>4.8756652666605511E-2</v>
      </c>
      <c r="D2227" s="55">
        <f t="shared" si="36"/>
        <v>4</v>
      </c>
      <c r="E2227" s="55"/>
      <c r="F2227" s="21" t="s">
        <v>29</v>
      </c>
      <c r="G2227" s="10" t="s">
        <v>29</v>
      </c>
      <c r="H2227" s="56"/>
    </row>
    <row r="2228" spans="1:8" x14ac:dyDescent="0.25">
      <c r="A2228" s="21">
        <v>39906</v>
      </c>
      <c r="B2228" s="22">
        <v>45.47</v>
      </c>
      <c r="C2228" s="34">
        <v>1.5737884393194627E-2</v>
      </c>
      <c r="D2228" s="55">
        <f t="shared" si="36"/>
        <v>4</v>
      </c>
      <c r="E2228" s="55"/>
      <c r="F2228" s="21" t="s">
        <v>29</v>
      </c>
      <c r="G2228" s="10" t="s">
        <v>29</v>
      </c>
      <c r="H2228" s="56"/>
    </row>
    <row r="2229" spans="1:8" x14ac:dyDescent="0.25">
      <c r="A2229" s="21">
        <v>39909</v>
      </c>
      <c r="B2229" s="22">
        <v>44.69</v>
      </c>
      <c r="C2229" s="34">
        <v>-1.730300489155908E-2</v>
      </c>
      <c r="D2229" s="55">
        <f t="shared" si="36"/>
        <v>4</v>
      </c>
      <c r="E2229" s="55"/>
      <c r="F2229" s="21" t="s">
        <v>29</v>
      </c>
      <c r="G2229" s="10" t="s">
        <v>29</v>
      </c>
      <c r="H2229" s="56"/>
    </row>
    <row r="2230" spans="1:8" x14ac:dyDescent="0.25">
      <c r="A2230" s="21">
        <v>39910</v>
      </c>
      <c r="B2230" s="22">
        <v>43.11</v>
      </c>
      <c r="C2230" s="34">
        <v>-3.5994774186316809E-2</v>
      </c>
      <c r="D2230" s="55">
        <f t="shared" si="36"/>
        <v>4</v>
      </c>
      <c r="E2230" s="55"/>
      <c r="F2230" s="21" t="s">
        <v>29</v>
      </c>
      <c r="G2230" s="10" t="s">
        <v>29</v>
      </c>
      <c r="H2230" s="56"/>
    </row>
    <row r="2231" spans="1:8" x14ac:dyDescent="0.25">
      <c r="A2231" s="21">
        <v>39911</v>
      </c>
      <c r="B2231" s="22">
        <v>43.91</v>
      </c>
      <c r="C2231" s="34">
        <v>1.8387095814582657E-2</v>
      </c>
      <c r="D2231" s="55">
        <f t="shared" si="36"/>
        <v>4</v>
      </c>
      <c r="E2231" s="55"/>
      <c r="F2231" s="21" t="s">
        <v>29</v>
      </c>
      <c r="G2231" s="10" t="s">
        <v>29</v>
      </c>
      <c r="H2231" s="56"/>
    </row>
    <row r="2232" spans="1:8" x14ac:dyDescent="0.25">
      <c r="A2232" s="21">
        <v>39912</v>
      </c>
      <c r="B2232" s="22">
        <v>46.48</v>
      </c>
      <c r="C2232" s="34">
        <v>5.6880027970029771E-2</v>
      </c>
      <c r="D2232" s="55">
        <f t="shared" si="36"/>
        <v>4</v>
      </c>
      <c r="E2232" s="55"/>
      <c r="F2232" s="21" t="s">
        <v>29</v>
      </c>
      <c r="G2232" s="10" t="s">
        <v>29</v>
      </c>
      <c r="H2232" s="56"/>
    </row>
    <row r="2233" spans="1:8" x14ac:dyDescent="0.25">
      <c r="A2233" s="21">
        <v>39916</v>
      </c>
      <c r="B2233" s="22">
        <v>46.5</v>
      </c>
      <c r="C2233" s="34">
        <v>4.3020004965497126E-4</v>
      </c>
      <c r="D2233" s="55">
        <f t="shared" si="36"/>
        <v>4</v>
      </c>
      <c r="E2233" s="55"/>
      <c r="F2233" s="21" t="s">
        <v>29</v>
      </c>
      <c r="G2233" s="10" t="s">
        <v>29</v>
      </c>
      <c r="H2233" s="56"/>
    </row>
    <row r="2234" spans="1:8" x14ac:dyDescent="0.25">
      <c r="A2234" s="21">
        <v>39917</v>
      </c>
      <c r="B2234" s="22">
        <v>45.15</v>
      </c>
      <c r="C2234" s="34">
        <v>-2.946203273031622E-2</v>
      </c>
      <c r="D2234" s="55">
        <f t="shared" si="36"/>
        <v>4</v>
      </c>
      <c r="E2234" s="55"/>
      <c r="F2234" s="21" t="s">
        <v>29</v>
      </c>
      <c r="G2234" s="10" t="s">
        <v>29</v>
      </c>
      <c r="H2234" s="56"/>
    </row>
    <row r="2235" spans="1:8" x14ac:dyDescent="0.25">
      <c r="A2235" s="21">
        <v>39918</v>
      </c>
      <c r="B2235" s="22">
        <v>45.84</v>
      </c>
      <c r="C2235" s="34">
        <v>1.5166792543489731E-2</v>
      </c>
      <c r="D2235" s="55">
        <f t="shared" si="36"/>
        <v>4</v>
      </c>
      <c r="E2235" s="55"/>
      <c r="F2235" s="21" t="s">
        <v>29</v>
      </c>
      <c r="G2235" s="10" t="s">
        <v>29</v>
      </c>
      <c r="H2235" s="56"/>
    </row>
    <row r="2236" spans="1:8" x14ac:dyDescent="0.25">
      <c r="A2236" s="21">
        <v>39919</v>
      </c>
      <c r="B2236" s="22">
        <v>47.16</v>
      </c>
      <c r="C2236" s="34">
        <v>2.8389003262685893E-2</v>
      </c>
      <c r="D2236" s="55">
        <f t="shared" si="36"/>
        <v>4</v>
      </c>
      <c r="E2236" s="55"/>
      <c r="F2236" s="21" t="s">
        <v>29</v>
      </c>
      <c r="G2236" s="10" t="s">
        <v>29</v>
      </c>
      <c r="H2236" s="56"/>
    </row>
    <row r="2237" spans="1:8" x14ac:dyDescent="0.25">
      <c r="A2237" s="21">
        <v>39920</v>
      </c>
      <c r="B2237" s="22">
        <v>47.58</v>
      </c>
      <c r="C2237" s="34">
        <v>8.8664292056415458E-3</v>
      </c>
      <c r="D2237" s="55">
        <f t="shared" si="36"/>
        <v>4</v>
      </c>
      <c r="E2237" s="55"/>
      <c r="F2237" s="21" t="s">
        <v>29</v>
      </c>
      <c r="G2237" s="10" t="s">
        <v>29</v>
      </c>
      <c r="H2237" s="56"/>
    </row>
    <row r="2238" spans="1:8" x14ac:dyDescent="0.25">
      <c r="A2238" s="21">
        <v>39923</v>
      </c>
      <c r="B2238" s="22">
        <v>45.14</v>
      </c>
      <c r="C2238" s="34">
        <v>-5.2643733485421909E-2</v>
      </c>
      <c r="D2238" s="55">
        <f t="shared" si="36"/>
        <v>4</v>
      </c>
      <c r="E2238" s="55"/>
      <c r="F2238" s="21" t="s">
        <v>29</v>
      </c>
      <c r="G2238" s="10" t="s">
        <v>29</v>
      </c>
      <c r="H2238" s="56"/>
    </row>
    <row r="2239" spans="1:8" x14ac:dyDescent="0.25">
      <c r="A2239" s="21">
        <v>39924</v>
      </c>
      <c r="B2239" s="22">
        <v>46.71</v>
      </c>
      <c r="C2239" s="34">
        <v>3.4189503124626958E-2</v>
      </c>
      <c r="D2239" s="55">
        <f t="shared" si="36"/>
        <v>4</v>
      </c>
      <c r="E2239" s="55"/>
      <c r="F2239" s="21" t="s">
        <v>29</v>
      </c>
      <c r="G2239" s="10" t="s">
        <v>29</v>
      </c>
      <c r="H2239" s="56"/>
    </row>
    <row r="2240" spans="1:8" x14ac:dyDescent="0.25">
      <c r="A2240" s="21">
        <v>39925</v>
      </c>
      <c r="B2240" s="22">
        <v>46.7</v>
      </c>
      <c r="C2240" s="34">
        <v>-2.1410983916494115E-4</v>
      </c>
      <c r="D2240" s="55">
        <f t="shared" si="36"/>
        <v>4</v>
      </c>
      <c r="E2240" s="55"/>
      <c r="F2240" s="21" t="s">
        <v>29</v>
      </c>
      <c r="G2240" s="10" t="s">
        <v>29</v>
      </c>
      <c r="H2240" s="56"/>
    </row>
    <row r="2241" spans="1:8" x14ac:dyDescent="0.25">
      <c r="A2241" s="21">
        <v>39926</v>
      </c>
      <c r="B2241" s="22">
        <v>46.59</v>
      </c>
      <c r="C2241" s="34">
        <v>-2.3582388461462524E-3</v>
      </c>
      <c r="D2241" s="55">
        <f t="shared" si="36"/>
        <v>4</v>
      </c>
      <c r="E2241" s="55"/>
      <c r="F2241" s="21" t="s">
        <v>29</v>
      </c>
      <c r="G2241" s="10" t="s">
        <v>29</v>
      </c>
      <c r="H2241" s="56"/>
    </row>
    <row r="2242" spans="1:8" x14ac:dyDescent="0.25">
      <c r="A2242" s="21">
        <v>39927</v>
      </c>
      <c r="B2242" s="22">
        <v>47.45</v>
      </c>
      <c r="C2242" s="34">
        <v>1.8290599227231502E-2</v>
      </c>
      <c r="D2242" s="55">
        <f t="shared" si="36"/>
        <v>4</v>
      </c>
      <c r="E2242" s="55"/>
      <c r="F2242" s="21" t="s">
        <v>29</v>
      </c>
      <c r="G2242" s="10" t="s">
        <v>29</v>
      </c>
      <c r="H2242" s="56"/>
    </row>
    <row r="2243" spans="1:8" x14ac:dyDescent="0.25">
      <c r="A2243" s="21">
        <v>39930</v>
      </c>
      <c r="B2243" s="22">
        <v>46.95</v>
      </c>
      <c r="C2243" s="34">
        <v>-1.059331940166494E-2</v>
      </c>
      <c r="D2243" s="55">
        <f t="shared" si="36"/>
        <v>4</v>
      </c>
      <c r="E2243" s="55"/>
      <c r="F2243" s="21" t="s">
        <v>29</v>
      </c>
      <c r="G2243" s="10" t="s">
        <v>29</v>
      </c>
      <c r="H2243" s="56"/>
    </row>
    <row r="2244" spans="1:8" x14ac:dyDescent="0.25">
      <c r="A2244" s="21">
        <v>39931</v>
      </c>
      <c r="B2244" s="22">
        <v>47.02</v>
      </c>
      <c r="C2244" s="34">
        <v>1.4898374576514755E-3</v>
      </c>
      <c r="D2244" s="55">
        <f t="shared" si="36"/>
        <v>4</v>
      </c>
      <c r="E2244" s="55"/>
      <c r="F2244" s="21" t="s">
        <v>29</v>
      </c>
      <c r="G2244" s="10" t="s">
        <v>29</v>
      </c>
      <c r="H2244" s="56"/>
    </row>
    <row r="2245" spans="1:8" x14ac:dyDescent="0.25">
      <c r="A2245" s="21">
        <v>39932</v>
      </c>
      <c r="B2245" s="22">
        <v>48.8</v>
      </c>
      <c r="C2245" s="34">
        <v>3.7157269747177993E-2</v>
      </c>
      <c r="D2245" s="55">
        <f t="shared" ref="D2245:D2308" si="37">MONTH(A2245)</f>
        <v>4</v>
      </c>
      <c r="E2245" s="55"/>
      <c r="F2245" s="21" t="s">
        <v>29</v>
      </c>
      <c r="G2245" s="10" t="s">
        <v>29</v>
      </c>
      <c r="H2245" s="56"/>
    </row>
    <row r="2246" spans="1:8" x14ac:dyDescent="0.25">
      <c r="A2246" s="21">
        <v>39933</v>
      </c>
      <c r="B2246" s="22">
        <v>48.35</v>
      </c>
      <c r="C2246" s="34">
        <v>-9.2640909597980457E-3</v>
      </c>
      <c r="D2246" s="55">
        <f t="shared" si="37"/>
        <v>4</v>
      </c>
      <c r="E2246" s="55"/>
      <c r="F2246" s="21" t="s">
        <v>29</v>
      </c>
      <c r="G2246" s="10" t="s">
        <v>29</v>
      </c>
      <c r="H2246" s="56"/>
    </row>
    <row r="2247" spans="1:8" x14ac:dyDescent="0.25">
      <c r="A2247" s="21">
        <v>39934</v>
      </c>
      <c r="B2247" s="22">
        <v>48.65</v>
      </c>
      <c r="C2247" s="34">
        <v>6.1855867327107444E-3</v>
      </c>
      <c r="D2247" s="55">
        <f t="shared" si="37"/>
        <v>5</v>
      </c>
      <c r="E2247" s="55"/>
      <c r="F2247" s="21" t="s">
        <v>29</v>
      </c>
      <c r="G2247" s="10" t="s">
        <v>29</v>
      </c>
      <c r="H2247" s="56"/>
    </row>
    <row r="2248" spans="1:8" x14ac:dyDescent="0.25">
      <c r="A2248" s="21">
        <v>39937</v>
      </c>
      <c r="B2248" s="22">
        <v>50.42</v>
      </c>
      <c r="C2248" s="34">
        <v>3.5736113127759761E-2</v>
      </c>
      <c r="D2248" s="55">
        <f t="shared" si="37"/>
        <v>5</v>
      </c>
      <c r="E2248" s="55"/>
      <c r="F2248" s="21" t="s">
        <v>29</v>
      </c>
      <c r="G2248" s="10" t="s">
        <v>29</v>
      </c>
      <c r="H2248" s="56"/>
    </row>
    <row r="2249" spans="1:8" x14ac:dyDescent="0.25">
      <c r="A2249" s="21">
        <v>39938</v>
      </c>
      <c r="B2249" s="22">
        <v>50.17</v>
      </c>
      <c r="C2249" s="34">
        <v>-4.9706832636121235E-3</v>
      </c>
      <c r="D2249" s="55">
        <f t="shared" si="37"/>
        <v>5</v>
      </c>
      <c r="E2249" s="55"/>
      <c r="F2249" s="21" t="s">
        <v>29</v>
      </c>
      <c r="G2249" s="10" t="s">
        <v>29</v>
      </c>
      <c r="H2249" s="56"/>
    </row>
    <row r="2250" spans="1:8" x14ac:dyDescent="0.25">
      <c r="A2250" s="21">
        <v>39939</v>
      </c>
      <c r="B2250" s="22">
        <v>50.31</v>
      </c>
      <c r="C2250" s="34">
        <v>2.7866260070654714E-3</v>
      </c>
      <c r="D2250" s="55">
        <f t="shared" si="37"/>
        <v>5</v>
      </c>
      <c r="E2250" s="55"/>
      <c r="F2250" s="21" t="s">
        <v>29</v>
      </c>
      <c r="G2250" s="10" t="s">
        <v>29</v>
      </c>
      <c r="H2250" s="56"/>
    </row>
    <row r="2251" spans="1:8" x14ac:dyDescent="0.25">
      <c r="A2251" s="21">
        <v>39940</v>
      </c>
      <c r="B2251" s="22">
        <v>49.13</v>
      </c>
      <c r="C2251" s="34">
        <v>-2.3734018322670334E-2</v>
      </c>
      <c r="D2251" s="55">
        <f t="shared" si="37"/>
        <v>5</v>
      </c>
      <c r="E2251" s="55"/>
      <c r="F2251" s="21" t="s">
        <v>29</v>
      </c>
      <c r="G2251" s="10" t="s">
        <v>29</v>
      </c>
      <c r="H2251" s="56"/>
    </row>
    <row r="2252" spans="1:8" x14ac:dyDescent="0.25">
      <c r="A2252" s="21">
        <v>39941</v>
      </c>
      <c r="B2252" s="22">
        <v>50.83</v>
      </c>
      <c r="C2252" s="34">
        <v>3.4016885278254132E-2</v>
      </c>
      <c r="D2252" s="55">
        <f t="shared" si="37"/>
        <v>5</v>
      </c>
      <c r="E2252" s="55"/>
      <c r="F2252" s="21" t="s">
        <v>29</v>
      </c>
      <c r="G2252" s="10" t="s">
        <v>29</v>
      </c>
      <c r="H2252" s="56"/>
    </row>
    <row r="2253" spans="1:8" x14ac:dyDescent="0.25">
      <c r="A2253" s="21">
        <v>39944</v>
      </c>
      <c r="B2253" s="22">
        <v>50.08</v>
      </c>
      <c r="C2253" s="34">
        <v>-1.4865004666968102E-2</v>
      </c>
      <c r="D2253" s="55">
        <f t="shared" si="37"/>
        <v>5</v>
      </c>
      <c r="E2253" s="55"/>
      <c r="F2253" s="21" t="s">
        <v>29</v>
      </c>
      <c r="G2253" s="10" t="s">
        <v>29</v>
      </c>
      <c r="H2253" s="56"/>
    </row>
    <row r="2254" spans="1:8" x14ac:dyDescent="0.25">
      <c r="A2254" s="21">
        <v>39945</v>
      </c>
      <c r="B2254" s="22">
        <v>49.38</v>
      </c>
      <c r="C2254" s="34">
        <v>-1.4076242874809502E-2</v>
      </c>
      <c r="D2254" s="55">
        <f t="shared" si="37"/>
        <v>5</v>
      </c>
      <c r="E2254" s="55"/>
      <c r="F2254" s="21" t="s">
        <v>29</v>
      </c>
      <c r="G2254" s="10" t="s">
        <v>29</v>
      </c>
      <c r="H2254" s="56"/>
    </row>
    <row r="2255" spans="1:8" x14ac:dyDescent="0.25">
      <c r="A2255" s="21">
        <v>39946</v>
      </c>
      <c r="B2255" s="22">
        <v>47.12</v>
      </c>
      <c r="C2255" s="34">
        <v>-4.6847944573702296E-2</v>
      </c>
      <c r="D2255" s="55">
        <f t="shared" si="37"/>
        <v>5</v>
      </c>
      <c r="E2255" s="55"/>
      <c r="F2255" s="21" t="s">
        <v>29</v>
      </c>
      <c r="G2255" s="10" t="s">
        <v>29</v>
      </c>
      <c r="H2255" s="56"/>
    </row>
    <row r="2256" spans="1:8" x14ac:dyDescent="0.25">
      <c r="A2256" s="21">
        <v>39947</v>
      </c>
      <c r="B2256" s="22">
        <v>47.77</v>
      </c>
      <c r="C2256" s="34">
        <v>1.3700288058539435E-2</v>
      </c>
      <c r="D2256" s="55">
        <f t="shared" si="37"/>
        <v>5</v>
      </c>
      <c r="E2256" s="55"/>
      <c r="F2256" s="21" t="s">
        <v>29</v>
      </c>
      <c r="G2256" s="10" t="s">
        <v>29</v>
      </c>
      <c r="H2256" s="56"/>
    </row>
    <row r="2257" spans="1:8" x14ac:dyDescent="0.25">
      <c r="A2257" s="21">
        <v>39948</v>
      </c>
      <c r="B2257" s="22">
        <v>47.59</v>
      </c>
      <c r="C2257" s="34">
        <v>-3.7751722688513351E-3</v>
      </c>
      <c r="D2257" s="55">
        <f t="shared" si="37"/>
        <v>5</v>
      </c>
      <c r="E2257" s="55"/>
      <c r="F2257" s="21" t="s">
        <v>29</v>
      </c>
      <c r="G2257" s="10" t="s">
        <v>29</v>
      </c>
      <c r="H2257" s="56"/>
    </row>
    <row r="2258" spans="1:8" x14ac:dyDescent="0.25">
      <c r="A2258" s="21">
        <v>39951</v>
      </c>
      <c r="B2258" s="22">
        <v>49.19</v>
      </c>
      <c r="C2258" s="34">
        <v>3.3067695674229187E-2</v>
      </c>
      <c r="D2258" s="55">
        <f t="shared" si="37"/>
        <v>5</v>
      </c>
      <c r="E2258" s="55"/>
      <c r="F2258" s="21" t="s">
        <v>29</v>
      </c>
      <c r="G2258" s="10" t="s">
        <v>29</v>
      </c>
      <c r="H2258" s="56"/>
    </row>
    <row r="2259" spans="1:8" x14ac:dyDescent="0.25">
      <c r="A2259" s="21">
        <v>39952</v>
      </c>
      <c r="B2259" s="22">
        <v>49.21</v>
      </c>
      <c r="C2259" s="34">
        <v>4.065040706384381E-4</v>
      </c>
      <c r="D2259" s="55">
        <f t="shared" si="37"/>
        <v>5</v>
      </c>
      <c r="E2259" s="55"/>
      <c r="F2259" s="21" t="s">
        <v>29</v>
      </c>
      <c r="G2259" s="10" t="s">
        <v>29</v>
      </c>
      <c r="H2259" s="56"/>
    </row>
    <row r="2260" spans="1:8" x14ac:dyDescent="0.25">
      <c r="A2260" s="21">
        <v>39953</v>
      </c>
      <c r="B2260" s="22">
        <v>48.75</v>
      </c>
      <c r="C2260" s="34">
        <v>-9.3916574340306338E-3</v>
      </c>
      <c r="D2260" s="55">
        <f t="shared" si="37"/>
        <v>5</v>
      </c>
      <c r="E2260" s="55"/>
      <c r="F2260" s="21" t="s">
        <v>29</v>
      </c>
      <c r="G2260" s="10" t="s">
        <v>29</v>
      </c>
      <c r="H2260" s="56"/>
    </row>
    <row r="2261" spans="1:8" x14ac:dyDescent="0.25">
      <c r="A2261" s="21">
        <v>39954</v>
      </c>
      <c r="B2261" s="22">
        <v>48.12</v>
      </c>
      <c r="C2261" s="34">
        <v>-1.3007306337378058E-2</v>
      </c>
      <c r="D2261" s="55">
        <f t="shared" si="37"/>
        <v>5</v>
      </c>
      <c r="E2261" s="55"/>
      <c r="F2261" s="21" t="s">
        <v>29</v>
      </c>
      <c r="G2261" s="10" t="s">
        <v>29</v>
      </c>
      <c r="H2261" s="56"/>
    </row>
    <row r="2262" spans="1:8" x14ac:dyDescent="0.25">
      <c r="A2262" s="21">
        <v>39955</v>
      </c>
      <c r="B2262" s="22">
        <v>47.62</v>
      </c>
      <c r="C2262" s="34">
        <v>-1.0445050047761407E-2</v>
      </c>
      <c r="D2262" s="55">
        <f t="shared" si="37"/>
        <v>5</v>
      </c>
      <c r="E2262" s="55"/>
      <c r="F2262" s="21" t="s">
        <v>29</v>
      </c>
      <c r="G2262" s="10" t="s">
        <v>29</v>
      </c>
      <c r="H2262" s="56"/>
    </row>
    <row r="2263" spans="1:8" x14ac:dyDescent="0.25">
      <c r="A2263" s="21">
        <v>39959</v>
      </c>
      <c r="B2263" s="22">
        <v>49.9</v>
      </c>
      <c r="C2263" s="34">
        <v>4.6768161698756389E-2</v>
      </c>
      <c r="D2263" s="55">
        <f t="shared" si="37"/>
        <v>5</v>
      </c>
      <c r="E2263" s="55"/>
      <c r="F2263" s="21" t="s">
        <v>29</v>
      </c>
      <c r="G2263" s="10" t="s">
        <v>29</v>
      </c>
      <c r="H2263" s="56"/>
    </row>
    <row r="2264" spans="1:8" x14ac:dyDescent="0.25">
      <c r="A2264" s="21">
        <v>39960</v>
      </c>
      <c r="B2264" s="22">
        <v>48.93</v>
      </c>
      <c r="C2264" s="34">
        <v>-1.9630297456440772E-2</v>
      </c>
      <c r="D2264" s="55">
        <f t="shared" si="37"/>
        <v>5</v>
      </c>
      <c r="E2264" s="55"/>
      <c r="F2264" s="21" t="s">
        <v>29</v>
      </c>
      <c r="G2264" s="10" t="s">
        <v>29</v>
      </c>
      <c r="H2264" s="56"/>
    </row>
    <row r="2265" spans="1:8" x14ac:dyDescent="0.25">
      <c r="A2265" s="21">
        <v>39961</v>
      </c>
      <c r="B2265" s="22">
        <v>48.99</v>
      </c>
      <c r="C2265" s="34">
        <v>1.2254903494512031E-3</v>
      </c>
      <c r="D2265" s="55">
        <f t="shared" si="37"/>
        <v>5</v>
      </c>
      <c r="E2265" s="55"/>
      <c r="F2265" s="21" t="s">
        <v>29</v>
      </c>
      <c r="G2265" s="10" t="s">
        <v>29</v>
      </c>
      <c r="H2265" s="56"/>
    </row>
    <row r="2266" spans="1:8" x14ac:dyDescent="0.25">
      <c r="A2266" s="21">
        <v>39962</v>
      </c>
      <c r="B2266" s="22">
        <v>49.99</v>
      </c>
      <c r="C2266" s="34">
        <v>2.0206789774995494E-2</v>
      </c>
      <c r="D2266" s="55">
        <f t="shared" si="37"/>
        <v>5</v>
      </c>
      <c r="E2266" s="55"/>
      <c r="F2266" s="21" t="s">
        <v>29</v>
      </c>
      <c r="G2266" s="10" t="s">
        <v>29</v>
      </c>
      <c r="H2266" s="56"/>
    </row>
    <row r="2267" spans="1:8" x14ac:dyDescent="0.25">
      <c r="A2267" s="21">
        <v>39965</v>
      </c>
      <c r="B2267" s="22">
        <v>51.95</v>
      </c>
      <c r="C2267" s="34">
        <v>3.8458732119757436E-2</v>
      </c>
      <c r="D2267" s="55">
        <f t="shared" si="37"/>
        <v>6</v>
      </c>
      <c r="E2267" s="55"/>
      <c r="F2267" s="21" t="s">
        <v>29</v>
      </c>
      <c r="G2267" s="10" t="s">
        <v>29</v>
      </c>
      <c r="H2267" s="56"/>
    </row>
    <row r="2268" spans="1:8" x14ac:dyDescent="0.25">
      <c r="A2268" s="21">
        <v>39966</v>
      </c>
      <c r="B2268" s="22">
        <v>52.6</v>
      </c>
      <c r="C2268" s="34">
        <v>1.2434402198427841E-2</v>
      </c>
      <c r="D2268" s="55">
        <f t="shared" si="37"/>
        <v>6</v>
      </c>
      <c r="E2268" s="55"/>
      <c r="F2268" s="21" t="s">
        <v>29</v>
      </c>
      <c r="G2268" s="10" t="s">
        <v>29</v>
      </c>
      <c r="H2268" s="56"/>
    </row>
    <row r="2269" spans="1:8" x14ac:dyDescent="0.25">
      <c r="A2269" s="21">
        <v>39967</v>
      </c>
      <c r="B2269" s="22">
        <v>52.25</v>
      </c>
      <c r="C2269" s="34">
        <v>-6.6762288987438209E-3</v>
      </c>
      <c r="D2269" s="55">
        <f t="shared" si="37"/>
        <v>6</v>
      </c>
      <c r="E2269" s="55"/>
      <c r="F2269" s="21" t="s">
        <v>29</v>
      </c>
      <c r="G2269" s="10" t="s">
        <v>29</v>
      </c>
      <c r="H2269" s="56"/>
    </row>
    <row r="2270" spans="1:8" x14ac:dyDescent="0.25">
      <c r="A2270" s="21">
        <v>39968</v>
      </c>
      <c r="B2270" s="22">
        <v>52.99</v>
      </c>
      <c r="C2270" s="34">
        <v>1.4063325659750384E-2</v>
      </c>
      <c r="D2270" s="55">
        <f t="shared" si="37"/>
        <v>6</v>
      </c>
      <c r="E2270" s="55"/>
      <c r="F2270" s="21" t="s">
        <v>29</v>
      </c>
      <c r="G2270" s="10" t="s">
        <v>29</v>
      </c>
      <c r="H2270" s="56"/>
    </row>
    <row r="2271" spans="1:8" x14ac:dyDescent="0.25">
      <c r="A2271" s="21">
        <v>39969</v>
      </c>
      <c r="B2271" s="22">
        <v>53.01</v>
      </c>
      <c r="C2271" s="34">
        <v>3.7735849504389368E-4</v>
      </c>
      <c r="D2271" s="55">
        <f t="shared" si="37"/>
        <v>6</v>
      </c>
      <c r="E2271" s="55"/>
      <c r="F2271" s="21" t="s">
        <v>29</v>
      </c>
      <c r="G2271" s="10" t="s">
        <v>29</v>
      </c>
      <c r="H2271" s="56"/>
    </row>
    <row r="2272" spans="1:8" x14ac:dyDescent="0.25">
      <c r="A2272" s="21">
        <v>39972</v>
      </c>
      <c r="B2272" s="22">
        <v>52.39</v>
      </c>
      <c r="C2272" s="34">
        <v>-1.176484157958637E-2</v>
      </c>
      <c r="D2272" s="55">
        <f t="shared" si="37"/>
        <v>6</v>
      </c>
      <c r="E2272" s="55"/>
      <c r="F2272" s="21" t="s">
        <v>29</v>
      </c>
      <c r="G2272" s="10" t="s">
        <v>29</v>
      </c>
      <c r="H2272" s="56"/>
    </row>
    <row r="2273" spans="1:8" x14ac:dyDescent="0.25">
      <c r="A2273" s="21">
        <v>39973</v>
      </c>
      <c r="B2273" s="22">
        <v>52.63</v>
      </c>
      <c r="C2273" s="34">
        <v>4.5705659455592511E-3</v>
      </c>
      <c r="D2273" s="55">
        <f t="shared" si="37"/>
        <v>6</v>
      </c>
      <c r="E2273" s="55"/>
      <c r="F2273" s="21" t="s">
        <v>29</v>
      </c>
      <c r="G2273" s="10" t="s">
        <v>29</v>
      </c>
      <c r="H2273" s="56"/>
    </row>
    <row r="2274" spans="1:8" x14ac:dyDescent="0.25">
      <c r="A2274" s="21">
        <v>39974</v>
      </c>
      <c r="B2274" s="22">
        <v>52.42</v>
      </c>
      <c r="C2274" s="34">
        <v>-3.9981014704272896E-3</v>
      </c>
      <c r="D2274" s="55">
        <f t="shared" si="37"/>
        <v>6</v>
      </c>
      <c r="E2274" s="55"/>
      <c r="F2274" s="21" t="s">
        <v>29</v>
      </c>
      <c r="G2274" s="10" t="s">
        <v>29</v>
      </c>
      <c r="H2274" s="56"/>
    </row>
    <row r="2275" spans="1:8" x14ac:dyDescent="0.25">
      <c r="A2275" s="21">
        <v>39975</v>
      </c>
      <c r="B2275" s="22">
        <v>52.44</v>
      </c>
      <c r="C2275" s="34">
        <v>3.814610002387825E-4</v>
      </c>
      <c r="D2275" s="55">
        <f t="shared" si="37"/>
        <v>6</v>
      </c>
      <c r="E2275" s="55"/>
      <c r="F2275" s="21" t="s">
        <v>29</v>
      </c>
      <c r="G2275" s="10" t="s">
        <v>29</v>
      </c>
      <c r="H2275" s="56"/>
    </row>
    <row r="2276" spans="1:8" x14ac:dyDescent="0.25">
      <c r="A2276" s="21">
        <v>39976</v>
      </c>
      <c r="B2276" s="22">
        <v>52.6</v>
      </c>
      <c r="C2276" s="34">
        <v>3.0464608481650737E-3</v>
      </c>
      <c r="D2276" s="55">
        <f t="shared" si="37"/>
        <v>6</v>
      </c>
      <c r="E2276" s="55"/>
      <c r="F2276" s="21" t="s">
        <v>29</v>
      </c>
      <c r="G2276" s="10" t="s">
        <v>29</v>
      </c>
      <c r="H2276" s="56"/>
    </row>
    <row r="2277" spans="1:8" x14ac:dyDescent="0.25">
      <c r="A2277" s="21">
        <v>39979</v>
      </c>
      <c r="B2277" s="22">
        <v>51.18</v>
      </c>
      <c r="C2277" s="34">
        <v>-2.7367289012021515E-2</v>
      </c>
      <c r="D2277" s="55">
        <f t="shared" si="37"/>
        <v>6</v>
      </c>
      <c r="E2277" s="55"/>
      <c r="F2277" s="21" t="s">
        <v>29</v>
      </c>
      <c r="G2277" s="10" t="s">
        <v>29</v>
      </c>
      <c r="H2277" s="56"/>
    </row>
    <row r="2278" spans="1:8" x14ac:dyDescent="0.25">
      <c r="A2278" s="21">
        <v>39980</v>
      </c>
      <c r="B2278" s="22">
        <v>50.32</v>
      </c>
      <c r="C2278" s="34">
        <v>-1.6946218339457659E-2</v>
      </c>
      <c r="D2278" s="55">
        <f t="shared" si="37"/>
        <v>6</v>
      </c>
      <c r="E2278" s="55"/>
      <c r="F2278" s="21" t="s">
        <v>29</v>
      </c>
      <c r="G2278" s="10" t="s">
        <v>29</v>
      </c>
      <c r="H2278" s="56"/>
    </row>
    <row r="2279" spans="1:8" x14ac:dyDescent="0.25">
      <c r="A2279" s="21">
        <v>39981</v>
      </c>
      <c r="B2279" s="22">
        <v>50.59</v>
      </c>
      <c r="C2279" s="34">
        <v>5.3513159116596936E-3</v>
      </c>
      <c r="D2279" s="55">
        <f t="shared" si="37"/>
        <v>6</v>
      </c>
      <c r="E2279" s="55"/>
      <c r="F2279" s="21" t="s">
        <v>29</v>
      </c>
      <c r="G2279" s="10" t="s">
        <v>29</v>
      </c>
      <c r="H2279" s="56"/>
    </row>
    <row r="2280" spans="1:8" x14ac:dyDescent="0.25">
      <c r="A2280" s="21">
        <v>39982</v>
      </c>
      <c r="B2280" s="22">
        <v>50.82</v>
      </c>
      <c r="C2280" s="34">
        <v>4.5360495881733012E-3</v>
      </c>
      <c r="D2280" s="55">
        <f t="shared" si="37"/>
        <v>6</v>
      </c>
      <c r="E2280" s="55"/>
      <c r="F2280" s="21" t="s">
        <v>29</v>
      </c>
      <c r="G2280" s="10" t="s">
        <v>29</v>
      </c>
      <c r="H2280" s="56"/>
    </row>
    <row r="2281" spans="1:8" x14ac:dyDescent="0.25">
      <c r="A2281" s="21">
        <v>39983</v>
      </c>
      <c r="B2281" s="22">
        <v>51.13</v>
      </c>
      <c r="C2281" s="34">
        <v>6.0814311998899475E-3</v>
      </c>
      <c r="D2281" s="55">
        <f t="shared" si="37"/>
        <v>6</v>
      </c>
      <c r="E2281" s="55"/>
      <c r="F2281" s="21" t="s">
        <v>29</v>
      </c>
      <c r="G2281" s="10" t="s">
        <v>29</v>
      </c>
      <c r="H2281" s="56"/>
    </row>
    <row r="2282" spans="1:8" x14ac:dyDescent="0.25">
      <c r="A2282" s="21">
        <v>39986</v>
      </c>
      <c r="B2282" s="22">
        <v>49.32</v>
      </c>
      <c r="C2282" s="34">
        <v>-3.60417307957644E-2</v>
      </c>
      <c r="D2282" s="55">
        <f t="shared" si="37"/>
        <v>6</v>
      </c>
      <c r="E2282" s="55"/>
      <c r="F2282" s="21" t="s">
        <v>29</v>
      </c>
      <c r="G2282" s="10" t="s">
        <v>29</v>
      </c>
      <c r="H2282" s="56"/>
    </row>
    <row r="2283" spans="1:8" x14ac:dyDescent="0.25">
      <c r="A2283" s="21">
        <v>39987</v>
      </c>
      <c r="B2283" s="22">
        <v>48.92</v>
      </c>
      <c r="C2283" s="34">
        <v>-8.1433674771718579E-3</v>
      </c>
      <c r="D2283" s="55">
        <f t="shared" si="37"/>
        <v>6</v>
      </c>
      <c r="E2283" s="55"/>
      <c r="F2283" s="21" t="s">
        <v>29</v>
      </c>
      <c r="G2283" s="10" t="s">
        <v>29</v>
      </c>
      <c r="H2283" s="56"/>
    </row>
    <row r="2284" spans="1:8" x14ac:dyDescent="0.25">
      <c r="A2284" s="21">
        <v>39988</v>
      </c>
      <c r="B2284" s="22">
        <v>49.45</v>
      </c>
      <c r="C2284" s="34">
        <v>1.0775747249749631E-2</v>
      </c>
      <c r="D2284" s="55">
        <f t="shared" si="37"/>
        <v>6</v>
      </c>
      <c r="E2284" s="55"/>
      <c r="F2284" s="21" t="s">
        <v>29</v>
      </c>
      <c r="G2284" s="10" t="s">
        <v>29</v>
      </c>
      <c r="H2284" s="56"/>
    </row>
    <row r="2285" spans="1:8" x14ac:dyDescent="0.25">
      <c r="A2285" s="21">
        <v>39989</v>
      </c>
      <c r="B2285" s="22">
        <v>50.87</v>
      </c>
      <c r="C2285" s="34">
        <v>2.8311300765952334E-2</v>
      </c>
      <c r="D2285" s="55">
        <f t="shared" si="37"/>
        <v>6</v>
      </c>
      <c r="E2285" s="55"/>
      <c r="F2285" s="21" t="s">
        <v>29</v>
      </c>
      <c r="G2285" s="10" t="s">
        <v>29</v>
      </c>
      <c r="H2285" s="56"/>
    </row>
    <row r="2286" spans="1:8" x14ac:dyDescent="0.25">
      <c r="A2286" s="21">
        <v>39990</v>
      </c>
      <c r="B2286" s="22">
        <v>51.05</v>
      </c>
      <c r="C2286" s="34">
        <v>3.5321857760008419E-3</v>
      </c>
      <c r="D2286" s="55">
        <f t="shared" si="37"/>
        <v>6</v>
      </c>
      <c r="E2286" s="55"/>
      <c r="F2286" s="21" t="s">
        <v>29</v>
      </c>
      <c r="G2286" s="10" t="s">
        <v>29</v>
      </c>
      <c r="H2286" s="56"/>
    </row>
    <row r="2287" spans="1:8" x14ac:dyDescent="0.25">
      <c r="A2287" s="21">
        <v>39993</v>
      </c>
      <c r="B2287" s="22">
        <v>51.05</v>
      </c>
      <c r="C2287" s="34">
        <v>0</v>
      </c>
      <c r="D2287" s="55">
        <f t="shared" si="37"/>
        <v>6</v>
      </c>
      <c r="E2287" s="55"/>
      <c r="F2287" s="21" t="s">
        <v>29</v>
      </c>
      <c r="G2287" s="10" t="s">
        <v>29</v>
      </c>
      <c r="H2287" s="56"/>
    </row>
    <row r="2288" spans="1:8" x14ac:dyDescent="0.25">
      <c r="A2288" s="21">
        <v>39994</v>
      </c>
      <c r="B2288" s="22">
        <v>50.9</v>
      </c>
      <c r="C2288" s="34">
        <v>-2.9426210541974242E-3</v>
      </c>
      <c r="D2288" s="55">
        <f t="shared" si="37"/>
        <v>6</v>
      </c>
      <c r="E2288" s="55"/>
      <c r="F2288" s="21" t="s">
        <v>29</v>
      </c>
      <c r="G2288" s="10" t="s">
        <v>29</v>
      </c>
      <c r="H2288" s="56"/>
    </row>
    <row r="2289" spans="1:8" x14ac:dyDescent="0.25">
      <c r="A2289" s="21">
        <v>39995</v>
      </c>
      <c r="B2289" s="22">
        <v>51.69</v>
      </c>
      <c r="C2289" s="34">
        <v>1.5401415651470896E-2</v>
      </c>
      <c r="D2289" s="55">
        <f t="shared" si="37"/>
        <v>7</v>
      </c>
      <c r="E2289" s="55"/>
      <c r="F2289" s="21" t="s">
        <v>29</v>
      </c>
      <c r="G2289" s="10" t="s">
        <v>29</v>
      </c>
      <c r="H2289" s="56"/>
    </row>
    <row r="2290" spans="1:8" x14ac:dyDescent="0.25">
      <c r="A2290" s="21">
        <v>39996</v>
      </c>
      <c r="B2290" s="22">
        <v>49.91</v>
      </c>
      <c r="C2290" s="34">
        <v>-3.504295572643009E-2</v>
      </c>
      <c r="D2290" s="55">
        <f t="shared" si="37"/>
        <v>7</v>
      </c>
      <c r="E2290" s="55"/>
      <c r="F2290" s="21" t="s">
        <v>29</v>
      </c>
      <c r="G2290" s="10" t="s">
        <v>29</v>
      </c>
      <c r="H2290" s="56"/>
    </row>
    <row r="2291" spans="1:8" x14ac:dyDescent="0.25">
      <c r="A2291" s="21">
        <v>40000</v>
      </c>
      <c r="B2291" s="22">
        <v>49.47</v>
      </c>
      <c r="C2291" s="34">
        <v>-8.8549582419005998E-3</v>
      </c>
      <c r="D2291" s="55">
        <f t="shared" si="37"/>
        <v>7</v>
      </c>
      <c r="E2291" s="55"/>
      <c r="F2291" s="21" t="s">
        <v>29</v>
      </c>
      <c r="G2291" s="10" t="s">
        <v>29</v>
      </c>
      <c r="H2291" s="56"/>
    </row>
    <row r="2292" spans="1:8" x14ac:dyDescent="0.25">
      <c r="A2292" s="21">
        <v>40001</v>
      </c>
      <c r="B2292" s="22">
        <v>48.4</v>
      </c>
      <c r="C2292" s="34">
        <v>-2.1866611517031238E-2</v>
      </c>
      <c r="D2292" s="55">
        <f t="shared" si="37"/>
        <v>7</v>
      </c>
      <c r="E2292" s="55"/>
      <c r="F2292" s="21" t="s">
        <v>29</v>
      </c>
      <c r="G2292" s="10" t="s">
        <v>29</v>
      </c>
      <c r="H2292" s="56"/>
    </row>
    <row r="2293" spans="1:8" x14ac:dyDescent="0.25">
      <c r="A2293" s="21">
        <v>40002</v>
      </c>
      <c r="B2293" s="22">
        <v>48.07</v>
      </c>
      <c r="C2293" s="34">
        <v>-6.8415318167167121E-3</v>
      </c>
      <c r="D2293" s="55">
        <f t="shared" si="37"/>
        <v>7</v>
      </c>
      <c r="E2293" s="55"/>
      <c r="F2293" s="21" t="s">
        <v>29</v>
      </c>
      <c r="G2293" s="10" t="s">
        <v>29</v>
      </c>
      <c r="H2293" s="56"/>
    </row>
    <row r="2294" spans="1:8" x14ac:dyDescent="0.25">
      <c r="A2294" s="21">
        <v>40003</v>
      </c>
      <c r="B2294" s="22">
        <v>47.87</v>
      </c>
      <c r="C2294" s="34">
        <v>-4.1692785014516833E-3</v>
      </c>
      <c r="D2294" s="55">
        <f t="shared" si="37"/>
        <v>7</v>
      </c>
      <c r="E2294" s="55"/>
      <c r="F2294" s="21" t="s">
        <v>29</v>
      </c>
      <c r="G2294" s="10" t="s">
        <v>29</v>
      </c>
      <c r="H2294" s="56"/>
    </row>
    <row r="2295" spans="1:8" x14ac:dyDescent="0.25">
      <c r="A2295" s="21">
        <v>40004</v>
      </c>
      <c r="B2295" s="22">
        <v>48.1</v>
      </c>
      <c r="C2295" s="34">
        <v>4.7931737072978231E-3</v>
      </c>
      <c r="D2295" s="55">
        <f t="shared" si="37"/>
        <v>7</v>
      </c>
      <c r="E2295" s="55"/>
      <c r="F2295" s="21" t="s">
        <v>29</v>
      </c>
      <c r="G2295" s="10" t="s">
        <v>29</v>
      </c>
      <c r="H2295" s="56"/>
    </row>
    <row r="2296" spans="1:8" x14ac:dyDescent="0.25">
      <c r="A2296" s="21">
        <v>40007</v>
      </c>
      <c r="B2296" s="22">
        <v>49.26</v>
      </c>
      <c r="C2296" s="34">
        <v>2.3830215580676252E-2</v>
      </c>
      <c r="D2296" s="55">
        <f t="shared" si="37"/>
        <v>7</v>
      </c>
      <c r="E2296" s="55"/>
      <c r="F2296" s="21" t="s">
        <v>29</v>
      </c>
      <c r="G2296" s="10" t="s">
        <v>29</v>
      </c>
      <c r="H2296" s="56"/>
    </row>
    <row r="2297" spans="1:8" x14ac:dyDescent="0.25">
      <c r="A2297" s="21">
        <v>40008</v>
      </c>
      <c r="B2297" s="22">
        <v>49.55</v>
      </c>
      <c r="C2297" s="34">
        <v>5.8698680836052142E-3</v>
      </c>
      <c r="D2297" s="55">
        <f t="shared" si="37"/>
        <v>7</v>
      </c>
      <c r="E2297" s="55"/>
      <c r="F2297" s="21" t="s">
        <v>29</v>
      </c>
      <c r="G2297" s="10" t="s">
        <v>29</v>
      </c>
      <c r="H2297" s="56"/>
    </row>
    <row r="2298" spans="1:8" x14ac:dyDescent="0.25">
      <c r="A2298" s="21">
        <v>40009</v>
      </c>
      <c r="B2298" s="22">
        <v>51.46</v>
      </c>
      <c r="C2298" s="34">
        <v>3.7822546077601195E-2</v>
      </c>
      <c r="D2298" s="55">
        <f t="shared" si="37"/>
        <v>7</v>
      </c>
      <c r="E2298" s="55"/>
      <c r="F2298" s="21" t="s">
        <v>29</v>
      </c>
      <c r="G2298" s="10" t="s">
        <v>29</v>
      </c>
      <c r="H2298" s="56"/>
    </row>
    <row r="2299" spans="1:8" x14ac:dyDescent="0.25">
      <c r="A2299" s="21">
        <v>40010</v>
      </c>
      <c r="B2299" s="22">
        <v>52.1</v>
      </c>
      <c r="C2299" s="34">
        <v>1.2360141905723099E-2</v>
      </c>
      <c r="D2299" s="55">
        <f t="shared" si="37"/>
        <v>7</v>
      </c>
      <c r="E2299" s="55"/>
      <c r="F2299" s="21" t="s">
        <v>29</v>
      </c>
      <c r="G2299" s="10" t="s">
        <v>29</v>
      </c>
      <c r="H2299" s="56"/>
    </row>
    <row r="2300" spans="1:8" x14ac:dyDescent="0.25">
      <c r="A2300" s="21">
        <v>40011</v>
      </c>
      <c r="B2300" s="22">
        <v>51.9</v>
      </c>
      <c r="C2300" s="34">
        <v>-3.8461585874783868E-3</v>
      </c>
      <c r="D2300" s="55">
        <f t="shared" si="37"/>
        <v>7</v>
      </c>
      <c r="E2300" s="55"/>
      <c r="F2300" s="21" t="s">
        <v>29</v>
      </c>
      <c r="G2300" s="10" t="s">
        <v>29</v>
      </c>
      <c r="H2300" s="56"/>
    </row>
    <row r="2301" spans="1:8" x14ac:dyDescent="0.25">
      <c r="A2301" s="21">
        <v>40014</v>
      </c>
      <c r="B2301" s="22">
        <v>52.54</v>
      </c>
      <c r="C2301" s="34">
        <v>1.225599408555092E-2</v>
      </c>
      <c r="D2301" s="55">
        <f t="shared" si="37"/>
        <v>7</v>
      </c>
      <c r="E2301" s="55"/>
      <c r="F2301" s="21" t="s">
        <v>29</v>
      </c>
      <c r="G2301" s="10" t="s">
        <v>29</v>
      </c>
      <c r="H2301" s="56"/>
    </row>
    <row r="2302" spans="1:8" x14ac:dyDescent="0.25">
      <c r="A2302" s="21">
        <v>40015</v>
      </c>
      <c r="B2302" s="22">
        <v>52.45</v>
      </c>
      <c r="C2302" s="34">
        <v>-1.714449415087539E-3</v>
      </c>
      <c r="D2302" s="55">
        <f t="shared" si="37"/>
        <v>7</v>
      </c>
      <c r="E2302" s="55"/>
      <c r="F2302" s="21" t="s">
        <v>29</v>
      </c>
      <c r="G2302" s="10" t="s">
        <v>29</v>
      </c>
      <c r="H2302" s="56"/>
    </row>
    <row r="2303" spans="1:8" x14ac:dyDescent="0.25">
      <c r="A2303" s="21">
        <v>40016</v>
      </c>
      <c r="B2303" s="22">
        <v>52.86</v>
      </c>
      <c r="C2303" s="34">
        <v>7.7865743338368567E-3</v>
      </c>
      <c r="D2303" s="55">
        <f t="shared" si="37"/>
        <v>7</v>
      </c>
      <c r="E2303" s="55"/>
      <c r="F2303" s="21" t="s">
        <v>29</v>
      </c>
      <c r="G2303" s="10" t="s">
        <v>29</v>
      </c>
      <c r="H2303" s="56"/>
    </row>
    <row r="2304" spans="1:8" x14ac:dyDescent="0.25">
      <c r="A2304" s="21">
        <v>40017</v>
      </c>
      <c r="B2304" s="22">
        <v>54.53</v>
      </c>
      <c r="C2304" s="34">
        <v>3.1104099761827163E-2</v>
      </c>
      <c r="D2304" s="55">
        <f t="shared" si="37"/>
        <v>7</v>
      </c>
      <c r="E2304" s="55"/>
      <c r="F2304" s="21" t="s">
        <v>29</v>
      </c>
      <c r="G2304" s="10" t="s">
        <v>29</v>
      </c>
      <c r="H2304" s="56"/>
    </row>
    <row r="2305" spans="1:8" x14ac:dyDescent="0.25">
      <c r="A2305" s="21">
        <v>40018</v>
      </c>
      <c r="B2305" s="22">
        <v>54.81</v>
      </c>
      <c r="C2305" s="34">
        <v>5.1216501200549236E-3</v>
      </c>
      <c r="D2305" s="55">
        <f t="shared" si="37"/>
        <v>7</v>
      </c>
      <c r="E2305" s="55"/>
      <c r="F2305" s="21" t="s">
        <v>29</v>
      </c>
      <c r="G2305" s="10" t="s">
        <v>29</v>
      </c>
      <c r="H2305" s="56"/>
    </row>
    <row r="2306" spans="1:8" x14ac:dyDescent="0.25">
      <c r="A2306" s="21">
        <v>40021</v>
      </c>
      <c r="B2306" s="22">
        <v>55.09</v>
      </c>
      <c r="C2306" s="34">
        <v>5.0955524266000952E-3</v>
      </c>
      <c r="D2306" s="55">
        <f t="shared" si="37"/>
        <v>7</v>
      </c>
      <c r="E2306" s="55"/>
      <c r="F2306" s="21" t="s">
        <v>29</v>
      </c>
      <c r="G2306" s="10" t="s">
        <v>29</v>
      </c>
      <c r="H2306" s="56"/>
    </row>
    <row r="2307" spans="1:8" x14ac:dyDescent="0.25">
      <c r="A2307" s="21">
        <v>40022</v>
      </c>
      <c r="B2307" s="22">
        <v>55.12</v>
      </c>
      <c r="C2307" s="34">
        <v>5.4441522077779256E-4</v>
      </c>
      <c r="D2307" s="55">
        <f t="shared" si="37"/>
        <v>7</v>
      </c>
      <c r="E2307" s="55"/>
      <c r="F2307" s="21" t="s">
        <v>29</v>
      </c>
      <c r="G2307" s="10" t="s">
        <v>29</v>
      </c>
      <c r="H2307" s="56"/>
    </row>
    <row r="2308" spans="1:8" x14ac:dyDescent="0.25">
      <c r="A2308" s="21">
        <v>40023</v>
      </c>
      <c r="B2308" s="22">
        <v>54.84</v>
      </c>
      <c r="C2308" s="34">
        <v>-5.0927720112893676E-3</v>
      </c>
      <c r="D2308" s="55">
        <f t="shared" si="37"/>
        <v>7</v>
      </c>
      <c r="E2308" s="55"/>
      <c r="F2308" s="21" t="s">
        <v>29</v>
      </c>
      <c r="G2308" s="10" t="s">
        <v>29</v>
      </c>
      <c r="H2308" s="56"/>
    </row>
    <row r="2309" spans="1:8" x14ac:dyDescent="0.25">
      <c r="A2309" s="21">
        <v>40024</v>
      </c>
      <c r="B2309" s="22">
        <v>55.8</v>
      </c>
      <c r="C2309" s="34">
        <v>1.7354014693151572E-2</v>
      </c>
      <c r="D2309" s="55">
        <f t="shared" ref="D2309:D2372" si="38">MONTH(A2309)</f>
        <v>7</v>
      </c>
      <c r="E2309" s="55"/>
      <c r="F2309" s="21" t="s">
        <v>29</v>
      </c>
      <c r="G2309" s="10" t="s">
        <v>29</v>
      </c>
      <c r="H2309" s="56"/>
    </row>
    <row r="2310" spans="1:8" x14ac:dyDescent="0.25">
      <c r="A2310" s="21">
        <v>40025</v>
      </c>
      <c r="B2310" s="22">
        <v>55.57</v>
      </c>
      <c r="C2310" s="34">
        <v>-4.1303820954353586E-3</v>
      </c>
      <c r="D2310" s="55">
        <f t="shared" si="38"/>
        <v>7</v>
      </c>
      <c r="E2310" s="55"/>
      <c r="F2310" s="21" t="s">
        <v>29</v>
      </c>
      <c r="G2310" s="10" t="s">
        <v>29</v>
      </c>
      <c r="H2310" s="56"/>
    </row>
    <row r="2311" spans="1:8" x14ac:dyDescent="0.25">
      <c r="A2311" s="21">
        <v>40028</v>
      </c>
      <c r="B2311" s="22">
        <v>56.54</v>
      </c>
      <c r="C2311" s="34">
        <v>1.7304864973614317E-2</v>
      </c>
      <c r="D2311" s="55">
        <f t="shared" si="38"/>
        <v>8</v>
      </c>
      <c r="E2311" s="55"/>
      <c r="F2311" s="21" t="s">
        <v>29</v>
      </c>
      <c r="G2311" s="10" t="s">
        <v>29</v>
      </c>
      <c r="H2311" s="56"/>
    </row>
    <row r="2312" spans="1:8" x14ac:dyDescent="0.25">
      <c r="A2312" s="21">
        <v>40029</v>
      </c>
      <c r="B2312" s="22">
        <v>57.11</v>
      </c>
      <c r="C2312" s="34">
        <v>1.0030880411327291E-2</v>
      </c>
      <c r="D2312" s="55">
        <f t="shared" si="38"/>
        <v>8</v>
      </c>
      <c r="E2312" s="55"/>
      <c r="F2312" s="21" t="s">
        <v>29</v>
      </c>
      <c r="G2312" s="10" t="s">
        <v>29</v>
      </c>
      <c r="H2312" s="56"/>
    </row>
    <row r="2313" spans="1:8" x14ac:dyDescent="0.25">
      <c r="A2313" s="21">
        <v>40030</v>
      </c>
      <c r="B2313" s="22">
        <v>56.54</v>
      </c>
      <c r="C2313" s="34">
        <v>-1.0030880411327285E-2</v>
      </c>
      <c r="D2313" s="55">
        <f t="shared" si="38"/>
        <v>8</v>
      </c>
      <c r="E2313" s="55"/>
      <c r="F2313" s="21" t="s">
        <v>29</v>
      </c>
      <c r="G2313" s="10" t="s">
        <v>29</v>
      </c>
      <c r="H2313" s="56"/>
    </row>
    <row r="2314" spans="1:8" x14ac:dyDescent="0.25">
      <c r="A2314" s="21">
        <v>40031</v>
      </c>
      <c r="B2314" s="22">
        <v>55.75</v>
      </c>
      <c r="C2314" s="34">
        <v>-1.4070941925216155E-2</v>
      </c>
      <c r="D2314" s="55">
        <f t="shared" si="38"/>
        <v>8</v>
      </c>
      <c r="E2314" s="55"/>
      <c r="F2314" s="21" t="s">
        <v>29</v>
      </c>
      <c r="G2314" s="10" t="s">
        <v>29</v>
      </c>
      <c r="H2314" s="56"/>
    </row>
    <row r="2315" spans="1:8" x14ac:dyDescent="0.25">
      <c r="A2315" s="21">
        <v>40032</v>
      </c>
      <c r="B2315" s="22">
        <v>57.09</v>
      </c>
      <c r="C2315" s="34">
        <v>2.3751559635939768E-2</v>
      </c>
      <c r="D2315" s="55">
        <f t="shared" si="38"/>
        <v>8</v>
      </c>
      <c r="E2315" s="55"/>
      <c r="F2315" s="21" t="s">
        <v>29</v>
      </c>
      <c r="G2315" s="10" t="s">
        <v>29</v>
      </c>
      <c r="H2315" s="56"/>
    </row>
    <row r="2316" spans="1:8" x14ac:dyDescent="0.25">
      <c r="A2316" s="21">
        <v>40035</v>
      </c>
      <c r="B2316" s="22">
        <v>57.19</v>
      </c>
      <c r="C2316" s="34">
        <v>1.7500879510569214E-3</v>
      </c>
      <c r="D2316" s="55">
        <f t="shared" si="38"/>
        <v>8</v>
      </c>
      <c r="E2316" s="55"/>
      <c r="F2316" s="21" t="s">
        <v>29</v>
      </c>
      <c r="G2316" s="10" t="s">
        <v>29</v>
      </c>
      <c r="H2316" s="56"/>
    </row>
    <row r="2317" spans="1:8" x14ac:dyDescent="0.25">
      <c r="A2317" s="21">
        <v>40036</v>
      </c>
      <c r="B2317" s="22">
        <v>56.27</v>
      </c>
      <c r="C2317" s="34">
        <v>-1.6217524482037129E-2</v>
      </c>
      <c r="D2317" s="55">
        <f t="shared" si="38"/>
        <v>8</v>
      </c>
      <c r="E2317" s="55"/>
      <c r="F2317" s="21" t="s">
        <v>29</v>
      </c>
      <c r="G2317" s="10" t="s">
        <v>29</v>
      </c>
      <c r="H2317" s="56"/>
    </row>
    <row r="2318" spans="1:8" x14ac:dyDescent="0.25">
      <c r="A2318" s="21">
        <v>40037</v>
      </c>
      <c r="B2318" s="22">
        <v>57.12</v>
      </c>
      <c r="C2318" s="34">
        <v>1.4992784586141318E-2</v>
      </c>
      <c r="D2318" s="55">
        <f t="shared" si="38"/>
        <v>8</v>
      </c>
      <c r="E2318" s="55"/>
      <c r="F2318" s="21" t="s">
        <v>29</v>
      </c>
      <c r="G2318" s="10" t="s">
        <v>29</v>
      </c>
      <c r="H2318" s="56"/>
    </row>
    <row r="2319" spans="1:8" x14ac:dyDescent="0.25">
      <c r="A2319" s="21">
        <v>40038</v>
      </c>
      <c r="B2319" s="22">
        <v>57.59</v>
      </c>
      <c r="C2319" s="34">
        <v>8.1946234872522505E-3</v>
      </c>
      <c r="D2319" s="55">
        <f t="shared" si="38"/>
        <v>8</v>
      </c>
      <c r="E2319" s="55"/>
      <c r="F2319" s="21" t="s">
        <v>29</v>
      </c>
      <c r="G2319" s="10" t="s">
        <v>29</v>
      </c>
      <c r="H2319" s="56"/>
    </row>
    <row r="2320" spans="1:8" x14ac:dyDescent="0.25">
      <c r="A2320" s="21">
        <v>40039</v>
      </c>
      <c r="B2320" s="22">
        <v>56.41</v>
      </c>
      <c r="C2320" s="34">
        <v>-2.07024937666964E-2</v>
      </c>
      <c r="D2320" s="55">
        <f t="shared" si="38"/>
        <v>8</v>
      </c>
      <c r="E2320" s="55"/>
      <c r="F2320" s="21" t="s">
        <v>29</v>
      </c>
      <c r="G2320" s="10" t="s">
        <v>29</v>
      </c>
      <c r="H2320" s="56"/>
    </row>
    <row r="2321" spans="1:8" x14ac:dyDescent="0.25">
      <c r="A2321" s="21">
        <v>40042</v>
      </c>
      <c r="B2321" s="22">
        <v>54.82</v>
      </c>
      <c r="C2321" s="34">
        <v>-2.8591356877244956E-2</v>
      </c>
      <c r="D2321" s="55">
        <f t="shared" si="38"/>
        <v>8</v>
      </c>
      <c r="E2321" s="55"/>
      <c r="F2321" s="21" t="s">
        <v>29</v>
      </c>
      <c r="G2321" s="10" t="s">
        <v>29</v>
      </c>
      <c r="H2321" s="56"/>
    </row>
    <row r="2322" spans="1:8" x14ac:dyDescent="0.25">
      <c r="A2322" s="21">
        <v>40043</v>
      </c>
      <c r="B2322" s="22">
        <v>55.55</v>
      </c>
      <c r="C2322" s="34">
        <v>1.3228425210999184E-2</v>
      </c>
      <c r="D2322" s="55">
        <f t="shared" si="38"/>
        <v>8</v>
      </c>
      <c r="E2322" s="55"/>
      <c r="F2322" s="21" t="s">
        <v>29</v>
      </c>
      <c r="G2322" s="10" t="s">
        <v>29</v>
      </c>
      <c r="H2322" s="56"/>
    </row>
    <row r="2323" spans="1:8" x14ac:dyDescent="0.25">
      <c r="A2323" s="21">
        <v>40044</v>
      </c>
      <c r="B2323" s="22">
        <v>56.23</v>
      </c>
      <c r="C2323" s="34">
        <v>1.2166906218471225E-2</v>
      </c>
      <c r="D2323" s="55">
        <f t="shared" si="38"/>
        <v>8</v>
      </c>
      <c r="E2323" s="55"/>
      <c r="F2323" s="21" t="s">
        <v>29</v>
      </c>
      <c r="G2323" s="10" t="s">
        <v>29</v>
      </c>
      <c r="H2323" s="56"/>
    </row>
    <row r="2324" spans="1:8" x14ac:dyDescent="0.25">
      <c r="A2324" s="21">
        <v>40045</v>
      </c>
      <c r="B2324" s="22">
        <v>56.84</v>
      </c>
      <c r="C2324" s="34">
        <v>1.0789880924789731E-2</v>
      </c>
      <c r="D2324" s="55">
        <f t="shared" si="38"/>
        <v>8</v>
      </c>
      <c r="E2324" s="55"/>
      <c r="F2324" s="21" t="s">
        <v>29</v>
      </c>
      <c r="G2324" s="10" t="s">
        <v>29</v>
      </c>
      <c r="H2324" s="56"/>
    </row>
    <row r="2325" spans="1:8" x14ac:dyDescent="0.25">
      <c r="A2325" s="21">
        <v>40046</v>
      </c>
      <c r="B2325" s="22">
        <v>58.15</v>
      </c>
      <c r="C2325" s="34">
        <v>2.2785575735773465E-2</v>
      </c>
      <c r="D2325" s="55">
        <f t="shared" si="38"/>
        <v>8</v>
      </c>
      <c r="E2325" s="55"/>
      <c r="F2325" s="21" t="s">
        <v>29</v>
      </c>
      <c r="G2325" s="10" t="s">
        <v>29</v>
      </c>
      <c r="H2325" s="56"/>
    </row>
    <row r="2326" spans="1:8" x14ac:dyDescent="0.25">
      <c r="A2326" s="21">
        <v>40049</v>
      </c>
      <c r="B2326" s="22">
        <v>58.13</v>
      </c>
      <c r="C2326" s="34">
        <v>-3.4399725141416419E-4</v>
      </c>
      <c r="D2326" s="55">
        <f t="shared" si="38"/>
        <v>8</v>
      </c>
      <c r="E2326" s="55"/>
      <c r="F2326" s="21" t="s">
        <v>29</v>
      </c>
      <c r="G2326" s="10" t="s">
        <v>29</v>
      </c>
      <c r="H2326" s="56"/>
    </row>
    <row r="2327" spans="1:8" x14ac:dyDescent="0.25">
      <c r="A2327" s="21">
        <v>40050</v>
      </c>
      <c r="B2327" s="22">
        <v>58.38</v>
      </c>
      <c r="C2327" s="34">
        <v>4.2914837127095646E-3</v>
      </c>
      <c r="D2327" s="55">
        <f t="shared" si="38"/>
        <v>8</v>
      </c>
      <c r="E2327" s="55"/>
      <c r="F2327" s="21" t="s">
        <v>29</v>
      </c>
      <c r="G2327" s="10" t="s">
        <v>29</v>
      </c>
      <c r="H2327" s="56"/>
    </row>
    <row r="2328" spans="1:8" x14ac:dyDescent="0.25">
      <c r="A2328" s="21">
        <v>40051</v>
      </c>
      <c r="B2328" s="22">
        <v>58.51</v>
      </c>
      <c r="C2328" s="34">
        <v>2.2243143741758676E-3</v>
      </c>
      <c r="D2328" s="55">
        <f t="shared" si="38"/>
        <v>8</v>
      </c>
      <c r="E2328" s="55"/>
      <c r="F2328" s="21" t="s">
        <v>29</v>
      </c>
      <c r="G2328" s="10" t="s">
        <v>29</v>
      </c>
      <c r="H2328" s="56"/>
    </row>
    <row r="2329" spans="1:8" x14ac:dyDescent="0.25">
      <c r="A2329" s="21">
        <v>40052</v>
      </c>
      <c r="B2329" s="22">
        <v>58.42</v>
      </c>
      <c r="C2329" s="34">
        <v>-1.5393828405497684E-3</v>
      </c>
      <c r="D2329" s="55">
        <f t="shared" si="38"/>
        <v>8</v>
      </c>
      <c r="E2329" s="55"/>
      <c r="F2329" s="21" t="s">
        <v>29</v>
      </c>
      <c r="G2329" s="10" t="s">
        <v>29</v>
      </c>
      <c r="H2329" s="56"/>
    </row>
    <row r="2330" spans="1:8" x14ac:dyDescent="0.25">
      <c r="A2330" s="21">
        <v>40053</v>
      </c>
      <c r="B2330" s="22">
        <v>58.05</v>
      </c>
      <c r="C2330" s="34">
        <v>-6.3535888156945114E-3</v>
      </c>
      <c r="D2330" s="55">
        <f t="shared" si="38"/>
        <v>8</v>
      </c>
      <c r="E2330" s="55"/>
      <c r="F2330" s="21" t="s">
        <v>29</v>
      </c>
      <c r="G2330" s="10" t="s">
        <v>29</v>
      </c>
      <c r="H2330" s="56"/>
    </row>
    <row r="2331" spans="1:8" x14ac:dyDescent="0.25">
      <c r="A2331" s="21">
        <v>40056</v>
      </c>
      <c r="B2331" s="22">
        <v>57.2</v>
      </c>
      <c r="C2331" s="34">
        <v>-1.475080975814814E-2</v>
      </c>
      <c r="D2331" s="55">
        <f t="shared" si="38"/>
        <v>8</v>
      </c>
      <c r="E2331" s="55"/>
      <c r="F2331" s="21" t="s">
        <v>29</v>
      </c>
      <c r="G2331" s="10" t="s">
        <v>29</v>
      </c>
      <c r="H2331" s="56"/>
    </row>
    <row r="2332" spans="1:8" x14ac:dyDescent="0.25">
      <c r="A2332" s="21">
        <v>40057</v>
      </c>
      <c r="B2332" s="22">
        <v>55.92</v>
      </c>
      <c r="C2332" s="34">
        <v>-2.263180046019744E-2</v>
      </c>
      <c r="D2332" s="55">
        <f t="shared" si="38"/>
        <v>9</v>
      </c>
      <c r="E2332" s="55"/>
      <c r="F2332" s="21" t="s">
        <v>29</v>
      </c>
      <c r="G2332" s="10" t="s">
        <v>29</v>
      </c>
      <c r="H2332" s="56"/>
    </row>
    <row r="2333" spans="1:8" x14ac:dyDescent="0.25">
      <c r="A2333" s="21">
        <v>40058</v>
      </c>
      <c r="B2333" s="22">
        <v>55.64</v>
      </c>
      <c r="C2333" s="34">
        <v>-5.0197308703127212E-3</v>
      </c>
      <c r="D2333" s="55">
        <f t="shared" si="38"/>
        <v>9</v>
      </c>
      <c r="E2333" s="55"/>
      <c r="F2333" s="21" t="s">
        <v>29</v>
      </c>
      <c r="G2333" s="10" t="s">
        <v>29</v>
      </c>
      <c r="H2333" s="56"/>
    </row>
    <row r="2334" spans="1:8" x14ac:dyDescent="0.25">
      <c r="A2334" s="21">
        <v>40059</v>
      </c>
      <c r="B2334" s="22">
        <v>56.26</v>
      </c>
      <c r="C2334" s="34">
        <v>1.108143600646851E-2</v>
      </c>
      <c r="D2334" s="55">
        <f t="shared" si="38"/>
        <v>9</v>
      </c>
      <c r="E2334" s="55"/>
      <c r="F2334" s="21" t="s">
        <v>29</v>
      </c>
      <c r="G2334" s="10" t="s">
        <v>29</v>
      </c>
      <c r="H2334" s="56"/>
    </row>
    <row r="2335" spans="1:8" x14ac:dyDescent="0.25">
      <c r="A2335" s="21">
        <v>40060</v>
      </c>
      <c r="B2335" s="22">
        <v>57.05</v>
      </c>
      <c r="C2335" s="34">
        <v>1.3944273246373949E-2</v>
      </c>
      <c r="D2335" s="55">
        <f t="shared" si="38"/>
        <v>9</v>
      </c>
      <c r="E2335" s="55"/>
      <c r="F2335" s="21" t="s">
        <v>29</v>
      </c>
      <c r="G2335" s="10" t="s">
        <v>29</v>
      </c>
      <c r="H2335" s="56"/>
    </row>
    <row r="2336" spans="1:8" x14ac:dyDescent="0.25">
      <c r="A2336" s="33">
        <v>40064</v>
      </c>
      <c r="B2336">
        <v>57.68</v>
      </c>
      <c r="C2336" s="34">
        <v>1.0982416668608927E-2</v>
      </c>
      <c r="D2336" s="55">
        <f t="shared" si="38"/>
        <v>9</v>
      </c>
      <c r="E2336" s="55"/>
      <c r="F2336" s="21" t="s">
        <v>29</v>
      </c>
      <c r="G2336" s="10" t="s">
        <v>29</v>
      </c>
      <c r="H2336" s="56"/>
    </row>
    <row r="2337" spans="1:8" x14ac:dyDescent="0.25">
      <c r="A2337" s="33">
        <v>40065</v>
      </c>
      <c r="B2337">
        <v>58.67</v>
      </c>
      <c r="C2337" s="34">
        <v>1.7018029961074821E-2</v>
      </c>
      <c r="D2337" s="55">
        <f t="shared" si="38"/>
        <v>9</v>
      </c>
      <c r="E2337" s="55"/>
      <c r="F2337" s="21" t="s">
        <v>29</v>
      </c>
      <c r="G2337" s="10" t="s">
        <v>29</v>
      </c>
      <c r="H2337" s="56"/>
    </row>
    <row r="2338" spans="1:8" x14ac:dyDescent="0.25">
      <c r="A2338" s="33">
        <v>40066</v>
      </c>
      <c r="B2338">
        <v>59.4</v>
      </c>
      <c r="C2338" s="34">
        <v>1.2365703430830726E-2</v>
      </c>
      <c r="D2338" s="55">
        <f t="shared" si="38"/>
        <v>9</v>
      </c>
      <c r="E2338" s="55"/>
      <c r="F2338" s="21" t="s">
        <v>29</v>
      </c>
      <c r="G2338" s="10" t="s">
        <v>29</v>
      </c>
      <c r="H2338" s="56"/>
    </row>
    <row r="2339" spans="1:8" x14ac:dyDescent="0.25">
      <c r="A2339" s="33">
        <v>40067</v>
      </c>
      <c r="B2339">
        <v>59.42</v>
      </c>
      <c r="C2339" s="34">
        <v>3.3664366586230477E-4</v>
      </c>
      <c r="D2339" s="55">
        <f t="shared" si="38"/>
        <v>9</v>
      </c>
      <c r="E2339" s="55"/>
      <c r="F2339" s="21" t="s">
        <v>29</v>
      </c>
      <c r="G2339" s="10" t="s">
        <v>29</v>
      </c>
      <c r="H2339" s="56"/>
    </row>
    <row r="2340" spans="1:8" x14ac:dyDescent="0.25">
      <c r="A2340" s="33">
        <v>40070</v>
      </c>
      <c r="B2340">
        <v>60.05</v>
      </c>
      <c r="C2340" s="34">
        <v>1.0546678491530787E-2</v>
      </c>
      <c r="D2340" s="55">
        <f t="shared" si="38"/>
        <v>9</v>
      </c>
      <c r="E2340" s="55"/>
      <c r="F2340" s="21" t="s">
        <v>29</v>
      </c>
      <c r="G2340" s="10" t="s">
        <v>29</v>
      </c>
      <c r="H2340" s="56"/>
    </row>
    <row r="2341" spans="1:8" x14ac:dyDescent="0.25">
      <c r="A2341" s="33">
        <v>40071</v>
      </c>
      <c r="B2341">
        <v>60.54</v>
      </c>
      <c r="C2341" s="34">
        <v>8.1267550675799896E-3</v>
      </c>
      <c r="D2341" s="55">
        <f t="shared" si="38"/>
        <v>9</v>
      </c>
      <c r="E2341" s="55"/>
      <c r="F2341" s="21" t="s">
        <v>29</v>
      </c>
      <c r="G2341" s="10" t="s">
        <v>29</v>
      </c>
      <c r="H2341" s="56"/>
    </row>
    <row r="2342" spans="1:8" x14ac:dyDescent="0.25">
      <c r="A2342" s="33">
        <v>40072</v>
      </c>
      <c r="B2342">
        <v>61.79</v>
      </c>
      <c r="C2342" s="34">
        <v>2.0437235479315564E-2</v>
      </c>
      <c r="D2342" s="55">
        <f t="shared" si="38"/>
        <v>9</v>
      </c>
      <c r="E2342" s="55"/>
      <c r="F2342" s="21" t="s">
        <v>29</v>
      </c>
      <c r="G2342" s="10" t="s">
        <v>29</v>
      </c>
      <c r="H2342" s="56"/>
    </row>
    <row r="2343" spans="1:8" x14ac:dyDescent="0.25">
      <c r="A2343" s="33">
        <v>40073</v>
      </c>
      <c r="B2343">
        <v>61.66</v>
      </c>
      <c r="C2343" s="34">
        <v>-2.1061166148839518E-3</v>
      </c>
      <c r="D2343" s="55">
        <f t="shared" si="38"/>
        <v>9</v>
      </c>
      <c r="E2343" s="55"/>
      <c r="F2343" s="21" t="s">
        <v>29</v>
      </c>
      <c r="G2343" s="10" t="s">
        <v>29</v>
      </c>
      <c r="H2343" s="56"/>
    </row>
    <row r="2344" spans="1:8" x14ac:dyDescent="0.25">
      <c r="A2344" s="33">
        <v>40074</v>
      </c>
      <c r="B2344">
        <v>61.91</v>
      </c>
      <c r="C2344" s="34">
        <v>4.0462950731364215E-3</v>
      </c>
      <c r="D2344" s="55">
        <f t="shared" si="38"/>
        <v>9</v>
      </c>
      <c r="E2344" s="55"/>
      <c r="F2344" s="21" t="s">
        <v>29</v>
      </c>
      <c r="G2344" s="10" t="s">
        <v>29</v>
      </c>
      <c r="H2344" s="56"/>
    </row>
    <row r="2345" spans="1:8" x14ac:dyDescent="0.25">
      <c r="A2345" s="33">
        <v>40077</v>
      </c>
      <c r="B2345">
        <v>61.74</v>
      </c>
      <c r="C2345" s="34">
        <v>-2.7496984571274688E-3</v>
      </c>
      <c r="D2345" s="55">
        <f t="shared" si="38"/>
        <v>9</v>
      </c>
      <c r="E2345" s="55"/>
      <c r="F2345" s="21" t="s">
        <v>29</v>
      </c>
      <c r="G2345" s="10" t="s">
        <v>29</v>
      </c>
      <c r="H2345" s="56"/>
    </row>
    <row r="2346" spans="1:8" x14ac:dyDescent="0.25">
      <c r="A2346" s="33">
        <v>40078</v>
      </c>
      <c r="B2346">
        <v>62.02</v>
      </c>
      <c r="C2346" s="34">
        <v>4.524894598289724E-3</v>
      </c>
      <c r="D2346" s="55">
        <f t="shared" si="38"/>
        <v>9</v>
      </c>
      <c r="E2346" s="55"/>
      <c r="F2346" s="21" t="s">
        <v>29</v>
      </c>
      <c r="G2346" s="10" t="s">
        <v>29</v>
      </c>
      <c r="H2346" s="56"/>
    </row>
    <row r="2347" spans="1:8" x14ac:dyDescent="0.25">
      <c r="A2347" s="33">
        <v>40079</v>
      </c>
      <c r="B2347">
        <v>61.43</v>
      </c>
      <c r="C2347" s="34">
        <v>-9.5585984964668604E-3</v>
      </c>
      <c r="D2347" s="55">
        <f t="shared" si="38"/>
        <v>9</v>
      </c>
      <c r="E2347" s="55"/>
      <c r="F2347" s="21" t="s">
        <v>29</v>
      </c>
      <c r="G2347" s="10" t="s">
        <v>29</v>
      </c>
      <c r="H2347" s="56"/>
    </row>
    <row r="2348" spans="1:8" x14ac:dyDescent="0.25">
      <c r="A2348" s="33">
        <v>40080</v>
      </c>
      <c r="B2348">
        <v>60.2</v>
      </c>
      <c r="C2348" s="34">
        <v>-2.0225962861060671E-2</v>
      </c>
      <c r="D2348" s="55">
        <f t="shared" si="38"/>
        <v>9</v>
      </c>
      <c r="E2348" s="55"/>
      <c r="F2348" s="21" t="s">
        <v>29</v>
      </c>
      <c r="G2348" s="10" t="s">
        <v>29</v>
      </c>
      <c r="H2348" s="56"/>
    </row>
    <row r="2349" spans="1:8" x14ac:dyDescent="0.25">
      <c r="A2349" s="33">
        <v>40081</v>
      </c>
      <c r="B2349">
        <v>59.83</v>
      </c>
      <c r="C2349" s="34">
        <v>-6.1651449128350376E-3</v>
      </c>
      <c r="D2349" s="55">
        <f t="shared" si="38"/>
        <v>9</v>
      </c>
      <c r="E2349" s="55"/>
      <c r="F2349" s="21" t="s">
        <v>29</v>
      </c>
      <c r="G2349" s="10" t="s">
        <v>29</v>
      </c>
      <c r="H2349" s="56"/>
    </row>
    <row r="2350" spans="1:8" x14ac:dyDescent="0.25">
      <c r="A2350" s="33">
        <v>40084</v>
      </c>
      <c r="B2350">
        <v>61.26</v>
      </c>
      <c r="C2350" s="34">
        <v>2.3619894002688772E-2</v>
      </c>
      <c r="D2350" s="55">
        <f t="shared" si="38"/>
        <v>9</v>
      </c>
      <c r="E2350" s="55"/>
      <c r="F2350" s="21" t="s">
        <v>29</v>
      </c>
      <c r="G2350" s="10" t="s">
        <v>29</v>
      </c>
      <c r="H2350" s="56"/>
    </row>
    <row r="2351" spans="1:8" x14ac:dyDescent="0.25">
      <c r="A2351" s="33">
        <v>40085</v>
      </c>
      <c r="B2351">
        <v>60.99</v>
      </c>
      <c r="C2351" s="34">
        <v>-4.4171850962641682E-3</v>
      </c>
      <c r="D2351" s="55">
        <f t="shared" si="38"/>
        <v>9</v>
      </c>
      <c r="E2351" s="55"/>
      <c r="F2351" s="21" t="s">
        <v>29</v>
      </c>
      <c r="G2351" s="10" t="s">
        <v>29</v>
      </c>
      <c r="H2351" s="56"/>
    </row>
    <row r="2352" spans="1:8" x14ac:dyDescent="0.25">
      <c r="A2352" s="33">
        <v>40086</v>
      </c>
      <c r="B2352">
        <v>60.24</v>
      </c>
      <c r="C2352" s="34">
        <v>-1.2373332816726843E-2</v>
      </c>
      <c r="D2352" s="55">
        <f t="shared" si="38"/>
        <v>9</v>
      </c>
      <c r="E2352" s="55"/>
      <c r="F2352" s="21" t="s">
        <v>29</v>
      </c>
      <c r="G2352" s="10" t="s">
        <v>29</v>
      </c>
      <c r="H2352" s="56"/>
    </row>
    <row r="2353" spans="1:8" x14ac:dyDescent="0.25">
      <c r="A2353" s="33">
        <v>40087</v>
      </c>
      <c r="B2353">
        <v>58.44</v>
      </c>
      <c r="C2353" s="34">
        <v>-3.0335996609139493E-2</v>
      </c>
      <c r="D2353" s="55">
        <f t="shared" si="38"/>
        <v>10</v>
      </c>
      <c r="E2353" s="55"/>
      <c r="F2353" s="21" t="s">
        <v>29</v>
      </c>
      <c r="G2353" s="10" t="s">
        <v>29</v>
      </c>
      <c r="H2353" s="56"/>
    </row>
    <row r="2354" spans="1:8" x14ac:dyDescent="0.25">
      <c r="A2354" s="33">
        <v>40088</v>
      </c>
      <c r="B2354">
        <v>58</v>
      </c>
      <c r="C2354" s="34">
        <v>-7.557576336079304E-3</v>
      </c>
      <c r="D2354" s="55">
        <f t="shared" si="38"/>
        <v>10</v>
      </c>
      <c r="E2354" s="55"/>
      <c r="F2354" s="21" t="s">
        <v>29</v>
      </c>
      <c r="G2354" s="10" t="s">
        <v>29</v>
      </c>
      <c r="H2354" s="56"/>
    </row>
    <row r="2355" spans="1:8" x14ac:dyDescent="0.25">
      <c r="A2355" s="33">
        <v>40091</v>
      </c>
      <c r="B2355">
        <v>59.04</v>
      </c>
      <c r="C2355" s="34">
        <v>1.7772169745797668E-2</v>
      </c>
      <c r="D2355" s="55">
        <f t="shared" si="38"/>
        <v>10</v>
      </c>
      <c r="E2355" s="55"/>
      <c r="F2355" s="21" t="s">
        <v>29</v>
      </c>
      <c r="G2355" s="10" t="s">
        <v>29</v>
      </c>
      <c r="H2355" s="56"/>
    </row>
    <row r="2356" spans="1:8" x14ac:dyDescent="0.25">
      <c r="A2356" s="33">
        <v>40092</v>
      </c>
      <c r="B2356">
        <v>60.14</v>
      </c>
      <c r="C2356" s="34">
        <v>1.8459997268165957E-2</v>
      </c>
      <c r="D2356" s="55">
        <f t="shared" si="38"/>
        <v>10</v>
      </c>
      <c r="E2356" s="55"/>
      <c r="F2356" s="21" t="s">
        <v>29</v>
      </c>
      <c r="G2356" s="10" t="s">
        <v>29</v>
      </c>
      <c r="H2356" s="56"/>
    </row>
    <row r="2357" spans="1:8" x14ac:dyDescent="0.25">
      <c r="A2357" s="33">
        <v>40093</v>
      </c>
      <c r="B2357">
        <v>60.16</v>
      </c>
      <c r="C2357" s="34">
        <v>3.3250208120139558E-4</v>
      </c>
      <c r="D2357" s="55">
        <f t="shared" si="38"/>
        <v>10</v>
      </c>
      <c r="E2357" s="55"/>
      <c r="F2357" s="21" t="s">
        <v>29</v>
      </c>
      <c r="G2357" s="10" t="s">
        <v>29</v>
      </c>
      <c r="H2357" s="56"/>
    </row>
    <row r="2358" spans="1:8" x14ac:dyDescent="0.25">
      <c r="A2358" s="33">
        <v>40094</v>
      </c>
      <c r="B2358">
        <v>60.71</v>
      </c>
      <c r="C2358" s="34">
        <v>9.1007495007582768E-3</v>
      </c>
      <c r="D2358" s="55">
        <f t="shared" si="38"/>
        <v>10</v>
      </c>
      <c r="E2358" s="55"/>
      <c r="F2358" s="21" t="s">
        <v>29</v>
      </c>
      <c r="G2358" s="10" t="s">
        <v>29</v>
      </c>
      <c r="H2358" s="56"/>
    </row>
    <row r="2359" spans="1:8" x14ac:dyDescent="0.25">
      <c r="A2359" s="33">
        <v>40095</v>
      </c>
      <c r="B2359">
        <v>61.42</v>
      </c>
      <c r="C2359" s="34">
        <v>1.1627085870333734E-2</v>
      </c>
      <c r="D2359" s="55">
        <f t="shared" si="38"/>
        <v>10</v>
      </c>
      <c r="E2359" s="55"/>
      <c r="F2359" s="21" t="s">
        <v>29</v>
      </c>
      <c r="G2359" s="10" t="s">
        <v>29</v>
      </c>
      <c r="H2359" s="56"/>
    </row>
    <row r="2360" spans="1:8" x14ac:dyDescent="0.25">
      <c r="A2360" s="33">
        <v>40098</v>
      </c>
      <c r="B2360">
        <v>61.43</v>
      </c>
      <c r="C2360" s="34">
        <v>1.6280016315962665E-4</v>
      </c>
      <c r="D2360" s="55">
        <f t="shared" si="38"/>
        <v>10</v>
      </c>
      <c r="E2360" s="55"/>
      <c r="F2360" s="21" t="s">
        <v>29</v>
      </c>
      <c r="G2360" s="10" t="s">
        <v>29</v>
      </c>
      <c r="H2360" s="56"/>
    </row>
    <row r="2361" spans="1:8" x14ac:dyDescent="0.25">
      <c r="A2361" s="33">
        <v>40099</v>
      </c>
      <c r="B2361">
        <v>61.17</v>
      </c>
      <c r="C2361" s="34">
        <v>-4.2414419213624684E-3</v>
      </c>
      <c r="D2361" s="55">
        <f t="shared" si="38"/>
        <v>10</v>
      </c>
      <c r="E2361" s="55"/>
      <c r="F2361" s="21" t="s">
        <v>29</v>
      </c>
      <c r="G2361" s="10" t="s">
        <v>29</v>
      </c>
      <c r="H2361" s="56"/>
    </row>
    <row r="2362" spans="1:8" x14ac:dyDescent="0.25">
      <c r="A2362" s="33">
        <v>40100</v>
      </c>
      <c r="B2362">
        <v>62.34</v>
      </c>
      <c r="C2362" s="34">
        <v>1.8946401084717516E-2</v>
      </c>
      <c r="D2362" s="55">
        <f t="shared" si="38"/>
        <v>10</v>
      </c>
      <c r="E2362" s="55"/>
      <c r="F2362" s="21" t="s">
        <v>29</v>
      </c>
      <c r="G2362" s="10" t="s">
        <v>29</v>
      </c>
      <c r="H2362" s="56"/>
    </row>
    <row r="2363" spans="1:8" x14ac:dyDescent="0.25">
      <c r="A2363" s="33">
        <v>40101</v>
      </c>
      <c r="B2363">
        <v>62.3</v>
      </c>
      <c r="C2363" s="34">
        <v>-6.4184854578363789E-4</v>
      </c>
      <c r="D2363" s="55">
        <f t="shared" si="38"/>
        <v>10</v>
      </c>
      <c r="E2363" s="55"/>
      <c r="F2363" s="21" t="s">
        <v>29</v>
      </c>
      <c r="G2363" s="10" t="s">
        <v>29</v>
      </c>
      <c r="H2363" s="56"/>
    </row>
    <row r="2364" spans="1:8" x14ac:dyDescent="0.25">
      <c r="A2364" s="33">
        <v>40102</v>
      </c>
      <c r="B2364">
        <v>61.68</v>
      </c>
      <c r="C2364" s="34">
        <v>-1.0001696538333335E-2</v>
      </c>
      <c r="D2364" s="55">
        <f t="shared" si="38"/>
        <v>10</v>
      </c>
      <c r="E2364" s="55"/>
      <c r="F2364" s="21" t="s">
        <v>29</v>
      </c>
      <c r="G2364" s="10" t="s">
        <v>29</v>
      </c>
      <c r="H2364" s="56"/>
    </row>
    <row r="2365" spans="1:8" x14ac:dyDescent="0.25">
      <c r="A2365" s="33">
        <v>40105</v>
      </c>
      <c r="B2365">
        <v>62.19</v>
      </c>
      <c r="C2365" s="34">
        <v>8.2344858607238322E-3</v>
      </c>
      <c r="D2365" s="55">
        <f t="shared" si="38"/>
        <v>10</v>
      </c>
      <c r="E2365" s="55"/>
      <c r="F2365" s="21" t="s">
        <v>29</v>
      </c>
      <c r="G2365" s="10" t="s">
        <v>29</v>
      </c>
      <c r="H2365" s="56"/>
    </row>
    <row r="2366" spans="1:8" x14ac:dyDescent="0.25">
      <c r="A2366" s="33">
        <v>40106</v>
      </c>
      <c r="B2366">
        <v>61.33</v>
      </c>
      <c r="C2366" s="34">
        <v>-1.3925095477905594E-2</v>
      </c>
      <c r="D2366" s="55">
        <f t="shared" si="38"/>
        <v>10</v>
      </c>
      <c r="E2366" s="55"/>
      <c r="F2366" s="21" t="s">
        <v>29</v>
      </c>
      <c r="G2366" s="10" t="s">
        <v>29</v>
      </c>
      <c r="H2366" s="56"/>
    </row>
    <row r="2367" spans="1:8" x14ac:dyDescent="0.25">
      <c r="A2367" s="33">
        <v>40107</v>
      </c>
      <c r="B2367">
        <v>60.5</v>
      </c>
      <c r="C2367" s="34">
        <v>-1.3625754601096544E-2</v>
      </c>
      <c r="D2367" s="55">
        <f t="shared" si="38"/>
        <v>10</v>
      </c>
      <c r="E2367" s="55"/>
      <c r="F2367" s="21" t="s">
        <v>29</v>
      </c>
      <c r="G2367" s="10" t="s">
        <v>29</v>
      </c>
      <c r="H2367" s="56"/>
    </row>
    <row r="2368" spans="1:8" x14ac:dyDescent="0.25">
      <c r="A2368" s="33">
        <v>40108</v>
      </c>
      <c r="B2368">
        <v>61.34</v>
      </c>
      <c r="C2368" s="34">
        <v>1.3788793649309765E-2</v>
      </c>
      <c r="D2368" s="55">
        <f t="shared" si="38"/>
        <v>10</v>
      </c>
      <c r="E2368" s="55"/>
      <c r="F2368" s="21" t="s">
        <v>29</v>
      </c>
      <c r="G2368" s="10" t="s">
        <v>29</v>
      </c>
      <c r="H2368" s="56"/>
    </row>
    <row r="2369" spans="1:8" x14ac:dyDescent="0.25">
      <c r="A2369" s="33">
        <v>40109</v>
      </c>
      <c r="B2369">
        <v>60.06</v>
      </c>
      <c r="C2369" s="34">
        <v>-2.1088096130921274E-2</v>
      </c>
      <c r="D2369" s="55">
        <f t="shared" si="38"/>
        <v>10</v>
      </c>
      <c r="E2369" s="55"/>
      <c r="F2369" s="21" t="s">
        <v>29</v>
      </c>
      <c r="G2369" s="10" t="s">
        <v>29</v>
      </c>
      <c r="H2369" s="56"/>
    </row>
    <row r="2370" spans="1:8" x14ac:dyDescent="0.25">
      <c r="A2370" s="33">
        <v>40112</v>
      </c>
      <c r="B2370">
        <v>59.52</v>
      </c>
      <c r="C2370" s="34">
        <v>-9.0316720303478207E-3</v>
      </c>
      <c r="D2370" s="55">
        <f t="shared" si="38"/>
        <v>10</v>
      </c>
      <c r="E2370" s="55"/>
      <c r="F2370" s="21" t="s">
        <v>29</v>
      </c>
      <c r="G2370" s="10" t="s">
        <v>29</v>
      </c>
      <c r="H2370" s="56"/>
    </row>
    <row r="2371" spans="1:8" x14ac:dyDescent="0.25">
      <c r="A2371" s="33">
        <v>40113</v>
      </c>
      <c r="B2371">
        <v>58.79</v>
      </c>
      <c r="C2371" s="34">
        <v>-1.2340618110672915E-2</v>
      </c>
      <c r="D2371" s="55">
        <f t="shared" si="38"/>
        <v>10</v>
      </c>
      <c r="E2371" s="55"/>
      <c r="F2371" s="21" t="s">
        <v>29</v>
      </c>
      <c r="G2371" s="10" t="s">
        <v>29</v>
      </c>
      <c r="H2371" s="56"/>
    </row>
    <row r="2372" spans="1:8" x14ac:dyDescent="0.25">
      <c r="A2372" s="33">
        <v>40114</v>
      </c>
      <c r="B2372">
        <v>56.83</v>
      </c>
      <c r="C2372" s="34">
        <v>-3.3907417105133432E-2</v>
      </c>
      <c r="D2372" s="55">
        <f t="shared" si="38"/>
        <v>10</v>
      </c>
      <c r="E2372" s="55"/>
      <c r="F2372" s="21" t="s">
        <v>29</v>
      </c>
      <c r="G2372" s="10" t="s">
        <v>29</v>
      </c>
      <c r="H2372" s="56"/>
    </row>
    <row r="2373" spans="1:8" x14ac:dyDescent="0.25">
      <c r="A2373" s="33">
        <v>40115</v>
      </c>
      <c r="B2373">
        <v>57.91</v>
      </c>
      <c r="C2373" s="34">
        <v>1.8825725928668362E-2</v>
      </c>
      <c r="D2373" s="55">
        <f t="shared" ref="D2373:D2436" si="39">MONTH(A2373)</f>
        <v>10</v>
      </c>
      <c r="E2373" s="55"/>
      <c r="F2373" s="21" t="s">
        <v>29</v>
      </c>
      <c r="G2373" s="10" t="s">
        <v>29</v>
      </c>
      <c r="H2373" s="56"/>
    </row>
    <row r="2374" spans="1:8" x14ac:dyDescent="0.25">
      <c r="A2374" s="33">
        <v>40116</v>
      </c>
      <c r="B2374">
        <v>56.33</v>
      </c>
      <c r="C2374" s="34">
        <v>-2.7662828331075844E-2</v>
      </c>
      <c r="D2374" s="55">
        <f t="shared" si="39"/>
        <v>10</v>
      </c>
      <c r="E2374" s="55"/>
      <c r="F2374" s="21" t="s">
        <v>29</v>
      </c>
      <c r="G2374" s="10" t="s">
        <v>29</v>
      </c>
      <c r="H2374" s="56"/>
    </row>
    <row r="2375" spans="1:8" x14ac:dyDescent="0.25">
      <c r="A2375" s="33">
        <v>40119</v>
      </c>
      <c r="B2375">
        <v>56.22</v>
      </c>
      <c r="C2375" s="34">
        <v>-1.9546874282367409E-3</v>
      </c>
      <c r="D2375" s="55">
        <f t="shared" si="39"/>
        <v>11</v>
      </c>
      <c r="E2375" s="55"/>
      <c r="F2375" s="21" t="s">
        <v>29</v>
      </c>
      <c r="G2375" s="10" t="s">
        <v>29</v>
      </c>
      <c r="H2375" s="56"/>
    </row>
    <row r="2376" spans="1:8" x14ac:dyDescent="0.25">
      <c r="A2376" s="33">
        <v>40120</v>
      </c>
      <c r="B2376">
        <v>57.07</v>
      </c>
      <c r="C2376" s="34">
        <v>1.5006019070230886E-2</v>
      </c>
      <c r="D2376" s="55">
        <f t="shared" si="39"/>
        <v>11</v>
      </c>
      <c r="E2376" s="55"/>
      <c r="F2376" s="21" t="s">
        <v>29</v>
      </c>
      <c r="G2376" s="10" t="s">
        <v>29</v>
      </c>
      <c r="H2376" s="56"/>
    </row>
    <row r="2377" spans="1:8" x14ac:dyDescent="0.25">
      <c r="A2377" s="33">
        <v>40121</v>
      </c>
      <c r="B2377">
        <v>56.25</v>
      </c>
      <c r="C2377" s="34">
        <v>-1.4472543464087155E-2</v>
      </c>
      <c r="D2377" s="55">
        <f t="shared" si="39"/>
        <v>11</v>
      </c>
      <c r="E2377" s="55"/>
      <c r="F2377" s="21" t="s">
        <v>29</v>
      </c>
      <c r="G2377" s="10" t="s">
        <v>29</v>
      </c>
      <c r="H2377" s="56"/>
    </row>
    <row r="2378" spans="1:8" x14ac:dyDescent="0.25">
      <c r="A2378" s="33">
        <v>40122</v>
      </c>
      <c r="B2378">
        <v>58.04</v>
      </c>
      <c r="C2378" s="34">
        <v>3.1326386931457562E-2</v>
      </c>
      <c r="D2378" s="55">
        <f t="shared" si="39"/>
        <v>11</v>
      </c>
      <c r="E2378" s="55"/>
      <c r="F2378" s="21" t="s">
        <v>29</v>
      </c>
      <c r="G2378" s="10" t="s">
        <v>29</v>
      </c>
      <c r="H2378" s="56"/>
    </row>
    <row r="2379" spans="1:8" x14ac:dyDescent="0.25">
      <c r="A2379" s="33">
        <v>40123</v>
      </c>
      <c r="B2379">
        <v>58.08</v>
      </c>
      <c r="C2379" s="34">
        <v>6.8894250055356139E-4</v>
      </c>
      <c r="D2379" s="55">
        <f t="shared" si="39"/>
        <v>11</v>
      </c>
      <c r="E2379" s="55"/>
      <c r="F2379" s="21" t="s">
        <v>29</v>
      </c>
      <c r="G2379" s="10" t="s">
        <v>29</v>
      </c>
      <c r="H2379" s="56"/>
    </row>
    <row r="2380" spans="1:8" x14ac:dyDescent="0.25">
      <c r="A2380" s="33">
        <v>40126</v>
      </c>
      <c r="B2380">
        <v>59.22</v>
      </c>
      <c r="C2380" s="34">
        <v>1.943795215690464E-2</v>
      </c>
      <c r="D2380" s="55">
        <f t="shared" si="39"/>
        <v>11</v>
      </c>
      <c r="E2380" s="55"/>
      <c r="F2380" s="21" t="s">
        <v>29</v>
      </c>
      <c r="G2380" s="10" t="s">
        <v>29</v>
      </c>
      <c r="H2380" s="56"/>
    </row>
    <row r="2381" spans="1:8" x14ac:dyDescent="0.25">
      <c r="A2381" s="33">
        <v>40127</v>
      </c>
      <c r="B2381">
        <v>58.85</v>
      </c>
      <c r="C2381" s="34">
        <v>-6.2674889671594297E-3</v>
      </c>
      <c r="D2381" s="55">
        <f t="shared" si="39"/>
        <v>11</v>
      </c>
      <c r="E2381" s="55"/>
      <c r="F2381" s="21" t="s">
        <v>29</v>
      </c>
      <c r="G2381" s="10" t="s">
        <v>29</v>
      </c>
      <c r="H2381" s="56"/>
    </row>
    <row r="2382" spans="1:8" x14ac:dyDescent="0.25">
      <c r="A2382" s="33">
        <v>40128</v>
      </c>
      <c r="B2382">
        <v>59.26</v>
      </c>
      <c r="C2382" s="34">
        <v>6.9427084391334411E-3</v>
      </c>
      <c r="D2382" s="55">
        <f t="shared" si="39"/>
        <v>11</v>
      </c>
      <c r="E2382" s="55"/>
      <c r="F2382" s="21" t="s">
        <v>29</v>
      </c>
      <c r="G2382" s="10" t="s">
        <v>29</v>
      </c>
      <c r="H2382" s="56"/>
    </row>
    <row r="2383" spans="1:8" x14ac:dyDescent="0.25">
      <c r="A2383" s="33">
        <v>40129</v>
      </c>
      <c r="B2383">
        <v>58.17</v>
      </c>
      <c r="C2383" s="34">
        <v>-1.856478422274899E-2</v>
      </c>
      <c r="D2383" s="55">
        <f t="shared" si="39"/>
        <v>11</v>
      </c>
      <c r="E2383" s="55"/>
      <c r="F2383" s="21" t="s">
        <v>29</v>
      </c>
      <c r="G2383" s="10" t="s">
        <v>29</v>
      </c>
      <c r="H2383" s="56"/>
    </row>
    <row r="2384" spans="1:8" x14ac:dyDescent="0.25">
      <c r="A2384" s="33">
        <v>40130</v>
      </c>
      <c r="B2384">
        <v>58.73</v>
      </c>
      <c r="C2384" s="34">
        <v>9.5809116117578277E-3</v>
      </c>
      <c r="D2384" s="55">
        <f t="shared" si="39"/>
        <v>11</v>
      </c>
      <c r="E2384" s="55"/>
      <c r="F2384" s="21" t="s">
        <v>29</v>
      </c>
      <c r="G2384" s="10" t="s">
        <v>29</v>
      </c>
      <c r="H2384" s="56"/>
    </row>
    <row r="2385" spans="1:8" x14ac:dyDescent="0.25">
      <c r="A2385" s="33">
        <v>40133</v>
      </c>
      <c r="B2385">
        <v>60.28</v>
      </c>
      <c r="C2385" s="34">
        <v>2.6049704223866745E-2</v>
      </c>
      <c r="D2385" s="55">
        <f t="shared" si="39"/>
        <v>11</v>
      </c>
      <c r="E2385" s="55"/>
      <c r="F2385" s="21" t="s">
        <v>29</v>
      </c>
      <c r="G2385" s="10" t="s">
        <v>29</v>
      </c>
      <c r="H2385" s="56"/>
    </row>
    <row r="2386" spans="1:8" x14ac:dyDescent="0.25">
      <c r="A2386" s="33">
        <v>40134</v>
      </c>
      <c r="B2386">
        <v>60.28</v>
      </c>
      <c r="C2386" s="34">
        <v>0</v>
      </c>
      <c r="D2386" s="55">
        <f t="shared" si="39"/>
        <v>11</v>
      </c>
      <c r="E2386" s="55"/>
      <c r="F2386" s="21" t="s">
        <v>29</v>
      </c>
      <c r="G2386" s="10" t="s">
        <v>29</v>
      </c>
      <c r="H2386" s="56"/>
    </row>
    <row r="2387" spans="1:8" x14ac:dyDescent="0.25">
      <c r="A2387" s="33">
        <v>40135</v>
      </c>
      <c r="B2387">
        <v>60.16</v>
      </c>
      <c r="C2387" s="34">
        <v>-1.9926941167103633E-3</v>
      </c>
      <c r="D2387" s="55">
        <f t="shared" si="39"/>
        <v>11</v>
      </c>
      <c r="E2387" s="55"/>
      <c r="F2387" s="21" t="s">
        <v>29</v>
      </c>
      <c r="G2387" s="10" t="s">
        <v>29</v>
      </c>
      <c r="H2387" s="56"/>
    </row>
    <row r="2388" spans="1:8" x14ac:dyDescent="0.25">
      <c r="A2388" s="33">
        <v>40136</v>
      </c>
      <c r="B2388">
        <v>58.66</v>
      </c>
      <c r="C2388" s="34">
        <v>-2.5249616092279385E-2</v>
      </c>
      <c r="D2388" s="55">
        <f t="shared" si="39"/>
        <v>11</v>
      </c>
      <c r="E2388" s="55"/>
      <c r="F2388" s="21" t="s">
        <v>29</v>
      </c>
      <c r="G2388" s="10" t="s">
        <v>29</v>
      </c>
      <c r="H2388" s="56"/>
    </row>
    <row r="2389" spans="1:8" x14ac:dyDescent="0.25">
      <c r="A2389" s="33">
        <v>40137</v>
      </c>
      <c r="B2389">
        <v>58.59</v>
      </c>
      <c r="C2389" s="34">
        <v>-1.1940299926075785E-3</v>
      </c>
      <c r="D2389" s="55">
        <f t="shared" si="39"/>
        <v>11</v>
      </c>
      <c r="E2389" s="55"/>
      <c r="F2389" s="21" t="s">
        <v>29</v>
      </c>
      <c r="G2389" s="10" t="s">
        <v>29</v>
      </c>
      <c r="H2389" s="56"/>
    </row>
    <row r="2390" spans="1:8" x14ac:dyDescent="0.25">
      <c r="A2390" s="33">
        <v>40140</v>
      </c>
      <c r="B2390">
        <v>59.61</v>
      </c>
      <c r="C2390" s="34">
        <v>1.7259311675137889E-2</v>
      </c>
      <c r="D2390" s="55">
        <f t="shared" si="39"/>
        <v>11</v>
      </c>
      <c r="E2390" s="55"/>
      <c r="F2390" s="21" t="s">
        <v>29</v>
      </c>
      <c r="G2390" s="10" t="s">
        <v>29</v>
      </c>
      <c r="H2390" s="56"/>
    </row>
    <row r="2391" spans="1:8" x14ac:dyDescent="0.25">
      <c r="A2391" s="33">
        <v>40141</v>
      </c>
      <c r="B2391">
        <v>59.34</v>
      </c>
      <c r="C2391" s="34">
        <v>-4.5397303691593572E-3</v>
      </c>
      <c r="D2391" s="55">
        <f t="shared" si="39"/>
        <v>11</v>
      </c>
      <c r="E2391" s="55"/>
      <c r="F2391" s="21" t="s">
        <v>29</v>
      </c>
      <c r="G2391" s="10" t="s">
        <v>29</v>
      </c>
      <c r="H2391" s="56"/>
    </row>
    <row r="2392" spans="1:8" x14ac:dyDescent="0.25">
      <c r="A2392" s="33">
        <v>40142</v>
      </c>
      <c r="B2392">
        <v>59.33</v>
      </c>
      <c r="C2392" s="34">
        <v>-1.6853459212393953E-4</v>
      </c>
      <c r="D2392" s="55">
        <f t="shared" si="39"/>
        <v>11</v>
      </c>
      <c r="E2392" s="55"/>
      <c r="F2392" s="21" t="s">
        <v>29</v>
      </c>
      <c r="G2392" s="10" t="s">
        <v>29</v>
      </c>
      <c r="H2392" s="56"/>
    </row>
    <row r="2393" spans="1:8" x14ac:dyDescent="0.25">
      <c r="A2393" s="33">
        <v>40143</v>
      </c>
      <c r="B2393">
        <v>59.33</v>
      </c>
      <c r="C2393" s="34">
        <v>0</v>
      </c>
      <c r="D2393" s="55">
        <f t="shared" si="39"/>
        <v>11</v>
      </c>
      <c r="E2393" s="55"/>
    </row>
    <row r="2394" spans="1:8" x14ac:dyDescent="0.25">
      <c r="A2394" s="33">
        <v>40144</v>
      </c>
      <c r="B2394">
        <v>57.58</v>
      </c>
      <c r="C2394" s="34">
        <v>-2.993979508652209E-2</v>
      </c>
      <c r="D2394" s="55">
        <f t="shared" si="39"/>
        <v>11</v>
      </c>
      <c r="E2394" s="55"/>
      <c r="F2394" s="13"/>
      <c r="G2394" s="15"/>
    </row>
    <row r="2395" spans="1:8" x14ac:dyDescent="0.25">
      <c r="A2395" s="33">
        <v>40147</v>
      </c>
      <c r="B2395">
        <v>58.09</v>
      </c>
      <c r="C2395" s="34">
        <v>8.8182468204113327E-3</v>
      </c>
      <c r="D2395" s="55">
        <f t="shared" si="39"/>
        <v>11</v>
      </c>
      <c r="E2395" s="55"/>
      <c r="F2395" s="21"/>
    </row>
    <row r="2396" spans="1:8" x14ac:dyDescent="0.25">
      <c r="A2396" s="33">
        <v>40148</v>
      </c>
      <c r="B2396">
        <v>58.99</v>
      </c>
      <c r="C2396" s="34">
        <v>1.5374406010542732E-2</v>
      </c>
      <c r="D2396" s="55">
        <f t="shared" si="39"/>
        <v>12</v>
      </c>
      <c r="E2396" s="55"/>
      <c r="F2396" s="21"/>
    </row>
    <row r="2397" spans="1:8" x14ac:dyDescent="0.25">
      <c r="A2397" s="33">
        <v>40149</v>
      </c>
      <c r="B2397">
        <v>59.69</v>
      </c>
      <c r="C2397" s="34">
        <v>1.17965641655746E-2</v>
      </c>
      <c r="D2397" s="55">
        <f t="shared" si="39"/>
        <v>12</v>
      </c>
      <c r="E2397" s="55"/>
      <c r="F2397" s="21"/>
    </row>
    <row r="2398" spans="1:8" x14ac:dyDescent="0.25">
      <c r="A2398" s="33">
        <v>40150</v>
      </c>
      <c r="B2398">
        <v>58.96</v>
      </c>
      <c r="C2398" s="34">
        <v>-1.2305254299477241E-2</v>
      </c>
      <c r="D2398" s="55">
        <f t="shared" si="39"/>
        <v>12</v>
      </c>
      <c r="E2398" s="55"/>
      <c r="F2398" s="21"/>
    </row>
    <row r="2399" spans="1:8" x14ac:dyDescent="0.25">
      <c r="A2399" s="33">
        <v>40151</v>
      </c>
      <c r="B2399">
        <v>60.42</v>
      </c>
      <c r="C2399" s="34">
        <v>2.4460928077444679E-2</v>
      </c>
      <c r="D2399" s="55">
        <f t="shared" si="39"/>
        <v>12</v>
      </c>
      <c r="E2399" s="55"/>
      <c r="F2399" s="21"/>
    </row>
    <row r="2400" spans="1:8" x14ac:dyDescent="0.25">
      <c r="A2400" s="33">
        <v>40154</v>
      </c>
      <c r="B2400">
        <v>60.51</v>
      </c>
      <c r="C2400" s="34">
        <v>1.4884646757041861E-3</v>
      </c>
      <c r="D2400" s="55">
        <f t="shared" si="39"/>
        <v>12</v>
      </c>
      <c r="E2400" s="55"/>
      <c r="F2400" s="21"/>
    </row>
    <row r="2401" spans="1:6" x14ac:dyDescent="0.25">
      <c r="A2401" s="33">
        <v>40155</v>
      </c>
      <c r="B2401">
        <v>60.04</v>
      </c>
      <c r="C2401" s="34">
        <v>-7.7976338689689133E-3</v>
      </c>
      <c r="D2401" s="55">
        <f t="shared" si="39"/>
        <v>12</v>
      </c>
      <c r="E2401" s="55"/>
      <c r="F2401" s="21"/>
    </row>
    <row r="2402" spans="1:6" x14ac:dyDescent="0.25">
      <c r="A2402" s="33">
        <v>40156</v>
      </c>
      <c r="B2402">
        <v>59.85</v>
      </c>
      <c r="C2402" s="34">
        <v>-3.1695747612790672E-3</v>
      </c>
      <c r="D2402" s="55">
        <f t="shared" si="39"/>
        <v>12</v>
      </c>
      <c r="E2402" s="55"/>
      <c r="F2402" s="21"/>
    </row>
    <row r="2403" spans="1:6" x14ac:dyDescent="0.25">
      <c r="A2403" s="33">
        <v>40157</v>
      </c>
      <c r="B2403">
        <v>59.61</v>
      </c>
      <c r="C2403" s="34">
        <v>-4.0180867721470274E-3</v>
      </c>
      <c r="D2403" s="55">
        <f t="shared" si="39"/>
        <v>12</v>
      </c>
      <c r="E2403" s="55"/>
      <c r="F2403" s="21"/>
    </row>
    <row r="2404" spans="1:6" x14ac:dyDescent="0.25">
      <c r="A2404" s="33">
        <v>40158</v>
      </c>
      <c r="B2404">
        <v>60.17</v>
      </c>
      <c r="C2404" s="34">
        <v>9.3505440004253322E-3</v>
      </c>
      <c r="D2404" s="55">
        <f t="shared" si="39"/>
        <v>12</v>
      </c>
      <c r="E2404" s="55"/>
      <c r="F2404" s="21"/>
    </row>
    <row r="2405" spans="1:6" x14ac:dyDescent="0.25">
      <c r="A2405" s="33">
        <v>40161</v>
      </c>
      <c r="B2405">
        <v>61.08</v>
      </c>
      <c r="C2405" s="34">
        <v>1.5010591118171294E-2</v>
      </c>
      <c r="D2405" s="55">
        <f t="shared" si="39"/>
        <v>12</v>
      </c>
      <c r="E2405" s="55"/>
      <c r="F2405" s="21"/>
    </row>
    <row r="2406" spans="1:6" x14ac:dyDescent="0.25">
      <c r="A2406" s="33">
        <v>40162</v>
      </c>
      <c r="B2406">
        <v>60.91</v>
      </c>
      <c r="C2406" s="34">
        <v>-2.7871155020384518E-3</v>
      </c>
      <c r="D2406" s="55">
        <f t="shared" si="39"/>
        <v>12</v>
      </c>
      <c r="E2406" s="55"/>
      <c r="F2406" s="21"/>
    </row>
    <row r="2407" spans="1:6" x14ac:dyDescent="0.25">
      <c r="A2407" s="33">
        <v>40163</v>
      </c>
      <c r="B2407">
        <v>61.3</v>
      </c>
      <c r="C2407" s="34">
        <v>6.3824780937723766E-3</v>
      </c>
      <c r="D2407" s="55">
        <f t="shared" si="39"/>
        <v>12</v>
      </c>
      <c r="E2407" s="55"/>
      <c r="F2407" s="21"/>
    </row>
    <row r="2408" spans="1:6" x14ac:dyDescent="0.25">
      <c r="A2408" s="33">
        <v>40164</v>
      </c>
      <c r="B2408">
        <v>60.62</v>
      </c>
      <c r="C2408" s="34">
        <v>-1.1154971312508605E-2</v>
      </c>
      <c r="D2408" s="55">
        <f t="shared" si="39"/>
        <v>12</v>
      </c>
      <c r="E2408" s="55"/>
      <c r="F2408" s="21"/>
    </row>
    <row r="2409" spans="1:6" x14ac:dyDescent="0.25">
      <c r="A2409" s="33">
        <v>40165</v>
      </c>
      <c r="B2409">
        <v>61.18</v>
      </c>
      <c r="C2409" s="34">
        <v>9.1954670931003943E-3</v>
      </c>
      <c r="D2409" s="55">
        <f t="shared" si="39"/>
        <v>12</v>
      </c>
      <c r="E2409" s="55"/>
      <c r="F2409" s="21"/>
    </row>
    <row r="2410" spans="1:6" x14ac:dyDescent="0.25">
      <c r="A2410" s="33">
        <v>40168</v>
      </c>
      <c r="B2410">
        <v>61.99</v>
      </c>
      <c r="C2410" s="34">
        <v>1.3152742991070722E-2</v>
      </c>
      <c r="D2410" s="55">
        <f t="shared" si="39"/>
        <v>12</v>
      </c>
      <c r="E2410" s="55"/>
      <c r="F2410" s="21"/>
    </row>
    <row r="2411" spans="1:6" x14ac:dyDescent="0.25">
      <c r="A2411" s="33">
        <v>40169</v>
      </c>
      <c r="B2411">
        <v>62.57</v>
      </c>
      <c r="C2411" s="34">
        <v>9.3128482964440016E-3</v>
      </c>
      <c r="D2411" s="55">
        <f t="shared" si="39"/>
        <v>12</v>
      </c>
      <c r="E2411" s="55"/>
      <c r="F2411" s="21"/>
    </row>
    <row r="2412" spans="1:6" x14ac:dyDescent="0.25">
      <c r="A2412" s="33">
        <v>40170</v>
      </c>
      <c r="B2412">
        <v>63.12</v>
      </c>
      <c r="C2412" s="34">
        <v>8.7517465273467005E-3</v>
      </c>
      <c r="D2412" s="55">
        <f t="shared" si="39"/>
        <v>12</v>
      </c>
      <c r="E2412" s="55"/>
      <c r="F2412" s="21"/>
    </row>
    <row r="2413" spans="1:6" x14ac:dyDescent="0.25">
      <c r="A2413" s="33">
        <v>40171</v>
      </c>
      <c r="B2413">
        <v>63.36</v>
      </c>
      <c r="C2413" s="34">
        <v>3.7950709685515343E-3</v>
      </c>
      <c r="D2413" s="55">
        <f t="shared" si="39"/>
        <v>12</v>
      </c>
      <c r="E2413" s="55"/>
      <c r="F2413" s="21"/>
    </row>
    <row r="2414" spans="1:6" x14ac:dyDescent="0.25">
      <c r="A2414" s="33">
        <v>40172</v>
      </c>
      <c r="B2414">
        <v>63.36</v>
      </c>
      <c r="C2414" s="34">
        <v>0</v>
      </c>
      <c r="D2414" s="55">
        <f t="shared" si="39"/>
        <v>12</v>
      </c>
      <c r="E2414" s="55"/>
      <c r="F2414" s="21"/>
    </row>
    <row r="2415" spans="1:6" x14ac:dyDescent="0.25">
      <c r="A2415" s="33">
        <v>40175</v>
      </c>
      <c r="B2415">
        <v>63.26</v>
      </c>
      <c r="C2415" s="34">
        <v>-1.5795296286676783E-3</v>
      </c>
      <c r="D2415" s="55">
        <f t="shared" si="39"/>
        <v>12</v>
      </c>
      <c r="E2415" s="55"/>
      <c r="F2415" s="21"/>
    </row>
    <row r="2416" spans="1:6" x14ac:dyDescent="0.25">
      <c r="A2416" s="33">
        <v>40176</v>
      </c>
      <c r="B2416">
        <v>63.23</v>
      </c>
      <c r="C2416" s="34">
        <v>-4.7434580698096684E-4</v>
      </c>
      <c r="D2416" s="55">
        <f t="shared" si="39"/>
        <v>12</v>
      </c>
      <c r="E2416" s="55"/>
      <c r="F2416" s="21"/>
    </row>
    <row r="2417" spans="1:6" x14ac:dyDescent="0.25">
      <c r="A2417" s="33">
        <v>40177</v>
      </c>
      <c r="B2417">
        <v>63.19</v>
      </c>
      <c r="C2417" s="34">
        <v>-6.3281128515792011E-4</v>
      </c>
      <c r="D2417" s="55">
        <f t="shared" si="39"/>
        <v>12</v>
      </c>
      <c r="E2417" s="55"/>
      <c r="F2417" s="21"/>
    </row>
    <row r="2418" spans="1:6" x14ac:dyDescent="0.25">
      <c r="A2418" s="33">
        <v>40178</v>
      </c>
      <c r="B2418">
        <v>62.44</v>
      </c>
      <c r="C2418" s="34">
        <v>-1.1939965138132532E-2</v>
      </c>
      <c r="D2418" s="55">
        <f t="shared" si="39"/>
        <v>12</v>
      </c>
      <c r="E2418" s="55"/>
      <c r="F2418" s="21"/>
    </row>
    <row r="2419" spans="1:6" x14ac:dyDescent="0.25">
      <c r="A2419" s="33">
        <v>40179</v>
      </c>
      <c r="B2419">
        <v>62.44</v>
      </c>
      <c r="C2419" s="34">
        <v>0</v>
      </c>
      <c r="D2419" s="55">
        <f t="shared" si="39"/>
        <v>1</v>
      </c>
      <c r="E2419" s="55"/>
      <c r="F2419" s="21"/>
    </row>
    <row r="2420" spans="1:6" x14ac:dyDescent="0.25">
      <c r="A2420" s="33">
        <v>40182</v>
      </c>
      <c r="B2420">
        <v>63.98</v>
      </c>
      <c r="C2420" s="34">
        <v>2.4364438874140592E-2</v>
      </c>
      <c r="D2420" s="55">
        <f t="shared" si="39"/>
        <v>1</v>
      </c>
      <c r="E2420" s="55"/>
      <c r="F2420" s="21"/>
    </row>
    <row r="2421" spans="1:6" x14ac:dyDescent="0.25">
      <c r="A2421" s="33">
        <v>40183</v>
      </c>
      <c r="B2421">
        <v>63.76</v>
      </c>
      <c r="C2421" s="34">
        <v>-3.4445000394123736E-3</v>
      </c>
      <c r="D2421" s="55">
        <f t="shared" si="39"/>
        <v>1</v>
      </c>
      <c r="E2421" s="55"/>
      <c r="F2421" s="21"/>
    </row>
    <row r="2422" spans="1:6" x14ac:dyDescent="0.25">
      <c r="A2422" s="33">
        <v>40184</v>
      </c>
      <c r="B2422">
        <v>63.7</v>
      </c>
      <c r="C2422" s="34">
        <v>-9.4147190384184765E-4</v>
      </c>
      <c r="D2422" s="55">
        <f t="shared" si="39"/>
        <v>1</v>
      </c>
      <c r="E2422" s="55"/>
      <c r="F2422" s="21"/>
    </row>
    <row r="2423" spans="1:6" x14ac:dyDescent="0.25">
      <c r="A2423" s="33">
        <v>40185</v>
      </c>
      <c r="B2423">
        <v>64.17</v>
      </c>
      <c r="C2423" s="34">
        <v>7.3512491843063261E-3</v>
      </c>
      <c r="D2423" s="55">
        <f t="shared" si="39"/>
        <v>1</v>
      </c>
      <c r="E2423" s="55"/>
      <c r="F2423" s="21"/>
    </row>
    <row r="2424" spans="1:6" x14ac:dyDescent="0.25">
      <c r="A2424" s="33">
        <v>40186</v>
      </c>
      <c r="B2424">
        <v>64.52</v>
      </c>
      <c r="C2424" s="34">
        <v>5.4394414945841208E-3</v>
      </c>
      <c r="D2424" s="55">
        <f t="shared" si="39"/>
        <v>1</v>
      </c>
      <c r="E2424" s="55"/>
      <c r="F2424" s="21"/>
    </row>
    <row r="2425" spans="1:6" x14ac:dyDescent="0.25">
      <c r="A2425" s="33">
        <v>40189</v>
      </c>
      <c r="B2425">
        <v>64.260000000000005</v>
      </c>
      <c r="C2425" s="34">
        <v>-4.0378995692955987E-3</v>
      </c>
      <c r="D2425" s="55">
        <f t="shared" si="39"/>
        <v>1</v>
      </c>
      <c r="E2425" s="55"/>
      <c r="F2425" s="21"/>
    </row>
    <row r="2426" spans="1:6" x14ac:dyDescent="0.25">
      <c r="A2426" s="33">
        <v>40190</v>
      </c>
      <c r="B2426">
        <v>63.56</v>
      </c>
      <c r="C2426" s="34">
        <v>-1.0953012019197206E-2</v>
      </c>
      <c r="D2426" s="55">
        <f t="shared" si="39"/>
        <v>1</v>
      </c>
      <c r="E2426" s="55"/>
      <c r="F2426" s="21"/>
    </row>
    <row r="2427" spans="1:6" x14ac:dyDescent="0.25">
      <c r="A2427" s="33">
        <v>40191</v>
      </c>
      <c r="B2427">
        <v>64.38</v>
      </c>
      <c r="C2427" s="34">
        <v>1.28186842021468E-2</v>
      </c>
      <c r="D2427" s="55">
        <f t="shared" si="39"/>
        <v>1</v>
      </c>
      <c r="E2427" s="55"/>
      <c r="F2427" s="21"/>
    </row>
    <row r="2428" spans="1:6" x14ac:dyDescent="0.25">
      <c r="A2428" s="33">
        <v>40192</v>
      </c>
      <c r="B2428">
        <v>64.62</v>
      </c>
      <c r="C2428" s="34">
        <v>3.7209345256901541E-3</v>
      </c>
      <c r="D2428" s="55">
        <f t="shared" si="39"/>
        <v>1</v>
      </c>
      <c r="E2428" s="55"/>
      <c r="F2428" s="21"/>
    </row>
    <row r="2429" spans="1:6" x14ac:dyDescent="0.25">
      <c r="A2429" s="33">
        <v>40193</v>
      </c>
      <c r="B2429">
        <v>63.68</v>
      </c>
      <c r="C2429" s="34">
        <v>-1.4653418860224726E-2</v>
      </c>
      <c r="D2429" s="55">
        <f t="shared" si="39"/>
        <v>1</v>
      </c>
      <c r="E2429" s="55"/>
      <c r="F2429" s="21"/>
    </row>
    <row r="2430" spans="1:6" x14ac:dyDescent="0.25">
      <c r="A2430" s="33">
        <v>40196</v>
      </c>
      <c r="B2430">
        <v>63.68</v>
      </c>
      <c r="C2430" s="34">
        <v>0</v>
      </c>
      <c r="D2430" s="55">
        <f t="shared" si="39"/>
        <v>1</v>
      </c>
      <c r="E2430" s="55"/>
      <c r="F2430" s="21"/>
    </row>
    <row r="2431" spans="1:6" x14ac:dyDescent="0.25">
      <c r="A2431" s="33">
        <v>40197</v>
      </c>
      <c r="B2431">
        <v>64.849999999999994</v>
      </c>
      <c r="C2431" s="34">
        <v>1.820636922632532E-2</v>
      </c>
      <c r="D2431" s="55">
        <f t="shared" si="39"/>
        <v>1</v>
      </c>
      <c r="E2431" s="55"/>
      <c r="F2431" s="21"/>
    </row>
    <row r="2432" spans="1:6" x14ac:dyDescent="0.25">
      <c r="A2432" s="33">
        <v>40198</v>
      </c>
      <c r="B2432">
        <v>63.91</v>
      </c>
      <c r="C2432" s="34">
        <v>-1.4601067100262474E-2</v>
      </c>
      <c r="D2432" s="55">
        <f t="shared" si="39"/>
        <v>1</v>
      </c>
      <c r="E2432" s="55"/>
      <c r="F2432" s="21"/>
    </row>
    <row r="2433" spans="1:6" x14ac:dyDescent="0.25">
      <c r="A2433" s="33">
        <v>40199</v>
      </c>
      <c r="B2433">
        <v>62.86</v>
      </c>
      <c r="C2433" s="34">
        <v>-1.6565812292768815E-2</v>
      </c>
      <c r="D2433" s="55">
        <f t="shared" si="39"/>
        <v>1</v>
      </c>
      <c r="E2433" s="55"/>
      <c r="F2433" s="21"/>
    </row>
    <row r="2434" spans="1:6" x14ac:dyDescent="0.25">
      <c r="A2434" s="33">
        <v>40200</v>
      </c>
      <c r="B2434">
        <v>61.73</v>
      </c>
      <c r="C2434" s="34">
        <v>-1.813999496361705E-2</v>
      </c>
      <c r="D2434" s="55">
        <f t="shared" si="39"/>
        <v>1</v>
      </c>
      <c r="E2434" s="55"/>
      <c r="F2434" s="21"/>
    </row>
    <row r="2435" spans="1:6" x14ac:dyDescent="0.25">
      <c r="A2435" s="33">
        <v>40203</v>
      </c>
      <c r="B2435">
        <v>61.8</v>
      </c>
      <c r="C2435" s="34">
        <v>1.1333280578405621E-3</v>
      </c>
      <c r="D2435" s="55">
        <f t="shared" si="39"/>
        <v>1</v>
      </c>
      <c r="E2435" s="55"/>
      <c r="F2435" s="21"/>
    </row>
    <row r="2436" spans="1:6" x14ac:dyDescent="0.25">
      <c r="A2436" s="33">
        <v>40204</v>
      </c>
      <c r="B2436">
        <v>61.19</v>
      </c>
      <c r="C2436" s="34">
        <v>-9.9195869891958981E-3</v>
      </c>
      <c r="D2436" s="55">
        <f t="shared" si="39"/>
        <v>1</v>
      </c>
      <c r="E2436" s="55"/>
      <c r="F2436" s="21"/>
    </row>
    <row r="2437" spans="1:6" x14ac:dyDescent="0.25">
      <c r="A2437" s="33">
        <v>40205</v>
      </c>
      <c r="B2437">
        <v>61.84</v>
      </c>
      <c r="C2437" s="34">
        <v>1.0566626804717351E-2</v>
      </c>
      <c r="D2437" s="55">
        <f t="shared" ref="D2437:D2500" si="40">MONTH(A2437)</f>
        <v>1</v>
      </c>
      <c r="E2437" s="55"/>
      <c r="F2437" s="21"/>
    </row>
    <row r="2438" spans="1:6" x14ac:dyDescent="0.25">
      <c r="A2438" s="33">
        <v>40206</v>
      </c>
      <c r="B2438">
        <v>60.78</v>
      </c>
      <c r="C2438" s="34">
        <v>-1.7289616790519515E-2</v>
      </c>
      <c r="D2438" s="55">
        <f t="shared" si="40"/>
        <v>1</v>
      </c>
      <c r="E2438" s="55"/>
      <c r="F2438" s="21"/>
    </row>
    <row r="2439" spans="1:6" x14ac:dyDescent="0.25">
      <c r="A2439" s="33">
        <v>40207</v>
      </c>
      <c r="B2439">
        <v>60.11</v>
      </c>
      <c r="C2439" s="34">
        <v>-1.1084570437576345E-2</v>
      </c>
      <c r="D2439" s="55">
        <f t="shared" si="40"/>
        <v>1</v>
      </c>
      <c r="E2439" s="55"/>
      <c r="F2439" s="21"/>
    </row>
    <row r="2440" spans="1:6" x14ac:dyDescent="0.25">
      <c r="A2440" s="33">
        <v>40210</v>
      </c>
      <c r="B2440">
        <v>60.82</v>
      </c>
      <c r="C2440" s="34">
        <v>1.1742465198147901E-2</v>
      </c>
      <c r="D2440" s="55">
        <f t="shared" si="40"/>
        <v>2</v>
      </c>
      <c r="E2440" s="55"/>
      <c r="F2440" s="21"/>
    </row>
    <row r="2441" spans="1:6" x14ac:dyDescent="0.25">
      <c r="A2441" s="33">
        <v>40211</v>
      </c>
      <c r="B2441">
        <v>61.49</v>
      </c>
      <c r="C2441" s="34">
        <v>1.095587771615983E-2</v>
      </c>
      <c r="D2441" s="55">
        <f t="shared" si="40"/>
        <v>2</v>
      </c>
      <c r="E2441" s="55"/>
      <c r="F2441" s="21"/>
    </row>
    <row r="2442" spans="1:6" x14ac:dyDescent="0.25">
      <c r="A2442" s="33">
        <v>40212</v>
      </c>
      <c r="B2442">
        <v>61.08</v>
      </c>
      <c r="C2442" s="34">
        <v>-6.6900796149467348E-3</v>
      </c>
      <c r="D2442" s="55">
        <f t="shared" si="40"/>
        <v>2</v>
      </c>
      <c r="E2442" s="55"/>
      <c r="F2442" s="21"/>
    </row>
    <row r="2443" spans="1:6" x14ac:dyDescent="0.25">
      <c r="A2443" s="33">
        <v>40213</v>
      </c>
      <c r="B2443">
        <v>59.04</v>
      </c>
      <c r="C2443" s="34">
        <v>-3.3969300058214663E-2</v>
      </c>
      <c r="D2443" s="55">
        <f t="shared" si="40"/>
        <v>2</v>
      </c>
      <c r="E2443" s="55"/>
      <c r="F2443" s="21"/>
    </row>
    <row r="2444" spans="1:6" x14ac:dyDescent="0.25">
      <c r="A2444" s="33">
        <v>40214</v>
      </c>
      <c r="B2444">
        <v>59.27</v>
      </c>
      <c r="C2444" s="34">
        <v>3.8880955075298205E-3</v>
      </c>
      <c r="D2444" s="55">
        <f t="shared" si="40"/>
        <v>2</v>
      </c>
      <c r="E2444" s="55"/>
      <c r="F2444" s="21"/>
    </row>
    <row r="2445" spans="1:6" x14ac:dyDescent="0.25">
      <c r="A2445" s="33">
        <v>40217</v>
      </c>
      <c r="B2445">
        <v>58.68</v>
      </c>
      <c r="C2445" s="34">
        <v>-1.0004322524965905E-2</v>
      </c>
      <c r="D2445" s="55">
        <f t="shared" si="40"/>
        <v>2</v>
      </c>
      <c r="E2445" s="55"/>
      <c r="F2445" s="21"/>
    </row>
    <row r="2446" spans="1:6" x14ac:dyDescent="0.25">
      <c r="A2446" s="33">
        <v>40218</v>
      </c>
      <c r="B2446">
        <v>59.49</v>
      </c>
      <c r="C2446" s="34">
        <v>1.3709277925033363E-2</v>
      </c>
      <c r="D2446" s="55">
        <f t="shared" si="40"/>
        <v>2</v>
      </c>
      <c r="E2446" s="55"/>
      <c r="F2446" s="21"/>
    </row>
    <row r="2447" spans="1:6" x14ac:dyDescent="0.25">
      <c r="A2447" s="33">
        <v>40219</v>
      </c>
      <c r="B2447">
        <v>59.63</v>
      </c>
      <c r="C2447" s="34">
        <v>2.3505719352001787E-3</v>
      </c>
      <c r="D2447" s="55">
        <f t="shared" si="40"/>
        <v>2</v>
      </c>
      <c r="E2447" s="55"/>
      <c r="F2447" s="21"/>
    </row>
    <row r="2448" spans="1:6" x14ac:dyDescent="0.25">
      <c r="A2448" s="33">
        <v>40220</v>
      </c>
      <c r="B2448">
        <v>60.58</v>
      </c>
      <c r="C2448" s="34">
        <v>1.5806002464076641E-2</v>
      </c>
      <c r="D2448" s="55">
        <f t="shared" si="40"/>
        <v>2</v>
      </c>
      <c r="E2448" s="55"/>
      <c r="F2448" s="21"/>
    </row>
    <row r="2449" spans="1:9" x14ac:dyDescent="0.25">
      <c r="A2449" s="33">
        <v>40221</v>
      </c>
      <c r="B2449">
        <v>61.02</v>
      </c>
      <c r="C2449" s="34">
        <v>7.2368736894325037E-3</v>
      </c>
      <c r="D2449" s="55">
        <f t="shared" si="40"/>
        <v>2</v>
      </c>
      <c r="E2449" s="55"/>
      <c r="F2449" s="21"/>
    </row>
    <row r="2450" spans="1:9" x14ac:dyDescent="0.25">
      <c r="A2450" s="33">
        <v>40224</v>
      </c>
      <c r="B2450">
        <v>61.02</v>
      </c>
      <c r="C2450" s="34">
        <v>0</v>
      </c>
      <c r="D2450" s="55">
        <f t="shared" si="40"/>
        <v>2</v>
      </c>
      <c r="E2450" s="55"/>
      <c r="F2450" s="21"/>
    </row>
    <row r="2451" spans="1:9" x14ac:dyDescent="0.25">
      <c r="A2451" s="33">
        <v>40225</v>
      </c>
      <c r="B2451">
        <v>62.05</v>
      </c>
      <c r="C2451" s="34">
        <v>1.6738832362092605E-2</v>
      </c>
      <c r="D2451" s="55">
        <f t="shared" si="40"/>
        <v>2</v>
      </c>
      <c r="E2451" s="55"/>
      <c r="F2451" s="21"/>
    </row>
    <row r="2452" spans="1:9" x14ac:dyDescent="0.25">
      <c r="A2452" s="33">
        <v>40226</v>
      </c>
      <c r="B2452">
        <v>62.47</v>
      </c>
      <c r="C2452" s="34">
        <v>6.7459298548624372E-3</v>
      </c>
      <c r="D2452" s="55">
        <f t="shared" si="40"/>
        <v>2</v>
      </c>
      <c r="E2452" s="55"/>
      <c r="F2452" s="21"/>
    </row>
    <row r="2453" spans="1:9" x14ac:dyDescent="0.25">
      <c r="A2453" s="33">
        <v>40227</v>
      </c>
      <c r="B2453">
        <v>62.98</v>
      </c>
      <c r="C2453" s="34">
        <v>8.1307741673999623E-3</v>
      </c>
      <c r="D2453" s="55">
        <f t="shared" si="40"/>
        <v>2</v>
      </c>
      <c r="E2453" s="55"/>
      <c r="F2453" s="21"/>
    </row>
    <row r="2454" spans="1:9" x14ac:dyDescent="0.25">
      <c r="A2454" s="33">
        <v>40228</v>
      </c>
      <c r="B2454">
        <v>63.06</v>
      </c>
      <c r="C2454" s="34">
        <v>1.2694384440361459E-3</v>
      </c>
      <c r="D2454" s="55">
        <f t="shared" si="40"/>
        <v>2</v>
      </c>
      <c r="E2454" s="55"/>
      <c r="F2454" s="21"/>
    </row>
    <row r="2455" spans="1:9" x14ac:dyDescent="0.25">
      <c r="A2455" s="33">
        <v>40231</v>
      </c>
      <c r="B2455">
        <v>63.25</v>
      </c>
      <c r="C2455" s="34">
        <v>3.0084734907147603E-3</v>
      </c>
      <c r="D2455" s="55">
        <f t="shared" si="40"/>
        <v>2</v>
      </c>
      <c r="E2455" s="55"/>
      <c r="F2455" s="21"/>
    </row>
    <row r="2456" spans="1:9" x14ac:dyDescent="0.25">
      <c r="A2456" s="33">
        <v>40232</v>
      </c>
      <c r="B2456">
        <v>62.51</v>
      </c>
      <c r="C2456" s="34">
        <v>-1.1768583663908698E-2</v>
      </c>
      <c r="D2456" s="55">
        <f t="shared" si="40"/>
        <v>2</v>
      </c>
      <c r="E2456" s="55"/>
      <c r="F2456" s="21"/>
    </row>
    <row r="2457" spans="1:9" x14ac:dyDescent="0.25">
      <c r="A2457" s="33">
        <v>40233</v>
      </c>
      <c r="B2457">
        <v>63.04</v>
      </c>
      <c r="C2457" s="34">
        <v>8.4429016059028288E-3</v>
      </c>
      <c r="D2457" s="55">
        <f t="shared" si="40"/>
        <v>2</v>
      </c>
      <c r="E2457" s="55"/>
      <c r="F2457" s="21"/>
    </row>
    <row r="2458" spans="1:9" x14ac:dyDescent="0.25">
      <c r="A2458" s="33">
        <v>40234</v>
      </c>
      <c r="B2458">
        <v>63.06</v>
      </c>
      <c r="C2458" s="34">
        <v>3.1720856729108046E-4</v>
      </c>
      <c r="D2458" s="55">
        <f t="shared" si="40"/>
        <v>2</v>
      </c>
      <c r="E2458" s="55"/>
      <c r="F2458" s="21"/>
    </row>
    <row r="2459" spans="1:9" x14ac:dyDescent="0.25">
      <c r="A2459" s="33">
        <v>40235</v>
      </c>
      <c r="B2459">
        <v>62.8</v>
      </c>
      <c r="C2459" s="34">
        <v>-4.1315806427617962E-3</v>
      </c>
      <c r="D2459" s="55">
        <f t="shared" si="40"/>
        <v>2</v>
      </c>
      <c r="E2459" s="55"/>
      <c r="F2459" s="21"/>
    </row>
    <row r="2460" spans="1:9" x14ac:dyDescent="0.25">
      <c r="A2460" s="33">
        <v>40238</v>
      </c>
      <c r="B2460">
        <v>64.260000000000005</v>
      </c>
      <c r="C2460" s="34">
        <v>2.2982280213559459E-2</v>
      </c>
      <c r="D2460" s="55">
        <f t="shared" si="40"/>
        <v>3</v>
      </c>
      <c r="E2460" s="55"/>
      <c r="F2460" s="21"/>
    </row>
    <row r="2461" spans="1:9" x14ac:dyDescent="0.25">
      <c r="A2461" s="33">
        <v>40239</v>
      </c>
      <c r="B2461">
        <v>64.75</v>
      </c>
      <c r="C2461" s="34">
        <v>7.5963468919345561E-3</v>
      </c>
      <c r="D2461" s="55">
        <f t="shared" si="40"/>
        <v>3</v>
      </c>
      <c r="E2461" s="55"/>
      <c r="F2461" s="21"/>
    </row>
    <row r="2462" spans="1:9" x14ac:dyDescent="0.25">
      <c r="A2462" s="33">
        <v>40240</v>
      </c>
      <c r="B2462">
        <v>65.12</v>
      </c>
      <c r="C2462" s="34">
        <v>5.6980211146377959E-3</v>
      </c>
      <c r="D2462" s="55">
        <f t="shared" si="40"/>
        <v>3</v>
      </c>
      <c r="E2462" s="55"/>
      <c r="F2462" s="21"/>
      <c r="I2462" s="10" t="str">
        <f>IF(H2462=H2461,"",G2462)</f>
        <v/>
      </c>
    </row>
    <row r="2463" spans="1:9" x14ac:dyDescent="0.25">
      <c r="A2463" s="33">
        <v>40241</v>
      </c>
      <c r="B2463">
        <v>65.290000000000006</v>
      </c>
      <c r="C2463" s="34">
        <v>2.6071635042573755E-3</v>
      </c>
      <c r="D2463" s="55">
        <f t="shared" si="40"/>
        <v>3</v>
      </c>
      <c r="E2463" s="55"/>
      <c r="F2463" s="21"/>
      <c r="I2463" s="10"/>
    </row>
    <row r="2464" spans="1:9" x14ac:dyDescent="0.25">
      <c r="A2464" s="33">
        <v>40242</v>
      </c>
      <c r="B2464">
        <v>66.62</v>
      </c>
      <c r="C2464" s="34">
        <v>2.0165947566991492E-2</v>
      </c>
      <c r="D2464" s="55">
        <f t="shared" si="40"/>
        <v>3</v>
      </c>
      <c r="E2464" s="55"/>
      <c r="F2464" s="21"/>
      <c r="I2464" s="10"/>
    </row>
    <row r="2465" spans="1:6" x14ac:dyDescent="0.25">
      <c r="A2465" s="33">
        <v>40245</v>
      </c>
      <c r="B2465">
        <v>66.739999999999995</v>
      </c>
      <c r="C2465" s="34">
        <v>1.7996405576941956E-3</v>
      </c>
      <c r="D2465" s="55">
        <f t="shared" si="40"/>
        <v>3</v>
      </c>
      <c r="E2465" s="55"/>
      <c r="F2465" s="21"/>
    </row>
    <row r="2466" spans="1:6" x14ac:dyDescent="0.25">
      <c r="A2466" s="33">
        <v>40246</v>
      </c>
      <c r="B2466">
        <v>66.98</v>
      </c>
      <c r="C2466" s="34">
        <v>3.5895940428306589E-3</v>
      </c>
      <c r="D2466" s="55">
        <f t="shared" si="40"/>
        <v>3</v>
      </c>
      <c r="E2466" s="55"/>
      <c r="F2466" s="21"/>
    </row>
    <row r="2467" spans="1:6" x14ac:dyDescent="0.25">
      <c r="A2467" s="33">
        <v>40247</v>
      </c>
      <c r="B2467">
        <v>67.55</v>
      </c>
      <c r="C2467" s="34">
        <v>8.4739970401493114E-3</v>
      </c>
      <c r="D2467" s="55">
        <f t="shared" si="40"/>
        <v>3</v>
      </c>
      <c r="E2467" s="55"/>
      <c r="F2467" s="21"/>
    </row>
    <row r="2468" spans="1:6" x14ac:dyDescent="0.25">
      <c r="A2468" s="33">
        <v>40248</v>
      </c>
      <c r="B2468">
        <v>67.75</v>
      </c>
      <c r="C2468" s="34">
        <v>2.9563953536025232E-3</v>
      </c>
      <c r="D2468" s="55">
        <f t="shared" si="40"/>
        <v>3</v>
      </c>
      <c r="E2468" s="55"/>
      <c r="F2468" s="21"/>
    </row>
    <row r="2469" spans="1:6" x14ac:dyDescent="0.25">
      <c r="A2469" s="33">
        <v>40249</v>
      </c>
      <c r="B2469">
        <v>67.72</v>
      </c>
      <c r="C2469" s="34">
        <v>-4.4290249487577551E-4</v>
      </c>
      <c r="D2469" s="55">
        <f t="shared" si="40"/>
        <v>3</v>
      </c>
      <c r="E2469" s="55"/>
      <c r="F2469" s="21"/>
    </row>
    <row r="2470" spans="1:6" x14ac:dyDescent="0.25">
      <c r="A2470" s="33">
        <v>40252</v>
      </c>
      <c r="B2470">
        <v>67.489999999999995</v>
      </c>
      <c r="C2470" s="34">
        <v>-3.4021185096194634E-3</v>
      </c>
      <c r="D2470" s="55">
        <f t="shared" si="40"/>
        <v>3</v>
      </c>
      <c r="E2470" s="55"/>
      <c r="F2470" s="21"/>
    </row>
    <row r="2471" spans="1:6" x14ac:dyDescent="0.25">
      <c r="A2471" s="33">
        <v>40253</v>
      </c>
      <c r="B2471">
        <v>68.069999999999993</v>
      </c>
      <c r="C2471" s="34">
        <v>8.5571487045449854E-3</v>
      </c>
      <c r="D2471" s="55">
        <f t="shared" si="40"/>
        <v>3</v>
      </c>
      <c r="E2471" s="55"/>
      <c r="F2471" s="21"/>
    </row>
    <row r="2472" spans="1:6" x14ac:dyDescent="0.25">
      <c r="A2472" s="33">
        <v>40254</v>
      </c>
      <c r="B2472">
        <v>68.47</v>
      </c>
      <c r="C2472" s="34">
        <v>5.8591056731115577E-3</v>
      </c>
      <c r="D2472" s="55">
        <f t="shared" si="40"/>
        <v>3</v>
      </c>
      <c r="E2472" s="55"/>
      <c r="F2472" s="21"/>
    </row>
    <row r="2473" spans="1:6" x14ac:dyDescent="0.25">
      <c r="A2473" s="33">
        <v>40255</v>
      </c>
      <c r="B2473">
        <v>68.260000000000005</v>
      </c>
      <c r="C2473" s="34">
        <v>-3.0717496544105005E-3</v>
      </c>
      <c r="D2473" s="55">
        <f t="shared" si="40"/>
        <v>3</v>
      </c>
      <c r="E2473" s="55"/>
      <c r="F2473" s="21"/>
    </row>
    <row r="2474" spans="1:6" x14ac:dyDescent="0.25">
      <c r="A2474" s="33">
        <v>40256</v>
      </c>
      <c r="B2474">
        <v>67.41</v>
      </c>
      <c r="C2474" s="34">
        <v>-1.2530568613213626E-2</v>
      </c>
      <c r="D2474" s="55">
        <f t="shared" si="40"/>
        <v>3</v>
      </c>
      <c r="E2474" s="55"/>
      <c r="F2474" s="21"/>
    </row>
    <row r="2475" spans="1:6" x14ac:dyDescent="0.25">
      <c r="A2475" s="33">
        <v>40259</v>
      </c>
      <c r="B2475">
        <v>68.36</v>
      </c>
      <c r="C2475" s="34">
        <v>1.3994483382042717E-2</v>
      </c>
      <c r="D2475" s="55">
        <f t="shared" si="40"/>
        <v>3</v>
      </c>
      <c r="E2475" s="55"/>
      <c r="F2475" s="21"/>
    </row>
    <row r="2476" spans="1:6" x14ac:dyDescent="0.25">
      <c r="A2476" s="33">
        <v>40260</v>
      </c>
      <c r="B2476">
        <v>69.23</v>
      </c>
      <c r="C2476" s="34">
        <v>1.2646436442543962E-2</v>
      </c>
      <c r="D2476" s="55">
        <f t="shared" si="40"/>
        <v>3</v>
      </c>
      <c r="E2476" s="55"/>
      <c r="F2476" s="21"/>
    </row>
    <row r="2477" spans="1:6" x14ac:dyDescent="0.25">
      <c r="A2477" s="33">
        <v>40261</v>
      </c>
      <c r="B2477">
        <v>68.27</v>
      </c>
      <c r="C2477" s="34">
        <v>-1.3963863259745246E-2</v>
      </c>
      <c r="D2477" s="55">
        <f t="shared" si="40"/>
        <v>3</v>
      </c>
      <c r="E2477" s="55"/>
      <c r="F2477" s="21"/>
    </row>
    <row r="2478" spans="1:6" x14ac:dyDescent="0.25">
      <c r="A2478" s="33">
        <v>40262</v>
      </c>
      <c r="B2478">
        <v>67.84</v>
      </c>
      <c r="C2478" s="34">
        <v>-6.3184399465411505E-3</v>
      </c>
      <c r="D2478" s="55">
        <f t="shared" si="40"/>
        <v>3</v>
      </c>
      <c r="E2478" s="55"/>
      <c r="F2478" s="21"/>
    </row>
    <row r="2479" spans="1:6" x14ac:dyDescent="0.25">
      <c r="A2479" s="33">
        <v>40263</v>
      </c>
      <c r="B2479">
        <v>67.81</v>
      </c>
      <c r="C2479" s="34">
        <v>-4.4231478789692042E-4</v>
      </c>
      <c r="D2479" s="55">
        <f t="shared" si="40"/>
        <v>3</v>
      </c>
      <c r="E2479" s="55"/>
      <c r="F2479" s="21"/>
    </row>
    <row r="2480" spans="1:6" x14ac:dyDescent="0.25">
      <c r="A2480" s="33">
        <v>40266</v>
      </c>
      <c r="B2480">
        <v>68.180000000000007</v>
      </c>
      <c r="C2480" s="34">
        <v>5.4415900140064328E-3</v>
      </c>
      <c r="D2480" s="55">
        <f t="shared" si="40"/>
        <v>3</v>
      </c>
      <c r="E2480" s="55"/>
      <c r="F2480" s="21"/>
    </row>
    <row r="2481" spans="1:6" x14ac:dyDescent="0.25">
      <c r="A2481" s="33">
        <v>40267</v>
      </c>
      <c r="B2481">
        <v>68.39</v>
      </c>
      <c r="C2481" s="34">
        <v>3.0753484002474922E-3</v>
      </c>
      <c r="D2481" s="55">
        <f t="shared" si="40"/>
        <v>3</v>
      </c>
      <c r="E2481" s="55"/>
      <c r="F2481" s="21"/>
    </row>
    <row r="2482" spans="1:6" x14ac:dyDescent="0.25">
      <c r="A2482" s="33">
        <v>40268</v>
      </c>
      <c r="B2482">
        <v>67.8</v>
      </c>
      <c r="C2482" s="34">
        <v>-8.6644201636548318E-3</v>
      </c>
      <c r="D2482" s="55">
        <f t="shared" si="40"/>
        <v>3</v>
      </c>
      <c r="E2482" s="55"/>
      <c r="F2482" s="21"/>
    </row>
    <row r="2483" spans="1:6" x14ac:dyDescent="0.25">
      <c r="A2483" s="33">
        <v>40269</v>
      </c>
      <c r="B2483">
        <v>68.430000000000007</v>
      </c>
      <c r="C2483" s="34">
        <v>9.2491300180565818E-3</v>
      </c>
      <c r="D2483" s="55">
        <f t="shared" si="40"/>
        <v>4</v>
      </c>
      <c r="E2483" s="55"/>
      <c r="F2483" s="21"/>
    </row>
    <row r="2484" spans="1:6" x14ac:dyDescent="0.25">
      <c r="A2484" s="33">
        <v>40270</v>
      </c>
      <c r="B2484">
        <v>68.430000000000007</v>
      </c>
      <c r="C2484" s="34">
        <v>0</v>
      </c>
      <c r="D2484" s="55">
        <f t="shared" si="40"/>
        <v>4</v>
      </c>
      <c r="E2484" s="55"/>
      <c r="F2484" s="21"/>
    </row>
    <row r="2485" spans="1:6" x14ac:dyDescent="0.25">
      <c r="A2485" s="33">
        <v>40273</v>
      </c>
      <c r="B2485">
        <v>69.709999999999994</v>
      </c>
      <c r="C2485" s="34">
        <v>1.8532454533900754E-2</v>
      </c>
      <c r="D2485" s="55">
        <f t="shared" si="40"/>
        <v>4</v>
      </c>
      <c r="E2485" s="55"/>
      <c r="F2485" s="21"/>
    </row>
    <row r="2486" spans="1:6" x14ac:dyDescent="0.25">
      <c r="A2486" s="33">
        <v>40274</v>
      </c>
      <c r="B2486">
        <v>70.12</v>
      </c>
      <c r="C2486" s="34">
        <v>5.8642805547264769E-3</v>
      </c>
      <c r="D2486" s="55">
        <f t="shared" si="40"/>
        <v>4</v>
      </c>
      <c r="E2486" s="55"/>
      <c r="F2486" s="21"/>
    </row>
    <row r="2487" spans="1:6" x14ac:dyDescent="0.25">
      <c r="A2487" s="33">
        <v>40275</v>
      </c>
      <c r="B2487">
        <v>69.900000000000006</v>
      </c>
      <c r="C2487" s="34">
        <v>-3.1424108132692076E-3</v>
      </c>
      <c r="D2487" s="55">
        <f t="shared" si="40"/>
        <v>4</v>
      </c>
      <c r="E2487" s="55"/>
      <c r="F2487" s="21"/>
    </row>
    <row r="2488" spans="1:6" x14ac:dyDescent="0.25">
      <c r="A2488" s="33">
        <v>40276</v>
      </c>
      <c r="B2488">
        <v>69.83</v>
      </c>
      <c r="C2488" s="34">
        <v>-1.0019323818207927E-3</v>
      </c>
      <c r="D2488" s="55">
        <f t="shared" si="40"/>
        <v>4</v>
      </c>
      <c r="E2488" s="55"/>
      <c r="F2488" s="21"/>
    </row>
    <row r="2489" spans="1:6" x14ac:dyDescent="0.25">
      <c r="A2489" s="33">
        <v>40277</v>
      </c>
      <c r="B2489">
        <v>70.25</v>
      </c>
      <c r="C2489" s="34">
        <v>5.9965913559113446E-3</v>
      </c>
      <c r="D2489" s="55">
        <f t="shared" si="40"/>
        <v>4</v>
      </c>
      <c r="E2489" s="55"/>
      <c r="F2489" s="21"/>
    </row>
    <row r="2490" spans="1:6" x14ac:dyDescent="0.25">
      <c r="A2490" s="33">
        <v>40280</v>
      </c>
      <c r="B2490">
        <v>70.540000000000006</v>
      </c>
      <c r="C2490" s="34">
        <v>4.1196165940509217E-3</v>
      </c>
      <c r="D2490" s="55">
        <f t="shared" si="40"/>
        <v>4</v>
      </c>
      <c r="E2490" s="55"/>
      <c r="F2490" s="21"/>
    </row>
    <row r="2491" spans="1:6" x14ac:dyDescent="0.25">
      <c r="A2491" s="33">
        <v>40281</v>
      </c>
      <c r="B2491">
        <v>70.7</v>
      </c>
      <c r="C2491" s="34">
        <v>2.2656480946210032E-3</v>
      </c>
      <c r="D2491" s="55">
        <f t="shared" si="40"/>
        <v>4</v>
      </c>
      <c r="E2491" s="55"/>
      <c r="F2491" s="21"/>
    </row>
    <row r="2492" spans="1:6" x14ac:dyDescent="0.25">
      <c r="A2492" s="33">
        <v>40282</v>
      </c>
      <c r="B2492">
        <v>72.209999999999994</v>
      </c>
      <c r="C2492" s="34">
        <v>2.1132967560563064E-2</v>
      </c>
      <c r="D2492" s="55">
        <f t="shared" si="40"/>
        <v>4</v>
      </c>
      <c r="E2492" s="55"/>
      <c r="F2492" s="21"/>
    </row>
    <row r="2493" spans="1:6" x14ac:dyDescent="0.25">
      <c r="A2493" s="33">
        <v>40283</v>
      </c>
      <c r="B2493">
        <v>72.430000000000007</v>
      </c>
      <c r="C2493" s="34">
        <v>3.0420377441447012E-3</v>
      </c>
      <c r="D2493" s="55">
        <f t="shared" si="40"/>
        <v>4</v>
      </c>
      <c r="E2493" s="55"/>
      <c r="F2493" s="21"/>
    </row>
    <row r="2494" spans="1:6" x14ac:dyDescent="0.25">
      <c r="A2494" s="33">
        <v>40284</v>
      </c>
      <c r="B2494">
        <v>71.459999999999994</v>
      </c>
      <c r="C2494" s="34">
        <v>-1.3482725611971155E-2</v>
      </c>
      <c r="D2494" s="55">
        <f t="shared" si="40"/>
        <v>4</v>
      </c>
      <c r="E2494" s="55"/>
      <c r="F2494" s="21"/>
    </row>
    <row r="2495" spans="1:6" x14ac:dyDescent="0.25">
      <c r="A2495" s="33">
        <v>40287</v>
      </c>
      <c r="B2495">
        <v>71.11</v>
      </c>
      <c r="C2495" s="34">
        <v>-4.9098786998370324E-3</v>
      </c>
      <c r="D2495" s="55">
        <f t="shared" si="40"/>
        <v>4</v>
      </c>
      <c r="E2495" s="55"/>
      <c r="F2495" s="21"/>
    </row>
    <row r="2496" spans="1:6" x14ac:dyDescent="0.25">
      <c r="A2496" s="33">
        <v>40288</v>
      </c>
      <c r="B2496">
        <v>72.08</v>
      </c>
      <c r="C2496" s="34">
        <v>1.3548639404655905E-2</v>
      </c>
      <c r="D2496" s="55">
        <f t="shared" si="40"/>
        <v>4</v>
      </c>
      <c r="E2496" s="55"/>
      <c r="F2496" s="21"/>
    </row>
    <row r="2497" spans="1:6" x14ac:dyDescent="0.25">
      <c r="A2497" s="33">
        <v>40289</v>
      </c>
      <c r="B2497">
        <v>72.58</v>
      </c>
      <c r="C2497" s="34">
        <v>6.9127884848418789E-3</v>
      </c>
      <c r="D2497" s="55">
        <f t="shared" si="40"/>
        <v>4</v>
      </c>
      <c r="E2497" s="55"/>
      <c r="F2497" s="21"/>
    </row>
    <row r="2498" spans="1:6" x14ac:dyDescent="0.25">
      <c r="A2498" s="33">
        <v>40290</v>
      </c>
      <c r="B2498">
        <v>73.349999999999994</v>
      </c>
      <c r="C2498" s="34">
        <v>1.0553102804066459E-2</v>
      </c>
      <c r="D2498" s="55">
        <f t="shared" si="40"/>
        <v>4</v>
      </c>
      <c r="E2498" s="55"/>
      <c r="F2498" s="21"/>
    </row>
    <row r="2499" spans="1:6" x14ac:dyDescent="0.25">
      <c r="A2499" s="33">
        <v>40291</v>
      </c>
      <c r="B2499">
        <v>74.13</v>
      </c>
      <c r="C2499" s="34">
        <v>1.0577804079637685E-2</v>
      </c>
      <c r="D2499" s="55">
        <f t="shared" si="40"/>
        <v>4</v>
      </c>
      <c r="E2499" s="55"/>
      <c r="F2499" s="21"/>
    </row>
    <row r="2500" spans="1:6" x14ac:dyDescent="0.25">
      <c r="A2500" s="33">
        <v>40294</v>
      </c>
      <c r="B2500">
        <v>73.849999999999994</v>
      </c>
      <c r="C2500" s="34">
        <v>-3.7842996912396181E-3</v>
      </c>
      <c r="D2500" s="55">
        <f t="shared" si="40"/>
        <v>4</v>
      </c>
      <c r="E2500" s="55"/>
      <c r="F2500" s="21"/>
    </row>
    <row r="2501" spans="1:6" x14ac:dyDescent="0.25">
      <c r="A2501" s="33">
        <v>40295</v>
      </c>
      <c r="B2501">
        <v>72.16</v>
      </c>
      <c r="C2501" s="34">
        <v>-2.3150133223020539E-2</v>
      </c>
      <c r="D2501" s="55">
        <f t="shared" ref="D2501:D2564" si="41">MONTH(A2501)</f>
        <v>4</v>
      </c>
      <c r="E2501" s="55"/>
      <c r="F2501" s="21"/>
    </row>
    <row r="2502" spans="1:6" x14ac:dyDescent="0.25">
      <c r="A2502" s="33">
        <v>40296</v>
      </c>
      <c r="B2502">
        <v>72.28</v>
      </c>
      <c r="C2502" s="34">
        <v>1.6615899696595683E-3</v>
      </c>
      <c r="D2502" s="55">
        <f t="shared" si="41"/>
        <v>4</v>
      </c>
      <c r="E2502" s="55"/>
      <c r="F2502" s="21"/>
    </row>
    <row r="2503" spans="1:6" x14ac:dyDescent="0.25">
      <c r="A2503" s="33">
        <v>40297</v>
      </c>
      <c r="B2503">
        <v>73.81</v>
      </c>
      <c r="C2503" s="34">
        <v>2.0946758057933296E-2</v>
      </c>
      <c r="D2503" s="55">
        <f t="shared" si="41"/>
        <v>4</v>
      </c>
      <c r="E2503" s="55"/>
      <c r="F2503" s="21"/>
    </row>
    <row r="2504" spans="1:6" x14ac:dyDescent="0.25">
      <c r="A2504" s="33">
        <v>40298</v>
      </c>
      <c r="B2504">
        <v>71.650000000000006</v>
      </c>
      <c r="C2504" s="34">
        <v>-2.9701069507780054E-2</v>
      </c>
      <c r="D2504" s="55">
        <f t="shared" si="41"/>
        <v>4</v>
      </c>
      <c r="E2504" s="55"/>
      <c r="F2504" s="21"/>
    </row>
    <row r="2505" spans="1:6" x14ac:dyDescent="0.25">
      <c r="A2505" s="33">
        <v>40301</v>
      </c>
      <c r="B2505">
        <v>73.260000000000005</v>
      </c>
      <c r="C2505" s="34">
        <v>2.2221603076487507E-2</v>
      </c>
      <c r="D2505" s="55">
        <f t="shared" si="41"/>
        <v>5</v>
      </c>
      <c r="E2505" s="55"/>
      <c r="F2505" s="21"/>
    </row>
    <row r="2506" spans="1:6" x14ac:dyDescent="0.25">
      <c r="A2506" s="33">
        <v>40302</v>
      </c>
      <c r="B2506">
        <v>70.959999999999994</v>
      </c>
      <c r="C2506" s="34">
        <v>-3.1898419349344398E-2</v>
      </c>
      <c r="D2506" s="55">
        <f t="shared" si="41"/>
        <v>5</v>
      </c>
      <c r="E2506" s="55"/>
      <c r="F2506" s="21"/>
    </row>
    <row r="2507" spans="1:6" x14ac:dyDescent="0.25">
      <c r="A2507" s="33">
        <v>40303</v>
      </c>
      <c r="B2507">
        <v>69.92</v>
      </c>
      <c r="C2507" s="34">
        <v>-1.4764606654043914E-2</v>
      </c>
      <c r="D2507" s="55">
        <f t="shared" si="41"/>
        <v>5</v>
      </c>
      <c r="E2507" s="55"/>
      <c r="F2507" s="21"/>
    </row>
    <row r="2508" spans="1:6" x14ac:dyDescent="0.25">
      <c r="A2508" s="33">
        <v>40304</v>
      </c>
      <c r="B2508">
        <v>67.3</v>
      </c>
      <c r="C2508" s="34">
        <v>-3.8191494696597932E-2</v>
      </c>
      <c r="D2508" s="55">
        <f t="shared" si="41"/>
        <v>5</v>
      </c>
      <c r="E2508" s="55"/>
      <c r="F2508" s="21"/>
    </row>
    <row r="2509" spans="1:6" x14ac:dyDescent="0.25">
      <c r="A2509" s="33">
        <v>40305</v>
      </c>
      <c r="B2509">
        <v>65.36</v>
      </c>
      <c r="C2509" s="34">
        <v>-2.9249786098934687E-2</v>
      </c>
      <c r="D2509" s="55">
        <f t="shared" si="41"/>
        <v>5</v>
      </c>
      <c r="E2509" s="55"/>
      <c r="F2509" s="21"/>
    </row>
    <row r="2510" spans="1:6" x14ac:dyDescent="0.25">
      <c r="A2510" s="33">
        <v>40308</v>
      </c>
      <c r="B2510">
        <v>69.03</v>
      </c>
      <c r="C2510" s="34">
        <v>5.4630742163636843E-2</v>
      </c>
      <c r="D2510" s="55">
        <f t="shared" si="41"/>
        <v>5</v>
      </c>
      <c r="E2510" s="55"/>
      <c r="F2510" s="21"/>
    </row>
    <row r="2511" spans="1:6" x14ac:dyDescent="0.25">
      <c r="A2511" s="33">
        <v>40309</v>
      </c>
      <c r="B2511">
        <v>69.489999999999995</v>
      </c>
      <c r="C2511" s="34">
        <v>6.6416646108517306E-3</v>
      </c>
      <c r="D2511" s="55">
        <f t="shared" si="41"/>
        <v>5</v>
      </c>
      <c r="E2511" s="55"/>
      <c r="F2511" s="21"/>
    </row>
    <row r="2512" spans="1:6" x14ac:dyDescent="0.25">
      <c r="A2512" s="33">
        <v>40310</v>
      </c>
      <c r="B2512">
        <v>71.62</v>
      </c>
      <c r="C2512" s="34">
        <v>3.019150724405089E-2</v>
      </c>
      <c r="D2512" s="55">
        <f t="shared" si="41"/>
        <v>5</v>
      </c>
      <c r="E2512" s="55"/>
      <c r="F2512" s="21"/>
    </row>
    <row r="2513" spans="1:6" x14ac:dyDescent="0.25">
      <c r="A2513" s="33">
        <v>40311</v>
      </c>
      <c r="B2513">
        <v>70.930000000000007</v>
      </c>
      <c r="C2513" s="34">
        <v>-9.6808893562912741E-3</v>
      </c>
      <c r="D2513" s="55">
        <f t="shared" si="41"/>
        <v>5</v>
      </c>
      <c r="E2513" s="55"/>
      <c r="F2513" s="21"/>
    </row>
    <row r="2514" spans="1:6" x14ac:dyDescent="0.25">
      <c r="A2514" s="33">
        <v>40312</v>
      </c>
      <c r="B2514">
        <v>69.56</v>
      </c>
      <c r="C2514" s="34">
        <v>-1.9503785727913215E-2</v>
      </c>
      <c r="D2514" s="55">
        <f t="shared" si="41"/>
        <v>5</v>
      </c>
      <c r="E2514" s="55"/>
      <c r="F2514" s="21"/>
    </row>
    <row r="2515" spans="1:6" x14ac:dyDescent="0.25">
      <c r="A2515" s="33">
        <v>40315</v>
      </c>
      <c r="B2515">
        <v>69.69</v>
      </c>
      <c r="C2515" s="34">
        <v>1.8671459643451805E-3</v>
      </c>
      <c r="D2515" s="55">
        <f t="shared" si="41"/>
        <v>5</v>
      </c>
      <c r="E2515" s="55"/>
      <c r="F2515" s="21"/>
    </row>
    <row r="2516" spans="1:6" x14ac:dyDescent="0.25">
      <c r="A2516" s="33">
        <v>40316</v>
      </c>
      <c r="B2516">
        <v>68.349999999999994</v>
      </c>
      <c r="C2516" s="34">
        <v>-1.9415272280468909E-2</v>
      </c>
      <c r="D2516" s="55">
        <f t="shared" si="41"/>
        <v>5</v>
      </c>
      <c r="E2516" s="55"/>
      <c r="F2516" s="21"/>
    </row>
    <row r="2517" spans="1:6" x14ac:dyDescent="0.25">
      <c r="A2517" s="33">
        <v>40317</v>
      </c>
      <c r="B2517">
        <v>67.540000000000006</v>
      </c>
      <c r="C2517" s="34">
        <v>-1.1921548212536791E-2</v>
      </c>
      <c r="D2517" s="55">
        <f t="shared" si="41"/>
        <v>5</v>
      </c>
      <c r="E2517" s="55"/>
      <c r="F2517" s="21"/>
    </row>
    <row r="2518" spans="1:6" x14ac:dyDescent="0.25">
      <c r="A2518" s="33">
        <v>40318</v>
      </c>
      <c r="B2518">
        <v>64.12</v>
      </c>
      <c r="C2518" s="34">
        <v>-5.1963687216069407E-2</v>
      </c>
      <c r="D2518" s="55">
        <f t="shared" si="41"/>
        <v>5</v>
      </c>
      <c r="E2518" s="55"/>
      <c r="F2518" s="21"/>
    </row>
    <row r="2519" spans="1:6" x14ac:dyDescent="0.25">
      <c r="A2519" s="33">
        <v>40319</v>
      </c>
      <c r="B2519">
        <v>65.069999999999993</v>
      </c>
      <c r="C2519" s="34">
        <v>1.4707285765540316E-2</v>
      </c>
      <c r="D2519" s="55">
        <f t="shared" si="41"/>
        <v>5</v>
      </c>
      <c r="E2519" s="55"/>
      <c r="F2519" s="21"/>
    </row>
    <row r="2520" spans="1:6" x14ac:dyDescent="0.25">
      <c r="A2520" s="33">
        <v>40322</v>
      </c>
      <c r="B2520">
        <v>64.2</v>
      </c>
      <c r="C2520" s="34">
        <v>-1.3460402810977051E-2</v>
      </c>
      <c r="D2520" s="55">
        <f t="shared" si="41"/>
        <v>5</v>
      </c>
      <c r="E2520" s="55"/>
      <c r="F2520" s="21"/>
    </row>
    <row r="2521" spans="1:6" x14ac:dyDescent="0.25">
      <c r="A2521" s="33">
        <v>40323</v>
      </c>
      <c r="B2521">
        <v>64.19</v>
      </c>
      <c r="C2521" s="34">
        <v>-1.5577537222874265E-4</v>
      </c>
      <c r="D2521" s="55">
        <f t="shared" si="41"/>
        <v>5</v>
      </c>
      <c r="E2521" s="55"/>
      <c r="F2521" s="21"/>
    </row>
    <row r="2522" spans="1:6" x14ac:dyDescent="0.25">
      <c r="A2522" s="33">
        <v>40324</v>
      </c>
      <c r="B2522">
        <v>64.34</v>
      </c>
      <c r="C2522" s="34">
        <v>2.3340864871936626E-3</v>
      </c>
      <c r="D2522" s="55">
        <f t="shared" si="41"/>
        <v>5</v>
      </c>
      <c r="E2522" s="55"/>
      <c r="F2522" s="21"/>
    </row>
    <row r="2523" spans="1:6" x14ac:dyDescent="0.25">
      <c r="A2523" s="33">
        <v>40325</v>
      </c>
      <c r="B2523">
        <v>67.11</v>
      </c>
      <c r="C2523" s="34">
        <v>4.2151542359267519E-2</v>
      </c>
      <c r="D2523" s="55">
        <f t="shared" si="41"/>
        <v>5</v>
      </c>
      <c r="E2523" s="55"/>
      <c r="F2523" s="21"/>
    </row>
    <row r="2524" spans="1:6" x14ac:dyDescent="0.25">
      <c r="A2524" s="33">
        <v>40326</v>
      </c>
      <c r="B2524">
        <v>66.25</v>
      </c>
      <c r="C2524" s="34">
        <v>-1.2897599303816358E-2</v>
      </c>
      <c r="D2524" s="55">
        <f t="shared" si="41"/>
        <v>5</v>
      </c>
      <c r="E2524" s="55"/>
      <c r="F2524" s="21"/>
    </row>
    <row r="2525" spans="1:6" x14ac:dyDescent="0.25">
      <c r="A2525" s="33">
        <v>40329</v>
      </c>
      <c r="B2525">
        <v>66.25</v>
      </c>
      <c r="C2525" s="34">
        <v>0</v>
      </c>
      <c r="D2525" s="55">
        <f t="shared" si="41"/>
        <v>5</v>
      </c>
      <c r="E2525" s="55"/>
      <c r="F2525" s="21"/>
    </row>
    <row r="2526" spans="1:6" x14ac:dyDescent="0.25">
      <c r="A2526" s="33">
        <v>40330</v>
      </c>
      <c r="B2526">
        <v>64.239999999999995</v>
      </c>
      <c r="C2526" s="34">
        <v>-3.080939522782539E-2</v>
      </c>
      <c r="D2526" s="55">
        <f t="shared" si="41"/>
        <v>6</v>
      </c>
      <c r="E2526" s="55"/>
      <c r="F2526" s="21"/>
    </row>
    <row r="2527" spans="1:6" x14ac:dyDescent="0.25">
      <c r="A2527" s="33">
        <v>40331</v>
      </c>
      <c r="B2527">
        <v>66.069999999999993</v>
      </c>
      <c r="C2527" s="34">
        <v>2.8088716403288149E-2</v>
      </c>
      <c r="D2527" s="55">
        <f t="shared" si="41"/>
        <v>6</v>
      </c>
      <c r="E2527" s="55"/>
      <c r="F2527" s="21"/>
    </row>
    <row r="2528" spans="1:6" x14ac:dyDescent="0.25">
      <c r="A2528" s="33">
        <v>40332</v>
      </c>
      <c r="B2528">
        <v>66.92</v>
      </c>
      <c r="C2528" s="34">
        <v>1.2783090076828976E-2</v>
      </c>
      <c r="D2528" s="55">
        <f t="shared" si="41"/>
        <v>6</v>
      </c>
      <c r="E2528" s="55"/>
      <c r="F2528" s="21"/>
    </row>
    <row r="2529" spans="1:6" x14ac:dyDescent="0.25">
      <c r="A2529" s="33">
        <v>40333</v>
      </c>
      <c r="B2529">
        <v>63.56</v>
      </c>
      <c r="C2529" s="34">
        <v>-5.1513534450108013E-2</v>
      </c>
      <c r="D2529" s="55">
        <f t="shared" si="41"/>
        <v>6</v>
      </c>
      <c r="E2529" s="55"/>
      <c r="F2529" s="21"/>
    </row>
    <row r="2530" spans="1:6" x14ac:dyDescent="0.25">
      <c r="A2530" s="33">
        <v>40336</v>
      </c>
      <c r="B2530">
        <v>61.92</v>
      </c>
      <c r="C2530" s="34">
        <v>-2.6141112387043516E-2</v>
      </c>
      <c r="D2530" s="55">
        <f t="shared" si="41"/>
        <v>6</v>
      </c>
      <c r="E2530" s="55"/>
      <c r="F2530" s="21"/>
    </row>
    <row r="2531" spans="1:6" x14ac:dyDescent="0.25">
      <c r="A2531" s="33">
        <v>40337</v>
      </c>
      <c r="B2531">
        <v>61.89</v>
      </c>
      <c r="C2531" s="34">
        <v>-4.8461353020153031E-4</v>
      </c>
      <c r="D2531" s="55">
        <f t="shared" si="41"/>
        <v>6</v>
      </c>
      <c r="E2531" s="55"/>
      <c r="F2531" s="21"/>
    </row>
    <row r="2532" spans="1:6" x14ac:dyDescent="0.25">
      <c r="A2532" s="33">
        <v>40338</v>
      </c>
      <c r="B2532">
        <v>61.93</v>
      </c>
      <c r="C2532" s="34">
        <v>6.4609919869945199E-4</v>
      </c>
      <c r="D2532" s="55">
        <f t="shared" si="41"/>
        <v>6</v>
      </c>
      <c r="E2532" s="55"/>
      <c r="F2532" s="21"/>
    </row>
    <row r="2533" spans="1:6" x14ac:dyDescent="0.25">
      <c r="A2533" s="33">
        <v>40339</v>
      </c>
      <c r="B2533">
        <v>64.069999999999993</v>
      </c>
      <c r="C2533" s="34">
        <v>3.3971520700960517E-2</v>
      </c>
      <c r="D2533" s="55">
        <f t="shared" si="41"/>
        <v>6</v>
      </c>
      <c r="E2533" s="55"/>
      <c r="F2533" s="21"/>
    </row>
    <row r="2534" spans="1:6" x14ac:dyDescent="0.25">
      <c r="A2534" s="33">
        <v>40340</v>
      </c>
      <c r="B2534">
        <v>64.94</v>
      </c>
      <c r="C2534" s="34">
        <v>1.3487531023769666E-2</v>
      </c>
      <c r="D2534" s="55">
        <f t="shared" si="41"/>
        <v>6</v>
      </c>
      <c r="E2534" s="55"/>
      <c r="F2534" s="21"/>
    </row>
    <row r="2535" spans="1:6" x14ac:dyDescent="0.25">
      <c r="A2535" s="33">
        <v>40343</v>
      </c>
      <c r="B2535">
        <v>65.349999999999994</v>
      </c>
      <c r="C2535" s="34">
        <v>6.2936733955310581E-3</v>
      </c>
      <c r="D2535" s="55">
        <f t="shared" si="41"/>
        <v>6</v>
      </c>
      <c r="E2535" s="55"/>
      <c r="F2535" s="21"/>
    </row>
    <row r="2536" spans="1:6" x14ac:dyDescent="0.25">
      <c r="A2536" s="33">
        <v>40344</v>
      </c>
      <c r="B2536">
        <v>66.989999999999995</v>
      </c>
      <c r="C2536" s="34">
        <v>2.4785914449945212E-2</v>
      </c>
      <c r="D2536" s="55">
        <f t="shared" si="41"/>
        <v>6</v>
      </c>
      <c r="E2536" s="55"/>
      <c r="F2536" s="21"/>
    </row>
    <row r="2537" spans="1:6" x14ac:dyDescent="0.25">
      <c r="A2537" s="33">
        <v>40345</v>
      </c>
      <c r="B2537">
        <v>66.680000000000007</v>
      </c>
      <c r="C2537" s="34">
        <v>-4.6382966375827584E-3</v>
      </c>
      <c r="D2537" s="55">
        <f t="shared" si="41"/>
        <v>6</v>
      </c>
      <c r="E2537" s="55"/>
      <c r="F2537" s="21"/>
    </row>
    <row r="2538" spans="1:6" x14ac:dyDescent="0.25">
      <c r="A2538" s="33">
        <v>40346</v>
      </c>
      <c r="B2538">
        <v>66.760000000000005</v>
      </c>
      <c r="C2538" s="34">
        <v>1.1990409110409451E-3</v>
      </c>
      <c r="D2538" s="55">
        <f t="shared" si="41"/>
        <v>6</v>
      </c>
      <c r="E2538" s="55"/>
      <c r="F2538" s="21"/>
    </row>
    <row r="2539" spans="1:6" x14ac:dyDescent="0.25">
      <c r="A2539" s="33">
        <v>40347</v>
      </c>
      <c r="B2539">
        <v>66.8</v>
      </c>
      <c r="C2539" s="34">
        <v>5.9898174896569106E-4</v>
      </c>
      <c r="D2539" s="55">
        <f t="shared" si="41"/>
        <v>6</v>
      </c>
      <c r="E2539" s="55"/>
      <c r="F2539" s="21"/>
    </row>
    <row r="2540" spans="1:6" x14ac:dyDescent="0.25">
      <c r="A2540" s="33">
        <v>40350</v>
      </c>
      <c r="B2540">
        <v>66.11</v>
      </c>
      <c r="C2540" s="34">
        <v>-1.0383059197113197E-2</v>
      </c>
      <c r="D2540" s="55">
        <f t="shared" si="41"/>
        <v>6</v>
      </c>
      <c r="E2540" s="55"/>
      <c r="F2540" s="21"/>
    </row>
    <row r="2541" spans="1:6" x14ac:dyDescent="0.25">
      <c r="A2541" s="33">
        <v>40351</v>
      </c>
      <c r="B2541">
        <v>64.75</v>
      </c>
      <c r="C2541" s="34">
        <v>-2.0786320765839607E-2</v>
      </c>
      <c r="D2541" s="55">
        <f t="shared" si="41"/>
        <v>6</v>
      </c>
      <c r="E2541" s="55"/>
      <c r="F2541" s="21"/>
    </row>
    <row r="2542" spans="1:6" x14ac:dyDescent="0.25">
      <c r="A2542" s="33">
        <v>40352</v>
      </c>
      <c r="B2542">
        <v>64.569999999999993</v>
      </c>
      <c r="C2542" s="34">
        <v>-2.7837939412716211E-3</v>
      </c>
      <c r="D2542" s="55">
        <f t="shared" si="41"/>
        <v>6</v>
      </c>
      <c r="E2542" s="55"/>
      <c r="F2542" s="21"/>
    </row>
    <row r="2543" spans="1:6" x14ac:dyDescent="0.25">
      <c r="A2543" s="33">
        <v>40353</v>
      </c>
      <c r="B2543">
        <v>63.54</v>
      </c>
      <c r="C2543" s="34">
        <v>-1.6080277797005393E-2</v>
      </c>
      <c r="D2543" s="55">
        <f t="shared" si="41"/>
        <v>6</v>
      </c>
      <c r="E2543" s="55"/>
      <c r="F2543" s="21"/>
    </row>
    <row r="2544" spans="1:6" x14ac:dyDescent="0.25">
      <c r="A2544" s="33">
        <v>40354</v>
      </c>
      <c r="B2544">
        <v>64.63</v>
      </c>
      <c r="C2544" s="34">
        <v>1.700907043343396E-2</v>
      </c>
      <c r="D2544" s="55">
        <f t="shared" si="41"/>
        <v>6</v>
      </c>
      <c r="E2544" s="55"/>
      <c r="F2544" s="21"/>
    </row>
    <row r="2545" spans="1:6" x14ac:dyDescent="0.25">
      <c r="A2545" s="33">
        <v>40357</v>
      </c>
      <c r="B2545">
        <v>64.260000000000005</v>
      </c>
      <c r="C2545" s="34">
        <v>-5.7413455870915569E-3</v>
      </c>
      <c r="D2545" s="55">
        <f t="shared" si="41"/>
        <v>6</v>
      </c>
      <c r="E2545" s="55"/>
      <c r="F2545" s="21"/>
    </row>
    <row r="2546" spans="1:6" x14ac:dyDescent="0.25">
      <c r="A2546" s="33">
        <v>40358</v>
      </c>
      <c r="B2546">
        <v>61.83</v>
      </c>
      <c r="C2546" s="34">
        <v>-3.8548670117235138E-2</v>
      </c>
      <c r="D2546" s="55">
        <f t="shared" si="41"/>
        <v>6</v>
      </c>
      <c r="E2546" s="55"/>
      <c r="F2546" s="21"/>
    </row>
    <row r="2547" spans="1:6" x14ac:dyDescent="0.25">
      <c r="A2547" s="33">
        <v>40359</v>
      </c>
      <c r="B2547">
        <v>61.12</v>
      </c>
      <c r="C2547" s="34">
        <v>-1.1549538712212338E-2</v>
      </c>
      <c r="D2547" s="55">
        <f t="shared" si="41"/>
        <v>6</v>
      </c>
      <c r="E2547" s="55"/>
      <c r="F2547" s="21"/>
    </row>
    <row r="2548" spans="1:6" x14ac:dyDescent="0.25">
      <c r="A2548" s="33">
        <v>40360</v>
      </c>
      <c r="B2548">
        <v>60.68</v>
      </c>
      <c r="C2548" s="34">
        <v>-7.2249903779335678E-3</v>
      </c>
      <c r="D2548" s="55">
        <f t="shared" si="41"/>
        <v>7</v>
      </c>
      <c r="E2548" s="55"/>
      <c r="F2548" s="21"/>
    </row>
    <row r="2549" spans="1:6" x14ac:dyDescent="0.25">
      <c r="A2549" s="33">
        <v>40361</v>
      </c>
      <c r="B2549">
        <v>59.82</v>
      </c>
      <c r="C2549" s="34">
        <v>-1.4274101278529546E-2</v>
      </c>
      <c r="D2549" s="55">
        <f t="shared" si="41"/>
        <v>7</v>
      </c>
      <c r="E2549" s="55"/>
      <c r="F2549" s="21"/>
    </row>
    <row r="2550" spans="1:6" x14ac:dyDescent="0.25">
      <c r="A2550" s="33">
        <v>40364</v>
      </c>
      <c r="B2550">
        <v>59.82</v>
      </c>
      <c r="C2550" s="34">
        <v>0</v>
      </c>
      <c r="D2550" s="55">
        <f t="shared" si="41"/>
        <v>7</v>
      </c>
      <c r="E2550" s="55"/>
      <c r="F2550" s="21"/>
    </row>
    <row r="2551" spans="1:6" x14ac:dyDescent="0.25">
      <c r="A2551" s="33">
        <v>40365</v>
      </c>
      <c r="B2551">
        <v>59.04</v>
      </c>
      <c r="C2551" s="34">
        <v>-1.3124872909584945E-2</v>
      </c>
      <c r="D2551" s="55">
        <f t="shared" si="41"/>
        <v>7</v>
      </c>
      <c r="E2551" s="55"/>
      <c r="F2551" s="21"/>
    </row>
    <row r="2552" spans="1:6" x14ac:dyDescent="0.25">
      <c r="A2552" s="33">
        <v>40366</v>
      </c>
      <c r="B2552">
        <v>61.1</v>
      </c>
      <c r="C2552" s="34">
        <v>3.4296685885332669E-2</v>
      </c>
      <c r="D2552" s="55">
        <f t="shared" si="41"/>
        <v>7</v>
      </c>
      <c r="E2552" s="55"/>
      <c r="F2552" s="21"/>
    </row>
    <row r="2553" spans="1:6" x14ac:dyDescent="0.25">
      <c r="A2553" s="33">
        <v>40367</v>
      </c>
      <c r="B2553">
        <v>61.98</v>
      </c>
      <c r="C2553" s="34">
        <v>1.4299886182052527E-2</v>
      </c>
      <c r="D2553" s="55">
        <f t="shared" si="41"/>
        <v>7</v>
      </c>
      <c r="E2553" s="55"/>
      <c r="F2553" s="21"/>
    </row>
    <row r="2554" spans="1:6" x14ac:dyDescent="0.25">
      <c r="A2554" s="33">
        <v>40368</v>
      </c>
      <c r="B2554">
        <v>62.94</v>
      </c>
      <c r="C2554" s="34">
        <v>1.5370139276658718E-2</v>
      </c>
      <c r="D2554" s="55">
        <f t="shared" si="41"/>
        <v>7</v>
      </c>
      <c r="E2554" s="55"/>
      <c r="F2554" s="21"/>
    </row>
    <row r="2555" spans="1:6" x14ac:dyDescent="0.25">
      <c r="A2555" s="33">
        <v>40371</v>
      </c>
      <c r="B2555">
        <v>62.23</v>
      </c>
      <c r="C2555" s="34">
        <v>-1.1344693055134294E-2</v>
      </c>
      <c r="D2555" s="55">
        <f t="shared" si="41"/>
        <v>7</v>
      </c>
      <c r="E2555" s="55"/>
      <c r="F2555" s="21"/>
    </row>
    <row r="2556" spans="1:6" x14ac:dyDescent="0.25">
      <c r="A2556" s="33">
        <v>40372</v>
      </c>
      <c r="B2556">
        <v>64.2</v>
      </c>
      <c r="C2556" s="34">
        <v>3.1166012114789102E-2</v>
      </c>
      <c r="D2556" s="55">
        <f t="shared" si="41"/>
        <v>7</v>
      </c>
      <c r="E2556" s="55"/>
      <c r="F2556" s="21"/>
    </row>
    <row r="2557" spans="1:6" x14ac:dyDescent="0.25">
      <c r="A2557" s="33">
        <v>40373</v>
      </c>
      <c r="B2557">
        <v>63.97</v>
      </c>
      <c r="C2557" s="34">
        <v>-3.588987233869351E-3</v>
      </c>
      <c r="D2557" s="55">
        <f t="shared" si="41"/>
        <v>7</v>
      </c>
      <c r="E2557" s="55"/>
      <c r="F2557" s="21"/>
    </row>
    <row r="2558" spans="1:6" x14ac:dyDescent="0.25">
      <c r="A2558" s="33">
        <v>40374</v>
      </c>
      <c r="B2558">
        <v>63.38</v>
      </c>
      <c r="C2558" s="34">
        <v>-9.2658691992715432E-3</v>
      </c>
      <c r="D2558" s="55">
        <f t="shared" si="41"/>
        <v>7</v>
      </c>
      <c r="E2558" s="55"/>
      <c r="F2558" s="21"/>
    </row>
    <row r="2559" spans="1:6" x14ac:dyDescent="0.25">
      <c r="A2559" s="33">
        <v>40375</v>
      </c>
      <c r="B2559">
        <v>61.07</v>
      </c>
      <c r="C2559" s="34">
        <v>-3.7127607027731387E-2</v>
      </c>
      <c r="D2559" s="55">
        <f t="shared" si="41"/>
        <v>7</v>
      </c>
      <c r="E2559" s="55"/>
      <c r="F2559" s="21"/>
    </row>
    <row r="2560" spans="1:6" x14ac:dyDescent="0.25">
      <c r="A2560" s="33">
        <v>40378</v>
      </c>
      <c r="B2560">
        <v>61.33</v>
      </c>
      <c r="C2560" s="34">
        <v>4.2483724028488743E-3</v>
      </c>
      <c r="D2560" s="55">
        <f t="shared" si="41"/>
        <v>7</v>
      </c>
      <c r="E2560" s="55"/>
      <c r="F2560" s="21"/>
    </row>
    <row r="2561" spans="1:6" x14ac:dyDescent="0.25">
      <c r="A2561" s="33">
        <v>40379</v>
      </c>
      <c r="B2561">
        <v>62.36</v>
      </c>
      <c r="C2561" s="34">
        <v>1.665492455168353E-2</v>
      </c>
      <c r="D2561" s="55">
        <f t="shared" si="41"/>
        <v>7</v>
      </c>
      <c r="E2561" s="55"/>
      <c r="F2561" s="21"/>
    </row>
    <row r="2562" spans="1:6" x14ac:dyDescent="0.25">
      <c r="A2562" s="33">
        <v>40380</v>
      </c>
      <c r="B2562">
        <v>61.24</v>
      </c>
      <c r="C2562" s="34">
        <v>-1.8123473400092741E-2</v>
      </c>
      <c r="D2562" s="55">
        <f t="shared" si="41"/>
        <v>7</v>
      </c>
      <c r="E2562" s="55"/>
      <c r="F2562" s="21"/>
    </row>
    <row r="2563" spans="1:6" x14ac:dyDescent="0.25">
      <c r="A2563" s="33">
        <v>40381</v>
      </c>
      <c r="B2563">
        <v>63.42</v>
      </c>
      <c r="C2563" s="34">
        <v>3.4978698320718205E-2</v>
      </c>
      <c r="D2563" s="55">
        <f t="shared" si="41"/>
        <v>7</v>
      </c>
      <c r="E2563" s="55"/>
      <c r="F2563" s="21"/>
    </row>
    <row r="2564" spans="1:6" x14ac:dyDescent="0.25">
      <c r="A2564" s="33">
        <v>40382</v>
      </c>
      <c r="B2564">
        <v>64.98</v>
      </c>
      <c r="C2564" s="34">
        <v>2.4300261130752947E-2</v>
      </c>
      <c r="D2564" s="55">
        <f t="shared" si="41"/>
        <v>7</v>
      </c>
      <c r="E2564" s="55"/>
      <c r="F2564" s="21"/>
    </row>
    <row r="2565" spans="1:6" x14ac:dyDescent="0.25">
      <c r="A2565" s="33">
        <v>40385</v>
      </c>
      <c r="B2565">
        <v>66.459999999999994</v>
      </c>
      <c r="C2565" s="34">
        <v>2.2520732685493764E-2</v>
      </c>
      <c r="D2565" s="55">
        <f t="shared" ref="D2565:D2615" si="42">MONTH(A2565)</f>
        <v>7</v>
      </c>
      <c r="E2565" s="55"/>
      <c r="F2565" s="21"/>
    </row>
    <row r="2566" spans="1:6" x14ac:dyDescent="0.25">
      <c r="A2566" s="33">
        <v>40386</v>
      </c>
      <c r="B2566">
        <v>66.22</v>
      </c>
      <c r="C2566" s="34">
        <v>-3.6177308073479719E-3</v>
      </c>
      <c r="D2566" s="55">
        <f t="shared" si="42"/>
        <v>7</v>
      </c>
      <c r="E2566" s="55"/>
      <c r="F2566" s="21"/>
    </row>
    <row r="2567" spans="1:6" x14ac:dyDescent="0.25">
      <c r="A2567" s="33">
        <v>40387</v>
      </c>
      <c r="B2567">
        <v>65.150000000000006</v>
      </c>
      <c r="C2567" s="34">
        <v>-1.6290228548246018E-2</v>
      </c>
      <c r="D2567" s="55">
        <f t="shared" si="42"/>
        <v>7</v>
      </c>
      <c r="E2567" s="55"/>
      <c r="F2567" s="21"/>
    </row>
    <row r="2568" spans="1:6" x14ac:dyDescent="0.25">
      <c r="A2568" s="33">
        <v>40388</v>
      </c>
      <c r="B2568">
        <v>64.98</v>
      </c>
      <c r="C2568" s="34">
        <v>-2.6127733298998796E-3</v>
      </c>
      <c r="D2568" s="55">
        <f t="shared" si="42"/>
        <v>7</v>
      </c>
      <c r="E2568" s="55"/>
      <c r="F2568" s="21"/>
    </row>
    <row r="2569" spans="1:6" x14ac:dyDescent="0.25">
      <c r="A2569" s="33">
        <v>40389</v>
      </c>
      <c r="B2569">
        <v>65.02</v>
      </c>
      <c r="C2569" s="34">
        <v>6.1538463480481046E-4</v>
      </c>
      <c r="D2569" s="55">
        <f t="shared" si="42"/>
        <v>7</v>
      </c>
      <c r="E2569" s="55"/>
      <c r="F2569" s="21"/>
    </row>
    <row r="2570" spans="1:6" x14ac:dyDescent="0.25">
      <c r="A2570" s="33">
        <v>40392</v>
      </c>
      <c r="B2570">
        <v>66.150000000000006</v>
      </c>
      <c r="C2570" s="34">
        <v>1.7229975685205526E-2</v>
      </c>
      <c r="D2570" s="55">
        <f t="shared" si="42"/>
        <v>8</v>
      </c>
      <c r="E2570" s="55"/>
      <c r="F2570" s="21"/>
    </row>
    <row r="2571" spans="1:6" x14ac:dyDescent="0.25">
      <c r="A2571" s="33">
        <v>40393</v>
      </c>
      <c r="B2571">
        <v>65.62</v>
      </c>
      <c r="C2571" s="34">
        <v>-8.044363028009132E-3</v>
      </c>
      <c r="D2571" s="55">
        <f t="shared" si="42"/>
        <v>8</v>
      </c>
      <c r="E2571" s="55"/>
      <c r="F2571" s="21"/>
    </row>
    <row r="2572" spans="1:6" x14ac:dyDescent="0.25">
      <c r="A2572" s="33">
        <v>40394</v>
      </c>
      <c r="B2572">
        <v>66.31</v>
      </c>
      <c r="C2572" s="34">
        <v>1.0460187847820537E-2</v>
      </c>
      <c r="D2572" s="55">
        <f t="shared" si="42"/>
        <v>8</v>
      </c>
      <c r="E2572" s="55"/>
      <c r="F2572" s="21"/>
    </row>
    <row r="2573" spans="1:6" x14ac:dyDescent="0.25">
      <c r="A2573" s="33">
        <v>40395</v>
      </c>
      <c r="B2573">
        <v>65.53</v>
      </c>
      <c r="C2573" s="34">
        <v>-1.1832662329370761E-2</v>
      </c>
      <c r="D2573" s="55">
        <f t="shared" si="42"/>
        <v>8</v>
      </c>
      <c r="E2573" s="55"/>
      <c r="F2573" s="21"/>
    </row>
    <row r="2574" spans="1:6" x14ac:dyDescent="0.25">
      <c r="A2574" s="33">
        <v>40396</v>
      </c>
      <c r="B2574">
        <v>65.14</v>
      </c>
      <c r="C2574" s="34">
        <v>-5.9692532033180524E-3</v>
      </c>
      <c r="D2574" s="55">
        <f t="shared" si="42"/>
        <v>8</v>
      </c>
      <c r="E2574" s="55"/>
      <c r="F2574" s="21"/>
    </row>
    <row r="2575" spans="1:6" x14ac:dyDescent="0.25">
      <c r="A2575" s="33">
        <v>40399</v>
      </c>
      <c r="B2575">
        <v>65.86</v>
      </c>
      <c r="C2575" s="34">
        <v>1.0992477100130875E-2</v>
      </c>
      <c r="D2575" s="55">
        <f t="shared" si="42"/>
        <v>8</v>
      </c>
      <c r="E2575" s="55"/>
      <c r="F2575" s="21"/>
    </row>
    <row r="2576" spans="1:6" x14ac:dyDescent="0.25">
      <c r="A2576" s="33">
        <v>40400</v>
      </c>
      <c r="B2576">
        <v>64.62</v>
      </c>
      <c r="C2576" s="34">
        <v>-1.9007316551865945E-2</v>
      </c>
      <c r="D2576" s="55">
        <f t="shared" si="42"/>
        <v>8</v>
      </c>
      <c r="E2576" s="55"/>
      <c r="F2576" s="21"/>
    </row>
    <row r="2577" spans="1:6" x14ac:dyDescent="0.25">
      <c r="A2577" s="33">
        <v>40401</v>
      </c>
      <c r="B2577">
        <v>62.08</v>
      </c>
      <c r="C2577" s="34">
        <v>-4.0100084521389016E-2</v>
      </c>
      <c r="D2577" s="55">
        <f t="shared" si="42"/>
        <v>8</v>
      </c>
      <c r="E2577" s="55"/>
      <c r="F2577" s="21"/>
    </row>
    <row r="2578" spans="1:6" x14ac:dyDescent="0.25">
      <c r="A2578" s="33">
        <v>40402</v>
      </c>
      <c r="B2578">
        <v>61.77</v>
      </c>
      <c r="C2578" s="34">
        <v>-5.0060661671554648E-3</v>
      </c>
      <c r="D2578" s="55">
        <f t="shared" si="42"/>
        <v>8</v>
      </c>
      <c r="E2578" s="55"/>
      <c r="F2578" s="21"/>
    </row>
    <row r="2579" spans="1:6" x14ac:dyDescent="0.25">
      <c r="A2579" s="33">
        <v>40403</v>
      </c>
      <c r="B2579">
        <v>61.07</v>
      </c>
      <c r="C2579" s="34">
        <v>-1.1397062472764436E-2</v>
      </c>
      <c r="D2579" s="55">
        <f t="shared" si="42"/>
        <v>8</v>
      </c>
      <c r="E2579" s="55"/>
      <c r="F2579" s="21"/>
    </row>
    <row r="2580" spans="1:6" x14ac:dyDescent="0.25">
      <c r="A2580" s="33">
        <v>40406</v>
      </c>
      <c r="B2580">
        <v>61.56</v>
      </c>
      <c r="C2580" s="34">
        <v>7.9915617356350627E-3</v>
      </c>
      <c r="D2580" s="55">
        <f t="shared" si="42"/>
        <v>8</v>
      </c>
      <c r="E2580" s="55"/>
      <c r="F2580" s="21"/>
    </row>
    <row r="2581" spans="1:6" x14ac:dyDescent="0.25">
      <c r="A2581" s="33">
        <v>40407</v>
      </c>
      <c r="B2581">
        <v>62.62</v>
      </c>
      <c r="C2581" s="34">
        <v>1.7072406927581135E-2</v>
      </c>
      <c r="D2581" s="55">
        <f t="shared" si="42"/>
        <v>8</v>
      </c>
      <c r="E2581" s="55"/>
      <c r="F2581" s="21"/>
    </row>
    <row r="2582" spans="1:6" x14ac:dyDescent="0.25">
      <c r="A2582" s="33">
        <v>40408</v>
      </c>
      <c r="B2582">
        <v>62.81</v>
      </c>
      <c r="C2582" s="34">
        <v>3.0295805680297999E-3</v>
      </c>
      <c r="D2582" s="55">
        <f t="shared" si="42"/>
        <v>8</v>
      </c>
      <c r="E2582" s="55"/>
      <c r="F2582" s="21"/>
    </row>
    <row r="2583" spans="1:6" x14ac:dyDescent="0.25">
      <c r="A2583" s="33">
        <v>40409</v>
      </c>
      <c r="B2583">
        <v>61.09</v>
      </c>
      <c r="C2583" s="34">
        <v>-2.7766109804613824E-2</v>
      </c>
      <c r="D2583" s="55">
        <f t="shared" si="42"/>
        <v>8</v>
      </c>
      <c r="E2583" s="55"/>
      <c r="F2583" s="21"/>
    </row>
    <row r="2584" spans="1:6" x14ac:dyDescent="0.25">
      <c r="A2584" s="33">
        <v>40410</v>
      </c>
      <c r="B2584">
        <v>61.15</v>
      </c>
      <c r="C2584" s="34">
        <v>9.8167547150580532E-4</v>
      </c>
      <c r="D2584" s="55">
        <f t="shared" si="42"/>
        <v>8</v>
      </c>
      <c r="E2584" s="55"/>
      <c r="F2584" s="21"/>
    </row>
    <row r="2585" spans="1:6" x14ac:dyDescent="0.25">
      <c r="A2585" s="33">
        <v>40413</v>
      </c>
      <c r="B2585">
        <v>60.32</v>
      </c>
      <c r="C2585" s="34">
        <v>-1.366613843348065E-2</v>
      </c>
      <c r="D2585" s="55">
        <f t="shared" si="42"/>
        <v>8</v>
      </c>
      <c r="E2585" s="55"/>
      <c r="F2585" s="21"/>
    </row>
    <row r="2586" spans="1:6" x14ac:dyDescent="0.25">
      <c r="A2586" s="33">
        <v>40414</v>
      </c>
      <c r="B2586">
        <v>59.63</v>
      </c>
      <c r="C2586" s="34">
        <v>-1.1504920564686039E-2</v>
      </c>
      <c r="D2586" s="55">
        <f t="shared" si="42"/>
        <v>8</v>
      </c>
      <c r="E2586" s="55"/>
      <c r="F2586" s="21"/>
    </row>
    <row r="2587" spans="1:6" x14ac:dyDescent="0.25">
      <c r="A2587" s="33">
        <v>40415</v>
      </c>
      <c r="B2587">
        <v>60.53</v>
      </c>
      <c r="C2587" s="34">
        <v>1.4980306768581362E-2</v>
      </c>
      <c r="D2587" s="55">
        <f t="shared" si="42"/>
        <v>8</v>
      </c>
      <c r="E2587" s="55"/>
      <c r="F2587" s="21"/>
    </row>
    <row r="2588" spans="1:6" x14ac:dyDescent="0.25">
      <c r="A2588" s="33">
        <v>40416</v>
      </c>
      <c r="B2588">
        <v>60.08</v>
      </c>
      <c r="C2588" s="34">
        <v>-7.4621024477165808E-3</v>
      </c>
      <c r="D2588" s="55">
        <f t="shared" si="42"/>
        <v>8</v>
      </c>
      <c r="E2588" s="55"/>
      <c r="F2588" s="21"/>
    </row>
    <row r="2589" spans="1:6" x14ac:dyDescent="0.25">
      <c r="A2589" s="33">
        <v>40417</v>
      </c>
      <c r="B2589">
        <v>61.65</v>
      </c>
      <c r="C2589" s="34">
        <v>2.5796222154474035E-2</v>
      </c>
      <c r="D2589" s="55">
        <f t="shared" si="42"/>
        <v>8</v>
      </c>
      <c r="E2589" s="55"/>
      <c r="F2589" s="21"/>
    </row>
    <row r="2590" spans="1:6" x14ac:dyDescent="0.25">
      <c r="A2590" s="33">
        <v>40420</v>
      </c>
      <c r="B2590">
        <v>60.3</v>
      </c>
      <c r="C2590" s="34">
        <v>-2.2141125877213518E-2</v>
      </c>
      <c r="D2590" s="55">
        <f t="shared" si="42"/>
        <v>8</v>
      </c>
      <c r="E2590" s="55"/>
      <c r="F2590" s="21"/>
    </row>
    <row r="2591" spans="1:6" x14ac:dyDescent="0.25">
      <c r="A2591" s="33">
        <v>40421</v>
      </c>
      <c r="B2591">
        <v>60.18</v>
      </c>
      <c r="C2591" s="34">
        <v>-1.9920325312405411E-3</v>
      </c>
      <c r="D2591" s="55">
        <f t="shared" si="42"/>
        <v>8</v>
      </c>
      <c r="E2591" s="55"/>
      <c r="F2591" s="21"/>
    </row>
    <row r="2592" spans="1:6" x14ac:dyDescent="0.25">
      <c r="A2592" s="33">
        <v>40422</v>
      </c>
      <c r="B2592">
        <v>62.51</v>
      </c>
      <c r="C2592" s="34">
        <v>3.7986472741821854E-2</v>
      </c>
      <c r="D2592" s="55">
        <f t="shared" si="42"/>
        <v>9</v>
      </c>
      <c r="E2592" s="55"/>
      <c r="F2592" s="21"/>
    </row>
    <row r="2593" spans="1:2620" x14ac:dyDescent="0.25">
      <c r="A2593" s="33">
        <v>40423</v>
      </c>
      <c r="B2593">
        <v>63.2</v>
      </c>
      <c r="C2593" s="34">
        <v>1.0977757209090928E-2</v>
      </c>
      <c r="D2593" s="55">
        <f t="shared" si="42"/>
        <v>9</v>
      </c>
      <c r="E2593" s="55"/>
      <c r="F2593" s="21"/>
    </row>
    <row r="2594" spans="1:2620" x14ac:dyDescent="0.25">
      <c r="A2594" s="33">
        <v>40424</v>
      </c>
      <c r="B2594">
        <v>64.33</v>
      </c>
      <c r="C2594" s="34">
        <v>1.7721784270097234E-2</v>
      </c>
      <c r="D2594" s="55">
        <f t="shared" si="42"/>
        <v>9</v>
      </c>
      <c r="E2594" s="55"/>
      <c r="F2594" s="21"/>
    </row>
    <row r="2595" spans="1:2620" x14ac:dyDescent="0.25">
      <c r="A2595" s="33">
        <v>40427</v>
      </c>
      <c r="B2595">
        <v>64.33</v>
      </c>
      <c r="C2595" s="34">
        <v>0</v>
      </c>
      <c r="D2595" s="55">
        <f t="shared" si="42"/>
        <v>9</v>
      </c>
      <c r="E2595" s="55"/>
      <c r="F2595" s="21"/>
    </row>
    <row r="2596" spans="1:2620" x14ac:dyDescent="0.25">
      <c r="A2596" s="33">
        <v>40428</v>
      </c>
      <c r="B2596">
        <v>63.11</v>
      </c>
      <c r="C2596" s="34">
        <v>-1.9146849826760799E-2</v>
      </c>
      <c r="D2596" s="55">
        <f t="shared" si="42"/>
        <v>9</v>
      </c>
      <c r="E2596" s="55"/>
      <c r="F2596" s="21"/>
      <c r="H2596" s="10" t="str">
        <f>IF(H2595=F2595,"",H2593)</f>
        <v/>
      </c>
      <c r="I2596" s="10" t="str">
        <f t="shared" ref="I2596:BT2596" si="43">IF(I2595=H2595,"",I2593)</f>
        <v/>
      </c>
      <c r="J2596" s="10" t="str">
        <f t="shared" si="43"/>
        <v/>
      </c>
      <c r="K2596" s="10" t="str">
        <f t="shared" si="43"/>
        <v/>
      </c>
      <c r="L2596" s="10" t="str">
        <f t="shared" si="43"/>
        <v/>
      </c>
      <c r="M2596" s="10" t="str">
        <f t="shared" si="43"/>
        <v/>
      </c>
      <c r="N2596" s="10" t="str">
        <f t="shared" si="43"/>
        <v/>
      </c>
      <c r="O2596" s="10" t="str">
        <f t="shared" si="43"/>
        <v/>
      </c>
      <c r="P2596" s="10" t="str">
        <f t="shared" si="43"/>
        <v/>
      </c>
      <c r="Q2596" s="10" t="str">
        <f t="shared" si="43"/>
        <v/>
      </c>
      <c r="R2596" s="10" t="str">
        <f t="shared" si="43"/>
        <v/>
      </c>
      <c r="S2596" s="10" t="str">
        <f t="shared" si="43"/>
        <v/>
      </c>
      <c r="T2596" s="10" t="str">
        <f t="shared" si="43"/>
        <v/>
      </c>
      <c r="U2596" s="10" t="str">
        <f t="shared" si="43"/>
        <v/>
      </c>
      <c r="V2596" s="10" t="str">
        <f t="shared" si="43"/>
        <v/>
      </c>
      <c r="W2596" s="10" t="str">
        <f t="shared" si="43"/>
        <v/>
      </c>
      <c r="X2596" s="10" t="str">
        <f t="shared" si="43"/>
        <v/>
      </c>
      <c r="Y2596" s="10" t="str">
        <f t="shared" si="43"/>
        <v/>
      </c>
      <c r="Z2596" s="10" t="str">
        <f t="shared" si="43"/>
        <v/>
      </c>
      <c r="AA2596" s="10" t="str">
        <f t="shared" si="43"/>
        <v/>
      </c>
      <c r="AB2596" s="10" t="str">
        <f t="shared" si="43"/>
        <v/>
      </c>
      <c r="AC2596" s="10" t="str">
        <f t="shared" si="43"/>
        <v/>
      </c>
      <c r="AD2596" s="10" t="str">
        <f t="shared" si="43"/>
        <v/>
      </c>
      <c r="AE2596" s="10" t="str">
        <f t="shared" si="43"/>
        <v/>
      </c>
      <c r="AF2596" s="10" t="str">
        <f t="shared" si="43"/>
        <v/>
      </c>
      <c r="AG2596" s="10" t="str">
        <f t="shared" si="43"/>
        <v/>
      </c>
      <c r="AH2596" s="10" t="str">
        <f t="shared" si="43"/>
        <v/>
      </c>
      <c r="AI2596" s="10" t="str">
        <f t="shared" si="43"/>
        <v/>
      </c>
      <c r="AJ2596" s="10" t="str">
        <f t="shared" si="43"/>
        <v/>
      </c>
      <c r="AK2596" s="10" t="str">
        <f t="shared" si="43"/>
        <v/>
      </c>
      <c r="AL2596" s="10" t="str">
        <f t="shared" si="43"/>
        <v/>
      </c>
      <c r="AM2596" s="10" t="str">
        <f t="shared" si="43"/>
        <v/>
      </c>
      <c r="AN2596" s="10" t="str">
        <f t="shared" si="43"/>
        <v/>
      </c>
      <c r="AO2596" s="10" t="str">
        <f t="shared" si="43"/>
        <v/>
      </c>
      <c r="AP2596" s="10" t="str">
        <f t="shared" si="43"/>
        <v/>
      </c>
      <c r="AQ2596" s="10" t="str">
        <f t="shared" si="43"/>
        <v/>
      </c>
      <c r="AR2596" s="10" t="str">
        <f t="shared" si="43"/>
        <v/>
      </c>
      <c r="AS2596" s="10" t="str">
        <f t="shared" si="43"/>
        <v/>
      </c>
      <c r="AT2596" s="10" t="str">
        <f t="shared" si="43"/>
        <v/>
      </c>
      <c r="AU2596" s="10" t="str">
        <f t="shared" si="43"/>
        <v/>
      </c>
      <c r="AV2596" s="10" t="str">
        <f t="shared" si="43"/>
        <v/>
      </c>
      <c r="AW2596" s="10" t="str">
        <f t="shared" si="43"/>
        <v/>
      </c>
      <c r="AX2596" s="10" t="str">
        <f t="shared" si="43"/>
        <v/>
      </c>
      <c r="AY2596" s="10" t="str">
        <f t="shared" si="43"/>
        <v/>
      </c>
      <c r="AZ2596" s="10" t="str">
        <f t="shared" si="43"/>
        <v/>
      </c>
      <c r="BA2596" s="10" t="str">
        <f t="shared" si="43"/>
        <v/>
      </c>
      <c r="BB2596" s="10" t="str">
        <f t="shared" si="43"/>
        <v/>
      </c>
      <c r="BC2596" s="10" t="str">
        <f t="shared" si="43"/>
        <v/>
      </c>
      <c r="BD2596" s="10" t="str">
        <f t="shared" si="43"/>
        <v/>
      </c>
      <c r="BE2596" s="10" t="str">
        <f t="shared" si="43"/>
        <v/>
      </c>
      <c r="BF2596" s="10" t="str">
        <f t="shared" si="43"/>
        <v/>
      </c>
      <c r="BG2596" s="10" t="str">
        <f t="shared" si="43"/>
        <v/>
      </c>
      <c r="BH2596" s="10" t="str">
        <f t="shared" si="43"/>
        <v/>
      </c>
      <c r="BI2596" s="10" t="str">
        <f t="shared" si="43"/>
        <v/>
      </c>
      <c r="BJ2596" s="10" t="str">
        <f t="shared" si="43"/>
        <v/>
      </c>
      <c r="BK2596" s="10" t="str">
        <f t="shared" si="43"/>
        <v/>
      </c>
      <c r="BL2596" s="10" t="str">
        <f t="shared" si="43"/>
        <v/>
      </c>
      <c r="BM2596" s="10" t="str">
        <f t="shared" si="43"/>
        <v/>
      </c>
      <c r="BN2596" s="10" t="str">
        <f t="shared" si="43"/>
        <v/>
      </c>
      <c r="BO2596" s="10" t="str">
        <f t="shared" si="43"/>
        <v/>
      </c>
      <c r="BP2596" s="10" t="str">
        <f t="shared" si="43"/>
        <v/>
      </c>
      <c r="BQ2596" s="10" t="str">
        <f t="shared" si="43"/>
        <v/>
      </c>
      <c r="BR2596" s="10" t="str">
        <f t="shared" si="43"/>
        <v/>
      </c>
      <c r="BS2596" s="10" t="str">
        <f t="shared" si="43"/>
        <v/>
      </c>
      <c r="BT2596" s="10" t="str">
        <f t="shared" si="43"/>
        <v/>
      </c>
      <c r="BU2596" s="10" t="str">
        <f t="shared" ref="BU2596:EF2596" si="44">IF(BU2595=BT2595,"",BU2593)</f>
        <v/>
      </c>
      <c r="BV2596" s="10" t="str">
        <f t="shared" si="44"/>
        <v/>
      </c>
      <c r="BW2596" s="10" t="str">
        <f t="shared" si="44"/>
        <v/>
      </c>
      <c r="BX2596" s="10" t="str">
        <f t="shared" si="44"/>
        <v/>
      </c>
      <c r="BY2596" s="10" t="str">
        <f t="shared" si="44"/>
        <v/>
      </c>
      <c r="BZ2596" s="10" t="str">
        <f t="shared" si="44"/>
        <v/>
      </c>
      <c r="CA2596" s="10" t="str">
        <f t="shared" si="44"/>
        <v/>
      </c>
      <c r="CB2596" s="10" t="str">
        <f t="shared" si="44"/>
        <v/>
      </c>
      <c r="CC2596" s="10" t="str">
        <f t="shared" si="44"/>
        <v/>
      </c>
      <c r="CD2596" s="10" t="str">
        <f t="shared" si="44"/>
        <v/>
      </c>
      <c r="CE2596" s="10" t="str">
        <f t="shared" si="44"/>
        <v/>
      </c>
      <c r="CF2596" s="10" t="str">
        <f t="shared" si="44"/>
        <v/>
      </c>
      <c r="CG2596" s="10" t="str">
        <f t="shared" si="44"/>
        <v/>
      </c>
      <c r="CH2596" s="10" t="str">
        <f t="shared" si="44"/>
        <v/>
      </c>
      <c r="CI2596" s="10" t="str">
        <f t="shared" si="44"/>
        <v/>
      </c>
      <c r="CJ2596" s="10" t="str">
        <f t="shared" si="44"/>
        <v/>
      </c>
      <c r="CK2596" s="10" t="str">
        <f t="shared" si="44"/>
        <v/>
      </c>
      <c r="CL2596" s="10" t="str">
        <f t="shared" si="44"/>
        <v/>
      </c>
      <c r="CM2596" s="10" t="str">
        <f t="shared" si="44"/>
        <v/>
      </c>
      <c r="CN2596" s="10" t="str">
        <f t="shared" si="44"/>
        <v/>
      </c>
      <c r="CO2596" s="10" t="str">
        <f t="shared" si="44"/>
        <v/>
      </c>
      <c r="CP2596" s="10" t="str">
        <f t="shared" si="44"/>
        <v/>
      </c>
      <c r="CQ2596" s="10" t="str">
        <f t="shared" si="44"/>
        <v/>
      </c>
      <c r="CR2596" s="10" t="str">
        <f t="shared" si="44"/>
        <v/>
      </c>
      <c r="CS2596" s="10" t="str">
        <f t="shared" si="44"/>
        <v/>
      </c>
      <c r="CT2596" s="10" t="str">
        <f t="shared" si="44"/>
        <v/>
      </c>
      <c r="CU2596" s="10" t="str">
        <f t="shared" si="44"/>
        <v/>
      </c>
      <c r="CV2596" s="10" t="str">
        <f t="shared" si="44"/>
        <v/>
      </c>
      <c r="CW2596" s="10" t="str">
        <f t="shared" si="44"/>
        <v/>
      </c>
      <c r="CX2596" s="10" t="str">
        <f t="shared" si="44"/>
        <v/>
      </c>
      <c r="CY2596" s="10" t="str">
        <f t="shared" si="44"/>
        <v/>
      </c>
      <c r="CZ2596" s="10" t="str">
        <f t="shared" si="44"/>
        <v/>
      </c>
      <c r="DA2596" s="10" t="str">
        <f t="shared" si="44"/>
        <v/>
      </c>
      <c r="DB2596" s="10" t="str">
        <f t="shared" si="44"/>
        <v/>
      </c>
      <c r="DC2596" s="10" t="str">
        <f t="shared" si="44"/>
        <v/>
      </c>
      <c r="DD2596" s="10" t="str">
        <f t="shared" si="44"/>
        <v/>
      </c>
      <c r="DE2596" s="10" t="str">
        <f t="shared" si="44"/>
        <v/>
      </c>
      <c r="DF2596" s="10" t="str">
        <f t="shared" si="44"/>
        <v/>
      </c>
      <c r="DG2596" s="10" t="str">
        <f t="shared" si="44"/>
        <v/>
      </c>
      <c r="DH2596" s="10" t="str">
        <f t="shared" si="44"/>
        <v/>
      </c>
      <c r="DI2596" s="10" t="str">
        <f t="shared" si="44"/>
        <v/>
      </c>
      <c r="DJ2596" s="10" t="str">
        <f t="shared" si="44"/>
        <v/>
      </c>
      <c r="DK2596" s="10" t="str">
        <f t="shared" si="44"/>
        <v/>
      </c>
      <c r="DL2596" s="10" t="str">
        <f t="shared" si="44"/>
        <v/>
      </c>
      <c r="DM2596" s="10" t="str">
        <f t="shared" si="44"/>
        <v/>
      </c>
      <c r="DN2596" s="10" t="str">
        <f t="shared" si="44"/>
        <v/>
      </c>
      <c r="DO2596" s="10" t="str">
        <f t="shared" si="44"/>
        <v/>
      </c>
      <c r="DP2596" s="10" t="str">
        <f t="shared" si="44"/>
        <v/>
      </c>
      <c r="DQ2596" s="10" t="str">
        <f t="shared" si="44"/>
        <v/>
      </c>
      <c r="DR2596" s="10" t="str">
        <f t="shared" si="44"/>
        <v/>
      </c>
      <c r="DS2596" s="10" t="str">
        <f t="shared" si="44"/>
        <v/>
      </c>
      <c r="DT2596" s="10" t="str">
        <f t="shared" si="44"/>
        <v/>
      </c>
      <c r="DU2596" s="10" t="str">
        <f t="shared" si="44"/>
        <v/>
      </c>
      <c r="DV2596" s="10" t="str">
        <f t="shared" si="44"/>
        <v/>
      </c>
      <c r="DW2596" s="10" t="str">
        <f t="shared" si="44"/>
        <v/>
      </c>
      <c r="DX2596" s="10" t="str">
        <f t="shared" si="44"/>
        <v/>
      </c>
      <c r="DY2596" s="10" t="str">
        <f t="shared" si="44"/>
        <v/>
      </c>
      <c r="DZ2596" s="10" t="str">
        <f t="shared" si="44"/>
        <v/>
      </c>
      <c r="EA2596" s="10" t="str">
        <f t="shared" si="44"/>
        <v/>
      </c>
      <c r="EB2596" s="10" t="str">
        <f t="shared" si="44"/>
        <v/>
      </c>
      <c r="EC2596" s="10" t="str">
        <f t="shared" si="44"/>
        <v/>
      </c>
      <c r="ED2596" s="10" t="str">
        <f t="shared" si="44"/>
        <v/>
      </c>
      <c r="EE2596" s="10" t="str">
        <f t="shared" si="44"/>
        <v/>
      </c>
      <c r="EF2596" s="10" t="str">
        <f t="shared" si="44"/>
        <v/>
      </c>
      <c r="EG2596" s="10" t="str">
        <f t="shared" ref="EG2596:GR2596" si="45">IF(EG2595=EF2595,"",EG2593)</f>
        <v/>
      </c>
      <c r="EH2596" s="10" t="str">
        <f t="shared" si="45"/>
        <v/>
      </c>
      <c r="EI2596" s="10" t="str">
        <f t="shared" si="45"/>
        <v/>
      </c>
      <c r="EJ2596" s="10" t="str">
        <f t="shared" si="45"/>
        <v/>
      </c>
      <c r="EK2596" s="10" t="str">
        <f t="shared" si="45"/>
        <v/>
      </c>
      <c r="EL2596" s="10" t="str">
        <f t="shared" si="45"/>
        <v/>
      </c>
      <c r="EM2596" s="10" t="str">
        <f t="shared" si="45"/>
        <v/>
      </c>
      <c r="EN2596" s="10" t="str">
        <f t="shared" si="45"/>
        <v/>
      </c>
      <c r="EO2596" s="10" t="str">
        <f t="shared" si="45"/>
        <v/>
      </c>
      <c r="EP2596" s="10" t="str">
        <f t="shared" si="45"/>
        <v/>
      </c>
      <c r="EQ2596" s="10" t="str">
        <f t="shared" si="45"/>
        <v/>
      </c>
      <c r="ER2596" s="10" t="str">
        <f t="shared" si="45"/>
        <v/>
      </c>
      <c r="ES2596" s="10" t="str">
        <f t="shared" si="45"/>
        <v/>
      </c>
      <c r="ET2596" s="10" t="str">
        <f t="shared" si="45"/>
        <v/>
      </c>
      <c r="EU2596" s="10" t="str">
        <f t="shared" si="45"/>
        <v/>
      </c>
      <c r="EV2596" s="10" t="str">
        <f t="shared" si="45"/>
        <v/>
      </c>
      <c r="EW2596" s="10" t="str">
        <f t="shared" si="45"/>
        <v/>
      </c>
      <c r="EX2596" s="10" t="str">
        <f t="shared" si="45"/>
        <v/>
      </c>
      <c r="EY2596" s="10" t="str">
        <f t="shared" si="45"/>
        <v/>
      </c>
      <c r="EZ2596" s="10" t="str">
        <f t="shared" si="45"/>
        <v/>
      </c>
      <c r="FA2596" s="10" t="str">
        <f t="shared" si="45"/>
        <v/>
      </c>
      <c r="FB2596" s="10" t="str">
        <f t="shared" si="45"/>
        <v/>
      </c>
      <c r="FC2596" s="10" t="str">
        <f t="shared" si="45"/>
        <v/>
      </c>
      <c r="FD2596" s="10" t="str">
        <f t="shared" si="45"/>
        <v/>
      </c>
      <c r="FE2596" s="10" t="str">
        <f t="shared" si="45"/>
        <v/>
      </c>
      <c r="FF2596" s="10" t="str">
        <f t="shared" si="45"/>
        <v/>
      </c>
      <c r="FG2596" s="10" t="str">
        <f t="shared" si="45"/>
        <v/>
      </c>
      <c r="FH2596" s="10" t="str">
        <f t="shared" si="45"/>
        <v/>
      </c>
      <c r="FI2596" s="10" t="str">
        <f t="shared" si="45"/>
        <v/>
      </c>
      <c r="FJ2596" s="10" t="str">
        <f t="shared" si="45"/>
        <v/>
      </c>
      <c r="FK2596" s="10" t="str">
        <f t="shared" si="45"/>
        <v/>
      </c>
      <c r="FL2596" s="10" t="str">
        <f t="shared" si="45"/>
        <v/>
      </c>
      <c r="FM2596" s="10" t="str">
        <f t="shared" si="45"/>
        <v/>
      </c>
      <c r="FN2596" s="10" t="str">
        <f t="shared" si="45"/>
        <v/>
      </c>
      <c r="FO2596" s="10" t="str">
        <f t="shared" si="45"/>
        <v/>
      </c>
      <c r="FP2596" s="10" t="str">
        <f t="shared" si="45"/>
        <v/>
      </c>
      <c r="FQ2596" s="10" t="str">
        <f t="shared" si="45"/>
        <v/>
      </c>
      <c r="FR2596" s="10" t="str">
        <f t="shared" si="45"/>
        <v/>
      </c>
      <c r="FS2596" s="10" t="str">
        <f t="shared" si="45"/>
        <v/>
      </c>
      <c r="FT2596" s="10" t="str">
        <f t="shared" si="45"/>
        <v/>
      </c>
      <c r="FU2596" s="10" t="str">
        <f t="shared" si="45"/>
        <v/>
      </c>
      <c r="FV2596" s="10" t="str">
        <f t="shared" si="45"/>
        <v/>
      </c>
      <c r="FW2596" s="10" t="str">
        <f t="shared" si="45"/>
        <v/>
      </c>
      <c r="FX2596" s="10" t="str">
        <f t="shared" si="45"/>
        <v/>
      </c>
      <c r="FY2596" s="10" t="str">
        <f t="shared" si="45"/>
        <v/>
      </c>
      <c r="FZ2596" s="10" t="str">
        <f t="shared" si="45"/>
        <v/>
      </c>
      <c r="GA2596" s="10" t="str">
        <f t="shared" si="45"/>
        <v/>
      </c>
      <c r="GB2596" s="10" t="str">
        <f t="shared" si="45"/>
        <v/>
      </c>
      <c r="GC2596" s="10" t="str">
        <f t="shared" si="45"/>
        <v/>
      </c>
      <c r="GD2596" s="10" t="str">
        <f t="shared" si="45"/>
        <v/>
      </c>
      <c r="GE2596" s="10" t="str">
        <f t="shared" si="45"/>
        <v/>
      </c>
      <c r="GF2596" s="10" t="str">
        <f t="shared" si="45"/>
        <v/>
      </c>
      <c r="GG2596" s="10" t="str">
        <f t="shared" si="45"/>
        <v/>
      </c>
      <c r="GH2596" s="10" t="str">
        <f t="shared" si="45"/>
        <v/>
      </c>
      <c r="GI2596" s="10" t="str">
        <f t="shared" si="45"/>
        <v/>
      </c>
      <c r="GJ2596" s="10" t="str">
        <f t="shared" si="45"/>
        <v/>
      </c>
      <c r="GK2596" s="10" t="str">
        <f t="shared" si="45"/>
        <v/>
      </c>
      <c r="GL2596" s="10" t="str">
        <f t="shared" si="45"/>
        <v/>
      </c>
      <c r="GM2596" s="10" t="str">
        <f t="shared" si="45"/>
        <v/>
      </c>
      <c r="GN2596" s="10" t="str">
        <f t="shared" si="45"/>
        <v/>
      </c>
      <c r="GO2596" s="10" t="str">
        <f t="shared" si="45"/>
        <v/>
      </c>
      <c r="GP2596" s="10" t="str">
        <f t="shared" si="45"/>
        <v/>
      </c>
      <c r="GQ2596" s="10" t="str">
        <f t="shared" si="45"/>
        <v/>
      </c>
      <c r="GR2596" s="10" t="str">
        <f t="shared" si="45"/>
        <v/>
      </c>
      <c r="GS2596" s="10" t="str">
        <f t="shared" ref="GS2596:JD2596" si="46">IF(GS2595=GR2595,"",GS2593)</f>
        <v/>
      </c>
      <c r="GT2596" s="10" t="str">
        <f t="shared" si="46"/>
        <v/>
      </c>
      <c r="GU2596" s="10" t="str">
        <f t="shared" si="46"/>
        <v/>
      </c>
      <c r="GV2596" s="10" t="str">
        <f t="shared" si="46"/>
        <v/>
      </c>
      <c r="GW2596" s="10" t="str">
        <f t="shared" si="46"/>
        <v/>
      </c>
      <c r="GX2596" s="10" t="str">
        <f t="shared" si="46"/>
        <v/>
      </c>
      <c r="GY2596" s="10" t="str">
        <f t="shared" si="46"/>
        <v/>
      </c>
      <c r="GZ2596" s="10" t="str">
        <f t="shared" si="46"/>
        <v/>
      </c>
      <c r="HA2596" s="10" t="str">
        <f t="shared" si="46"/>
        <v/>
      </c>
      <c r="HB2596" s="10" t="str">
        <f t="shared" si="46"/>
        <v/>
      </c>
      <c r="HC2596" s="10" t="str">
        <f t="shared" si="46"/>
        <v/>
      </c>
      <c r="HD2596" s="10" t="str">
        <f t="shared" si="46"/>
        <v/>
      </c>
      <c r="HE2596" s="10" t="str">
        <f t="shared" si="46"/>
        <v/>
      </c>
      <c r="HF2596" s="10" t="str">
        <f t="shared" si="46"/>
        <v/>
      </c>
      <c r="HG2596" s="10" t="str">
        <f t="shared" si="46"/>
        <v/>
      </c>
      <c r="HH2596" s="10" t="str">
        <f t="shared" si="46"/>
        <v/>
      </c>
      <c r="HI2596" s="10" t="str">
        <f t="shared" si="46"/>
        <v/>
      </c>
      <c r="HJ2596" s="10" t="str">
        <f t="shared" si="46"/>
        <v/>
      </c>
      <c r="HK2596" s="10" t="str">
        <f t="shared" si="46"/>
        <v/>
      </c>
      <c r="HL2596" s="10" t="str">
        <f t="shared" si="46"/>
        <v/>
      </c>
      <c r="HM2596" s="10" t="str">
        <f t="shared" si="46"/>
        <v/>
      </c>
      <c r="HN2596" s="10" t="str">
        <f t="shared" si="46"/>
        <v/>
      </c>
      <c r="HO2596" s="10" t="str">
        <f t="shared" si="46"/>
        <v/>
      </c>
      <c r="HP2596" s="10" t="str">
        <f t="shared" si="46"/>
        <v/>
      </c>
      <c r="HQ2596" s="10" t="str">
        <f t="shared" si="46"/>
        <v/>
      </c>
      <c r="HR2596" s="10" t="str">
        <f t="shared" si="46"/>
        <v/>
      </c>
      <c r="HS2596" s="10" t="str">
        <f t="shared" si="46"/>
        <v/>
      </c>
      <c r="HT2596" s="10" t="str">
        <f t="shared" si="46"/>
        <v/>
      </c>
      <c r="HU2596" s="10" t="str">
        <f t="shared" si="46"/>
        <v/>
      </c>
      <c r="HV2596" s="10" t="str">
        <f t="shared" si="46"/>
        <v/>
      </c>
      <c r="HW2596" s="10" t="str">
        <f t="shared" si="46"/>
        <v/>
      </c>
      <c r="HX2596" s="10" t="str">
        <f t="shared" si="46"/>
        <v/>
      </c>
      <c r="HY2596" s="10" t="str">
        <f t="shared" si="46"/>
        <v/>
      </c>
      <c r="HZ2596" s="10" t="str">
        <f t="shared" si="46"/>
        <v/>
      </c>
      <c r="IA2596" s="10" t="str">
        <f t="shared" si="46"/>
        <v/>
      </c>
      <c r="IB2596" s="10" t="str">
        <f t="shared" si="46"/>
        <v/>
      </c>
      <c r="IC2596" s="10" t="str">
        <f t="shared" si="46"/>
        <v/>
      </c>
      <c r="ID2596" s="10" t="str">
        <f t="shared" si="46"/>
        <v/>
      </c>
      <c r="IE2596" s="10" t="str">
        <f t="shared" si="46"/>
        <v/>
      </c>
      <c r="IF2596" s="10" t="str">
        <f t="shared" si="46"/>
        <v/>
      </c>
      <c r="IG2596" s="10" t="str">
        <f t="shared" si="46"/>
        <v/>
      </c>
      <c r="IH2596" s="10" t="str">
        <f t="shared" si="46"/>
        <v/>
      </c>
      <c r="II2596" s="10" t="str">
        <f t="shared" si="46"/>
        <v/>
      </c>
      <c r="IJ2596" s="10" t="str">
        <f t="shared" si="46"/>
        <v/>
      </c>
      <c r="IK2596" s="10" t="str">
        <f t="shared" si="46"/>
        <v/>
      </c>
      <c r="IL2596" s="10" t="str">
        <f t="shared" si="46"/>
        <v/>
      </c>
      <c r="IM2596" s="10" t="str">
        <f t="shared" si="46"/>
        <v/>
      </c>
      <c r="IN2596" s="10" t="str">
        <f t="shared" si="46"/>
        <v/>
      </c>
      <c r="IO2596" s="10" t="str">
        <f t="shared" si="46"/>
        <v/>
      </c>
      <c r="IP2596" s="10" t="str">
        <f t="shared" si="46"/>
        <v/>
      </c>
      <c r="IQ2596" s="10" t="str">
        <f t="shared" si="46"/>
        <v/>
      </c>
      <c r="IR2596" s="10" t="str">
        <f t="shared" si="46"/>
        <v/>
      </c>
      <c r="IS2596" s="10" t="str">
        <f t="shared" si="46"/>
        <v/>
      </c>
      <c r="IT2596" s="10" t="str">
        <f t="shared" si="46"/>
        <v/>
      </c>
      <c r="IU2596" s="10" t="str">
        <f t="shared" si="46"/>
        <v/>
      </c>
      <c r="IV2596" s="10" t="str">
        <f t="shared" si="46"/>
        <v/>
      </c>
      <c r="IW2596" s="10" t="str">
        <f t="shared" si="46"/>
        <v/>
      </c>
      <c r="IX2596" s="10" t="str">
        <f t="shared" si="46"/>
        <v/>
      </c>
      <c r="IY2596" s="10" t="str">
        <f t="shared" si="46"/>
        <v/>
      </c>
      <c r="IZ2596" s="10" t="str">
        <f t="shared" si="46"/>
        <v/>
      </c>
      <c r="JA2596" s="10" t="str">
        <f t="shared" si="46"/>
        <v/>
      </c>
      <c r="JB2596" s="10" t="str">
        <f t="shared" si="46"/>
        <v/>
      </c>
      <c r="JC2596" s="10" t="str">
        <f t="shared" si="46"/>
        <v/>
      </c>
      <c r="JD2596" s="10" t="str">
        <f t="shared" si="46"/>
        <v/>
      </c>
      <c r="JE2596" s="10" t="str">
        <f t="shared" ref="JE2596:LP2596" si="47">IF(JE2595=JD2595,"",JE2593)</f>
        <v/>
      </c>
      <c r="JF2596" s="10" t="str">
        <f t="shared" si="47"/>
        <v/>
      </c>
      <c r="JG2596" s="10" t="str">
        <f t="shared" si="47"/>
        <v/>
      </c>
      <c r="JH2596" s="10" t="str">
        <f t="shared" si="47"/>
        <v/>
      </c>
      <c r="JI2596" s="10" t="str">
        <f t="shared" si="47"/>
        <v/>
      </c>
      <c r="JJ2596" s="10" t="str">
        <f t="shared" si="47"/>
        <v/>
      </c>
      <c r="JK2596" s="10" t="str">
        <f t="shared" si="47"/>
        <v/>
      </c>
      <c r="JL2596" s="10" t="str">
        <f t="shared" si="47"/>
        <v/>
      </c>
      <c r="JM2596" s="10" t="str">
        <f t="shared" si="47"/>
        <v/>
      </c>
      <c r="JN2596" s="10" t="str">
        <f t="shared" si="47"/>
        <v/>
      </c>
      <c r="JO2596" s="10" t="str">
        <f t="shared" si="47"/>
        <v/>
      </c>
      <c r="JP2596" s="10" t="str">
        <f t="shared" si="47"/>
        <v/>
      </c>
      <c r="JQ2596" s="10" t="str">
        <f t="shared" si="47"/>
        <v/>
      </c>
      <c r="JR2596" s="10" t="str">
        <f t="shared" si="47"/>
        <v/>
      </c>
      <c r="JS2596" s="10" t="str">
        <f t="shared" si="47"/>
        <v/>
      </c>
      <c r="JT2596" s="10" t="str">
        <f t="shared" si="47"/>
        <v/>
      </c>
      <c r="JU2596" s="10" t="str">
        <f t="shared" si="47"/>
        <v/>
      </c>
      <c r="JV2596" s="10" t="str">
        <f t="shared" si="47"/>
        <v/>
      </c>
      <c r="JW2596" s="10" t="str">
        <f t="shared" si="47"/>
        <v/>
      </c>
      <c r="JX2596" s="10" t="str">
        <f t="shared" si="47"/>
        <v/>
      </c>
      <c r="JY2596" s="10" t="str">
        <f t="shared" si="47"/>
        <v/>
      </c>
      <c r="JZ2596" s="10" t="str">
        <f t="shared" si="47"/>
        <v/>
      </c>
      <c r="KA2596" s="10" t="str">
        <f t="shared" si="47"/>
        <v/>
      </c>
      <c r="KB2596" s="10" t="str">
        <f t="shared" si="47"/>
        <v/>
      </c>
      <c r="KC2596" s="10" t="str">
        <f t="shared" si="47"/>
        <v/>
      </c>
      <c r="KD2596" s="10" t="str">
        <f t="shared" si="47"/>
        <v/>
      </c>
      <c r="KE2596" s="10" t="str">
        <f t="shared" si="47"/>
        <v/>
      </c>
      <c r="KF2596" s="10" t="str">
        <f t="shared" si="47"/>
        <v/>
      </c>
      <c r="KG2596" s="10" t="str">
        <f t="shared" si="47"/>
        <v/>
      </c>
      <c r="KH2596" s="10" t="str">
        <f t="shared" si="47"/>
        <v/>
      </c>
      <c r="KI2596" s="10" t="str">
        <f t="shared" si="47"/>
        <v/>
      </c>
      <c r="KJ2596" s="10" t="str">
        <f t="shared" si="47"/>
        <v/>
      </c>
      <c r="KK2596" s="10" t="str">
        <f t="shared" si="47"/>
        <v/>
      </c>
      <c r="KL2596" s="10" t="str">
        <f t="shared" si="47"/>
        <v/>
      </c>
      <c r="KM2596" s="10" t="str">
        <f t="shared" si="47"/>
        <v/>
      </c>
      <c r="KN2596" s="10" t="str">
        <f t="shared" si="47"/>
        <v/>
      </c>
      <c r="KO2596" s="10" t="str">
        <f t="shared" si="47"/>
        <v/>
      </c>
      <c r="KP2596" s="10" t="str">
        <f t="shared" si="47"/>
        <v/>
      </c>
      <c r="KQ2596" s="10" t="str">
        <f t="shared" si="47"/>
        <v/>
      </c>
      <c r="KR2596" s="10" t="str">
        <f t="shared" si="47"/>
        <v/>
      </c>
      <c r="KS2596" s="10" t="str">
        <f t="shared" si="47"/>
        <v/>
      </c>
      <c r="KT2596" s="10" t="str">
        <f t="shared" si="47"/>
        <v/>
      </c>
      <c r="KU2596" s="10" t="str">
        <f t="shared" si="47"/>
        <v/>
      </c>
      <c r="KV2596" s="10" t="str">
        <f t="shared" si="47"/>
        <v/>
      </c>
      <c r="KW2596" s="10" t="str">
        <f t="shared" si="47"/>
        <v/>
      </c>
      <c r="KX2596" s="10" t="str">
        <f t="shared" si="47"/>
        <v/>
      </c>
      <c r="KY2596" s="10" t="str">
        <f t="shared" si="47"/>
        <v/>
      </c>
      <c r="KZ2596" s="10" t="str">
        <f t="shared" si="47"/>
        <v/>
      </c>
      <c r="LA2596" s="10" t="str">
        <f t="shared" si="47"/>
        <v/>
      </c>
      <c r="LB2596" s="10" t="str">
        <f t="shared" si="47"/>
        <v/>
      </c>
      <c r="LC2596" s="10" t="str">
        <f t="shared" si="47"/>
        <v/>
      </c>
      <c r="LD2596" s="10" t="str">
        <f t="shared" si="47"/>
        <v/>
      </c>
      <c r="LE2596" s="10" t="str">
        <f t="shared" si="47"/>
        <v/>
      </c>
      <c r="LF2596" s="10" t="str">
        <f t="shared" si="47"/>
        <v/>
      </c>
      <c r="LG2596" s="10" t="str">
        <f t="shared" si="47"/>
        <v/>
      </c>
      <c r="LH2596" s="10" t="str">
        <f t="shared" si="47"/>
        <v/>
      </c>
      <c r="LI2596" s="10" t="str">
        <f t="shared" si="47"/>
        <v/>
      </c>
      <c r="LJ2596" s="10" t="str">
        <f t="shared" si="47"/>
        <v/>
      </c>
      <c r="LK2596" s="10" t="str">
        <f t="shared" si="47"/>
        <v/>
      </c>
      <c r="LL2596" s="10" t="str">
        <f t="shared" si="47"/>
        <v/>
      </c>
      <c r="LM2596" s="10" t="str">
        <f t="shared" si="47"/>
        <v/>
      </c>
      <c r="LN2596" s="10" t="str">
        <f t="shared" si="47"/>
        <v/>
      </c>
      <c r="LO2596" s="10" t="str">
        <f t="shared" si="47"/>
        <v/>
      </c>
      <c r="LP2596" s="10" t="str">
        <f t="shared" si="47"/>
        <v/>
      </c>
      <c r="LQ2596" s="10" t="str">
        <f t="shared" ref="LQ2596:OB2596" si="48">IF(LQ2595=LP2595,"",LQ2593)</f>
        <v/>
      </c>
      <c r="LR2596" s="10" t="str">
        <f t="shared" si="48"/>
        <v/>
      </c>
      <c r="LS2596" s="10" t="str">
        <f t="shared" si="48"/>
        <v/>
      </c>
      <c r="LT2596" s="10" t="str">
        <f t="shared" si="48"/>
        <v/>
      </c>
      <c r="LU2596" s="10" t="str">
        <f t="shared" si="48"/>
        <v/>
      </c>
      <c r="LV2596" s="10" t="str">
        <f t="shared" si="48"/>
        <v/>
      </c>
      <c r="LW2596" s="10" t="str">
        <f t="shared" si="48"/>
        <v/>
      </c>
      <c r="LX2596" s="10" t="str">
        <f t="shared" si="48"/>
        <v/>
      </c>
      <c r="LY2596" s="10" t="str">
        <f t="shared" si="48"/>
        <v/>
      </c>
      <c r="LZ2596" s="10" t="str">
        <f t="shared" si="48"/>
        <v/>
      </c>
      <c r="MA2596" s="10" t="str">
        <f t="shared" si="48"/>
        <v/>
      </c>
      <c r="MB2596" s="10" t="str">
        <f t="shared" si="48"/>
        <v/>
      </c>
      <c r="MC2596" s="10" t="str">
        <f t="shared" si="48"/>
        <v/>
      </c>
      <c r="MD2596" s="10" t="str">
        <f t="shared" si="48"/>
        <v/>
      </c>
      <c r="ME2596" s="10" t="str">
        <f t="shared" si="48"/>
        <v/>
      </c>
      <c r="MF2596" s="10" t="str">
        <f t="shared" si="48"/>
        <v/>
      </c>
      <c r="MG2596" s="10" t="str">
        <f t="shared" si="48"/>
        <v/>
      </c>
      <c r="MH2596" s="10" t="str">
        <f t="shared" si="48"/>
        <v/>
      </c>
      <c r="MI2596" s="10" t="str">
        <f t="shared" si="48"/>
        <v/>
      </c>
      <c r="MJ2596" s="10" t="str">
        <f t="shared" si="48"/>
        <v/>
      </c>
      <c r="MK2596" s="10" t="str">
        <f t="shared" si="48"/>
        <v/>
      </c>
      <c r="ML2596" s="10" t="str">
        <f t="shared" si="48"/>
        <v/>
      </c>
      <c r="MM2596" s="10" t="str">
        <f t="shared" si="48"/>
        <v/>
      </c>
      <c r="MN2596" s="10" t="str">
        <f t="shared" si="48"/>
        <v/>
      </c>
      <c r="MO2596" s="10" t="str">
        <f t="shared" si="48"/>
        <v/>
      </c>
      <c r="MP2596" s="10" t="str">
        <f t="shared" si="48"/>
        <v/>
      </c>
      <c r="MQ2596" s="10" t="str">
        <f t="shared" si="48"/>
        <v/>
      </c>
      <c r="MR2596" s="10" t="str">
        <f t="shared" si="48"/>
        <v/>
      </c>
      <c r="MS2596" s="10" t="str">
        <f t="shared" si="48"/>
        <v/>
      </c>
      <c r="MT2596" s="10" t="str">
        <f t="shared" si="48"/>
        <v/>
      </c>
      <c r="MU2596" s="10" t="str">
        <f t="shared" si="48"/>
        <v/>
      </c>
      <c r="MV2596" s="10" t="str">
        <f t="shared" si="48"/>
        <v/>
      </c>
      <c r="MW2596" s="10" t="str">
        <f t="shared" si="48"/>
        <v/>
      </c>
      <c r="MX2596" s="10" t="str">
        <f t="shared" si="48"/>
        <v/>
      </c>
      <c r="MY2596" s="10" t="str">
        <f t="shared" si="48"/>
        <v/>
      </c>
      <c r="MZ2596" s="10" t="str">
        <f t="shared" si="48"/>
        <v/>
      </c>
      <c r="NA2596" s="10" t="str">
        <f t="shared" si="48"/>
        <v/>
      </c>
      <c r="NB2596" s="10" t="str">
        <f t="shared" si="48"/>
        <v/>
      </c>
      <c r="NC2596" s="10" t="str">
        <f t="shared" si="48"/>
        <v/>
      </c>
      <c r="ND2596" s="10" t="str">
        <f t="shared" si="48"/>
        <v/>
      </c>
      <c r="NE2596" s="10" t="str">
        <f t="shared" si="48"/>
        <v/>
      </c>
      <c r="NF2596" s="10" t="str">
        <f t="shared" si="48"/>
        <v/>
      </c>
      <c r="NG2596" s="10" t="str">
        <f t="shared" si="48"/>
        <v/>
      </c>
      <c r="NH2596" s="10" t="str">
        <f t="shared" si="48"/>
        <v/>
      </c>
      <c r="NI2596" s="10" t="str">
        <f t="shared" si="48"/>
        <v/>
      </c>
      <c r="NJ2596" s="10" t="str">
        <f t="shared" si="48"/>
        <v/>
      </c>
      <c r="NK2596" s="10" t="str">
        <f t="shared" si="48"/>
        <v/>
      </c>
      <c r="NL2596" s="10" t="str">
        <f t="shared" si="48"/>
        <v/>
      </c>
      <c r="NM2596" s="10" t="str">
        <f t="shared" si="48"/>
        <v/>
      </c>
      <c r="NN2596" s="10" t="str">
        <f t="shared" si="48"/>
        <v/>
      </c>
      <c r="NO2596" s="10" t="str">
        <f t="shared" si="48"/>
        <v/>
      </c>
      <c r="NP2596" s="10" t="str">
        <f t="shared" si="48"/>
        <v/>
      </c>
      <c r="NQ2596" s="10" t="str">
        <f t="shared" si="48"/>
        <v/>
      </c>
      <c r="NR2596" s="10" t="str">
        <f t="shared" si="48"/>
        <v/>
      </c>
      <c r="NS2596" s="10" t="str">
        <f t="shared" si="48"/>
        <v/>
      </c>
      <c r="NT2596" s="10" t="str">
        <f t="shared" si="48"/>
        <v/>
      </c>
      <c r="NU2596" s="10" t="str">
        <f t="shared" si="48"/>
        <v/>
      </c>
      <c r="NV2596" s="10" t="str">
        <f t="shared" si="48"/>
        <v/>
      </c>
      <c r="NW2596" s="10" t="str">
        <f t="shared" si="48"/>
        <v/>
      </c>
      <c r="NX2596" s="10" t="str">
        <f t="shared" si="48"/>
        <v/>
      </c>
      <c r="NY2596" s="10" t="str">
        <f t="shared" si="48"/>
        <v/>
      </c>
      <c r="NZ2596" s="10" t="str">
        <f t="shared" si="48"/>
        <v/>
      </c>
      <c r="OA2596" s="10" t="str">
        <f t="shared" si="48"/>
        <v/>
      </c>
      <c r="OB2596" s="10" t="str">
        <f t="shared" si="48"/>
        <v/>
      </c>
      <c r="OC2596" s="10" t="str">
        <f t="shared" ref="OC2596:QN2596" si="49">IF(OC2595=OB2595,"",OC2593)</f>
        <v/>
      </c>
      <c r="OD2596" s="10" t="str">
        <f t="shared" si="49"/>
        <v/>
      </c>
      <c r="OE2596" s="10" t="str">
        <f t="shared" si="49"/>
        <v/>
      </c>
      <c r="OF2596" s="10" t="str">
        <f t="shared" si="49"/>
        <v/>
      </c>
      <c r="OG2596" s="10" t="str">
        <f t="shared" si="49"/>
        <v/>
      </c>
      <c r="OH2596" s="10" t="str">
        <f t="shared" si="49"/>
        <v/>
      </c>
      <c r="OI2596" s="10" t="str">
        <f t="shared" si="49"/>
        <v/>
      </c>
      <c r="OJ2596" s="10" t="str">
        <f t="shared" si="49"/>
        <v/>
      </c>
      <c r="OK2596" s="10" t="str">
        <f t="shared" si="49"/>
        <v/>
      </c>
      <c r="OL2596" s="10" t="str">
        <f t="shared" si="49"/>
        <v/>
      </c>
      <c r="OM2596" s="10" t="str">
        <f t="shared" si="49"/>
        <v/>
      </c>
      <c r="ON2596" s="10" t="str">
        <f t="shared" si="49"/>
        <v/>
      </c>
      <c r="OO2596" s="10" t="str">
        <f t="shared" si="49"/>
        <v/>
      </c>
      <c r="OP2596" s="10" t="str">
        <f t="shared" si="49"/>
        <v/>
      </c>
      <c r="OQ2596" s="10" t="str">
        <f t="shared" si="49"/>
        <v/>
      </c>
      <c r="OR2596" s="10" t="str">
        <f t="shared" si="49"/>
        <v/>
      </c>
      <c r="OS2596" s="10" t="str">
        <f t="shared" si="49"/>
        <v/>
      </c>
      <c r="OT2596" s="10" t="str">
        <f t="shared" si="49"/>
        <v/>
      </c>
      <c r="OU2596" s="10" t="str">
        <f t="shared" si="49"/>
        <v/>
      </c>
      <c r="OV2596" s="10" t="str">
        <f t="shared" si="49"/>
        <v/>
      </c>
      <c r="OW2596" s="10" t="str">
        <f t="shared" si="49"/>
        <v/>
      </c>
      <c r="OX2596" s="10" t="str">
        <f t="shared" si="49"/>
        <v/>
      </c>
      <c r="OY2596" s="10" t="str">
        <f t="shared" si="49"/>
        <v/>
      </c>
      <c r="OZ2596" s="10" t="str">
        <f t="shared" si="49"/>
        <v/>
      </c>
      <c r="PA2596" s="10" t="str">
        <f t="shared" si="49"/>
        <v/>
      </c>
      <c r="PB2596" s="10" t="str">
        <f t="shared" si="49"/>
        <v/>
      </c>
      <c r="PC2596" s="10" t="str">
        <f t="shared" si="49"/>
        <v/>
      </c>
      <c r="PD2596" s="10" t="str">
        <f t="shared" si="49"/>
        <v/>
      </c>
      <c r="PE2596" s="10" t="str">
        <f t="shared" si="49"/>
        <v/>
      </c>
      <c r="PF2596" s="10" t="str">
        <f t="shared" si="49"/>
        <v/>
      </c>
      <c r="PG2596" s="10" t="str">
        <f t="shared" si="49"/>
        <v/>
      </c>
      <c r="PH2596" s="10" t="str">
        <f t="shared" si="49"/>
        <v/>
      </c>
      <c r="PI2596" s="10" t="str">
        <f t="shared" si="49"/>
        <v/>
      </c>
      <c r="PJ2596" s="10" t="str">
        <f t="shared" si="49"/>
        <v/>
      </c>
      <c r="PK2596" s="10" t="str">
        <f t="shared" si="49"/>
        <v/>
      </c>
      <c r="PL2596" s="10" t="str">
        <f t="shared" si="49"/>
        <v/>
      </c>
      <c r="PM2596" s="10" t="str">
        <f t="shared" si="49"/>
        <v/>
      </c>
      <c r="PN2596" s="10" t="str">
        <f t="shared" si="49"/>
        <v/>
      </c>
      <c r="PO2596" s="10" t="str">
        <f t="shared" si="49"/>
        <v/>
      </c>
      <c r="PP2596" s="10" t="str">
        <f t="shared" si="49"/>
        <v/>
      </c>
      <c r="PQ2596" s="10" t="str">
        <f t="shared" si="49"/>
        <v/>
      </c>
      <c r="PR2596" s="10" t="str">
        <f t="shared" si="49"/>
        <v/>
      </c>
      <c r="PS2596" s="10" t="str">
        <f t="shared" si="49"/>
        <v/>
      </c>
      <c r="PT2596" s="10" t="str">
        <f t="shared" si="49"/>
        <v/>
      </c>
      <c r="PU2596" s="10" t="str">
        <f t="shared" si="49"/>
        <v/>
      </c>
      <c r="PV2596" s="10" t="str">
        <f t="shared" si="49"/>
        <v/>
      </c>
      <c r="PW2596" s="10" t="str">
        <f t="shared" si="49"/>
        <v/>
      </c>
      <c r="PX2596" s="10" t="str">
        <f t="shared" si="49"/>
        <v/>
      </c>
      <c r="PY2596" s="10" t="str">
        <f t="shared" si="49"/>
        <v/>
      </c>
      <c r="PZ2596" s="10" t="str">
        <f t="shared" si="49"/>
        <v/>
      </c>
      <c r="QA2596" s="10" t="str">
        <f t="shared" si="49"/>
        <v/>
      </c>
      <c r="QB2596" s="10" t="str">
        <f t="shared" si="49"/>
        <v/>
      </c>
      <c r="QC2596" s="10" t="str">
        <f t="shared" si="49"/>
        <v/>
      </c>
      <c r="QD2596" s="10" t="str">
        <f t="shared" si="49"/>
        <v/>
      </c>
      <c r="QE2596" s="10" t="str">
        <f t="shared" si="49"/>
        <v/>
      </c>
      <c r="QF2596" s="10" t="str">
        <f t="shared" si="49"/>
        <v/>
      </c>
      <c r="QG2596" s="10" t="str">
        <f t="shared" si="49"/>
        <v/>
      </c>
      <c r="QH2596" s="10" t="str">
        <f t="shared" si="49"/>
        <v/>
      </c>
      <c r="QI2596" s="10" t="str">
        <f t="shared" si="49"/>
        <v/>
      </c>
      <c r="QJ2596" s="10" t="str">
        <f t="shared" si="49"/>
        <v/>
      </c>
      <c r="QK2596" s="10" t="str">
        <f t="shared" si="49"/>
        <v/>
      </c>
      <c r="QL2596" s="10" t="str">
        <f t="shared" si="49"/>
        <v/>
      </c>
      <c r="QM2596" s="10" t="str">
        <f t="shared" si="49"/>
        <v/>
      </c>
      <c r="QN2596" s="10" t="str">
        <f t="shared" si="49"/>
        <v/>
      </c>
      <c r="QO2596" s="10" t="str">
        <f t="shared" ref="QO2596:SZ2596" si="50">IF(QO2595=QN2595,"",QO2593)</f>
        <v/>
      </c>
      <c r="QP2596" s="10" t="str">
        <f t="shared" si="50"/>
        <v/>
      </c>
      <c r="QQ2596" s="10" t="str">
        <f t="shared" si="50"/>
        <v/>
      </c>
      <c r="QR2596" s="10" t="str">
        <f t="shared" si="50"/>
        <v/>
      </c>
      <c r="QS2596" s="10" t="str">
        <f t="shared" si="50"/>
        <v/>
      </c>
      <c r="QT2596" s="10" t="str">
        <f t="shared" si="50"/>
        <v/>
      </c>
      <c r="QU2596" s="10" t="str">
        <f t="shared" si="50"/>
        <v/>
      </c>
      <c r="QV2596" s="10" t="str">
        <f t="shared" si="50"/>
        <v/>
      </c>
      <c r="QW2596" s="10" t="str">
        <f t="shared" si="50"/>
        <v/>
      </c>
      <c r="QX2596" s="10" t="str">
        <f t="shared" si="50"/>
        <v/>
      </c>
      <c r="QY2596" s="10" t="str">
        <f t="shared" si="50"/>
        <v/>
      </c>
      <c r="QZ2596" s="10" t="str">
        <f t="shared" si="50"/>
        <v/>
      </c>
      <c r="RA2596" s="10" t="str">
        <f t="shared" si="50"/>
        <v/>
      </c>
      <c r="RB2596" s="10" t="str">
        <f t="shared" si="50"/>
        <v/>
      </c>
      <c r="RC2596" s="10" t="str">
        <f t="shared" si="50"/>
        <v/>
      </c>
      <c r="RD2596" s="10" t="str">
        <f t="shared" si="50"/>
        <v/>
      </c>
      <c r="RE2596" s="10" t="str">
        <f t="shared" si="50"/>
        <v/>
      </c>
      <c r="RF2596" s="10" t="str">
        <f t="shared" si="50"/>
        <v/>
      </c>
      <c r="RG2596" s="10" t="str">
        <f t="shared" si="50"/>
        <v/>
      </c>
      <c r="RH2596" s="10" t="str">
        <f t="shared" si="50"/>
        <v/>
      </c>
      <c r="RI2596" s="10" t="str">
        <f t="shared" si="50"/>
        <v/>
      </c>
      <c r="RJ2596" s="10" t="str">
        <f t="shared" si="50"/>
        <v/>
      </c>
      <c r="RK2596" s="10" t="str">
        <f t="shared" si="50"/>
        <v/>
      </c>
      <c r="RL2596" s="10" t="str">
        <f t="shared" si="50"/>
        <v/>
      </c>
      <c r="RM2596" s="10" t="str">
        <f t="shared" si="50"/>
        <v/>
      </c>
      <c r="RN2596" s="10" t="str">
        <f t="shared" si="50"/>
        <v/>
      </c>
      <c r="RO2596" s="10" t="str">
        <f t="shared" si="50"/>
        <v/>
      </c>
      <c r="RP2596" s="10" t="str">
        <f t="shared" si="50"/>
        <v/>
      </c>
      <c r="RQ2596" s="10" t="str">
        <f t="shared" si="50"/>
        <v/>
      </c>
      <c r="RR2596" s="10" t="str">
        <f t="shared" si="50"/>
        <v/>
      </c>
      <c r="RS2596" s="10" t="str">
        <f t="shared" si="50"/>
        <v/>
      </c>
      <c r="RT2596" s="10" t="str">
        <f t="shared" si="50"/>
        <v/>
      </c>
      <c r="RU2596" s="10" t="str">
        <f t="shared" si="50"/>
        <v/>
      </c>
      <c r="RV2596" s="10" t="str">
        <f t="shared" si="50"/>
        <v/>
      </c>
      <c r="RW2596" s="10" t="str">
        <f t="shared" si="50"/>
        <v/>
      </c>
      <c r="RX2596" s="10" t="str">
        <f t="shared" si="50"/>
        <v/>
      </c>
      <c r="RY2596" s="10" t="str">
        <f t="shared" si="50"/>
        <v/>
      </c>
      <c r="RZ2596" s="10" t="str">
        <f t="shared" si="50"/>
        <v/>
      </c>
      <c r="SA2596" s="10" t="str">
        <f t="shared" si="50"/>
        <v/>
      </c>
      <c r="SB2596" s="10" t="str">
        <f t="shared" si="50"/>
        <v/>
      </c>
      <c r="SC2596" s="10" t="str">
        <f t="shared" si="50"/>
        <v/>
      </c>
      <c r="SD2596" s="10" t="str">
        <f t="shared" si="50"/>
        <v/>
      </c>
      <c r="SE2596" s="10" t="str">
        <f t="shared" si="50"/>
        <v/>
      </c>
      <c r="SF2596" s="10" t="str">
        <f t="shared" si="50"/>
        <v/>
      </c>
      <c r="SG2596" s="10" t="str">
        <f t="shared" si="50"/>
        <v/>
      </c>
      <c r="SH2596" s="10" t="str">
        <f t="shared" si="50"/>
        <v/>
      </c>
      <c r="SI2596" s="10" t="str">
        <f t="shared" si="50"/>
        <v/>
      </c>
      <c r="SJ2596" s="10" t="str">
        <f t="shared" si="50"/>
        <v/>
      </c>
      <c r="SK2596" s="10" t="str">
        <f t="shared" si="50"/>
        <v/>
      </c>
      <c r="SL2596" s="10" t="str">
        <f t="shared" si="50"/>
        <v/>
      </c>
      <c r="SM2596" s="10" t="str">
        <f t="shared" si="50"/>
        <v/>
      </c>
      <c r="SN2596" s="10" t="str">
        <f t="shared" si="50"/>
        <v/>
      </c>
      <c r="SO2596" s="10" t="str">
        <f t="shared" si="50"/>
        <v/>
      </c>
      <c r="SP2596" s="10" t="str">
        <f t="shared" si="50"/>
        <v/>
      </c>
      <c r="SQ2596" s="10" t="str">
        <f t="shared" si="50"/>
        <v/>
      </c>
      <c r="SR2596" s="10" t="str">
        <f t="shared" si="50"/>
        <v/>
      </c>
      <c r="SS2596" s="10" t="str">
        <f t="shared" si="50"/>
        <v/>
      </c>
      <c r="ST2596" s="10" t="str">
        <f t="shared" si="50"/>
        <v/>
      </c>
      <c r="SU2596" s="10" t="str">
        <f t="shared" si="50"/>
        <v/>
      </c>
      <c r="SV2596" s="10" t="str">
        <f t="shared" si="50"/>
        <v/>
      </c>
      <c r="SW2596" s="10" t="str">
        <f t="shared" si="50"/>
        <v/>
      </c>
      <c r="SX2596" s="10" t="str">
        <f t="shared" si="50"/>
        <v/>
      </c>
      <c r="SY2596" s="10" t="str">
        <f t="shared" si="50"/>
        <v/>
      </c>
      <c r="SZ2596" s="10" t="str">
        <f t="shared" si="50"/>
        <v/>
      </c>
      <c r="TA2596" s="10" t="str">
        <f t="shared" ref="TA2596:VL2596" si="51">IF(TA2595=SZ2595,"",TA2593)</f>
        <v/>
      </c>
      <c r="TB2596" s="10" t="str">
        <f t="shared" si="51"/>
        <v/>
      </c>
      <c r="TC2596" s="10" t="str">
        <f t="shared" si="51"/>
        <v/>
      </c>
      <c r="TD2596" s="10" t="str">
        <f t="shared" si="51"/>
        <v/>
      </c>
      <c r="TE2596" s="10" t="str">
        <f t="shared" si="51"/>
        <v/>
      </c>
      <c r="TF2596" s="10" t="str">
        <f t="shared" si="51"/>
        <v/>
      </c>
      <c r="TG2596" s="10" t="str">
        <f t="shared" si="51"/>
        <v/>
      </c>
      <c r="TH2596" s="10" t="str">
        <f t="shared" si="51"/>
        <v/>
      </c>
      <c r="TI2596" s="10" t="str">
        <f t="shared" si="51"/>
        <v/>
      </c>
      <c r="TJ2596" s="10" t="str">
        <f t="shared" si="51"/>
        <v/>
      </c>
      <c r="TK2596" s="10" t="str">
        <f t="shared" si="51"/>
        <v/>
      </c>
      <c r="TL2596" s="10" t="str">
        <f t="shared" si="51"/>
        <v/>
      </c>
      <c r="TM2596" s="10" t="str">
        <f t="shared" si="51"/>
        <v/>
      </c>
      <c r="TN2596" s="10" t="str">
        <f t="shared" si="51"/>
        <v/>
      </c>
      <c r="TO2596" s="10" t="str">
        <f t="shared" si="51"/>
        <v/>
      </c>
      <c r="TP2596" s="10" t="str">
        <f t="shared" si="51"/>
        <v/>
      </c>
      <c r="TQ2596" s="10" t="str">
        <f t="shared" si="51"/>
        <v/>
      </c>
      <c r="TR2596" s="10" t="str">
        <f t="shared" si="51"/>
        <v/>
      </c>
      <c r="TS2596" s="10" t="str">
        <f t="shared" si="51"/>
        <v/>
      </c>
      <c r="TT2596" s="10" t="str">
        <f t="shared" si="51"/>
        <v/>
      </c>
      <c r="TU2596" s="10" t="str">
        <f t="shared" si="51"/>
        <v/>
      </c>
      <c r="TV2596" s="10" t="str">
        <f t="shared" si="51"/>
        <v/>
      </c>
      <c r="TW2596" s="10" t="str">
        <f t="shared" si="51"/>
        <v/>
      </c>
      <c r="TX2596" s="10" t="str">
        <f t="shared" si="51"/>
        <v/>
      </c>
      <c r="TY2596" s="10" t="str">
        <f t="shared" si="51"/>
        <v/>
      </c>
      <c r="TZ2596" s="10" t="str">
        <f t="shared" si="51"/>
        <v/>
      </c>
      <c r="UA2596" s="10" t="str">
        <f t="shared" si="51"/>
        <v/>
      </c>
      <c r="UB2596" s="10" t="str">
        <f t="shared" si="51"/>
        <v/>
      </c>
      <c r="UC2596" s="10" t="str">
        <f t="shared" si="51"/>
        <v/>
      </c>
      <c r="UD2596" s="10" t="str">
        <f t="shared" si="51"/>
        <v/>
      </c>
      <c r="UE2596" s="10" t="str">
        <f t="shared" si="51"/>
        <v/>
      </c>
      <c r="UF2596" s="10" t="str">
        <f t="shared" si="51"/>
        <v/>
      </c>
      <c r="UG2596" s="10" t="str">
        <f t="shared" si="51"/>
        <v/>
      </c>
      <c r="UH2596" s="10" t="str">
        <f t="shared" si="51"/>
        <v/>
      </c>
      <c r="UI2596" s="10" t="str">
        <f t="shared" si="51"/>
        <v/>
      </c>
      <c r="UJ2596" s="10" t="str">
        <f t="shared" si="51"/>
        <v/>
      </c>
      <c r="UK2596" s="10" t="str">
        <f t="shared" si="51"/>
        <v/>
      </c>
      <c r="UL2596" s="10" t="str">
        <f t="shared" si="51"/>
        <v/>
      </c>
      <c r="UM2596" s="10" t="str">
        <f t="shared" si="51"/>
        <v/>
      </c>
      <c r="UN2596" s="10" t="str">
        <f t="shared" si="51"/>
        <v/>
      </c>
      <c r="UO2596" s="10" t="str">
        <f t="shared" si="51"/>
        <v/>
      </c>
      <c r="UP2596" s="10" t="str">
        <f t="shared" si="51"/>
        <v/>
      </c>
      <c r="UQ2596" s="10" t="str">
        <f t="shared" si="51"/>
        <v/>
      </c>
      <c r="UR2596" s="10" t="str">
        <f t="shared" si="51"/>
        <v/>
      </c>
      <c r="US2596" s="10" t="str">
        <f t="shared" si="51"/>
        <v/>
      </c>
      <c r="UT2596" s="10" t="str">
        <f t="shared" si="51"/>
        <v/>
      </c>
      <c r="UU2596" s="10" t="str">
        <f t="shared" si="51"/>
        <v/>
      </c>
      <c r="UV2596" s="10" t="str">
        <f t="shared" si="51"/>
        <v/>
      </c>
      <c r="UW2596" s="10" t="str">
        <f t="shared" si="51"/>
        <v/>
      </c>
      <c r="UX2596" s="10" t="str">
        <f t="shared" si="51"/>
        <v/>
      </c>
      <c r="UY2596" s="10" t="str">
        <f t="shared" si="51"/>
        <v/>
      </c>
      <c r="UZ2596" s="10" t="str">
        <f t="shared" si="51"/>
        <v/>
      </c>
      <c r="VA2596" s="10" t="str">
        <f t="shared" si="51"/>
        <v/>
      </c>
      <c r="VB2596" s="10" t="str">
        <f t="shared" si="51"/>
        <v/>
      </c>
      <c r="VC2596" s="10" t="str">
        <f t="shared" si="51"/>
        <v/>
      </c>
      <c r="VD2596" s="10" t="str">
        <f t="shared" si="51"/>
        <v/>
      </c>
      <c r="VE2596" s="10" t="str">
        <f t="shared" si="51"/>
        <v/>
      </c>
      <c r="VF2596" s="10" t="str">
        <f t="shared" si="51"/>
        <v/>
      </c>
      <c r="VG2596" s="10" t="str">
        <f t="shared" si="51"/>
        <v/>
      </c>
      <c r="VH2596" s="10" t="str">
        <f t="shared" si="51"/>
        <v/>
      </c>
      <c r="VI2596" s="10" t="str">
        <f t="shared" si="51"/>
        <v/>
      </c>
      <c r="VJ2596" s="10" t="str">
        <f t="shared" si="51"/>
        <v/>
      </c>
      <c r="VK2596" s="10" t="str">
        <f t="shared" si="51"/>
        <v/>
      </c>
      <c r="VL2596" s="10" t="str">
        <f t="shared" si="51"/>
        <v/>
      </c>
      <c r="VM2596" s="10" t="str">
        <f t="shared" ref="VM2596:XX2596" si="52">IF(VM2595=VL2595,"",VM2593)</f>
        <v/>
      </c>
      <c r="VN2596" s="10" t="str">
        <f t="shared" si="52"/>
        <v/>
      </c>
      <c r="VO2596" s="10" t="str">
        <f t="shared" si="52"/>
        <v/>
      </c>
      <c r="VP2596" s="10" t="str">
        <f t="shared" si="52"/>
        <v/>
      </c>
      <c r="VQ2596" s="10" t="str">
        <f t="shared" si="52"/>
        <v/>
      </c>
      <c r="VR2596" s="10" t="str">
        <f t="shared" si="52"/>
        <v/>
      </c>
      <c r="VS2596" s="10" t="str">
        <f t="shared" si="52"/>
        <v/>
      </c>
      <c r="VT2596" s="10" t="str">
        <f t="shared" si="52"/>
        <v/>
      </c>
      <c r="VU2596" s="10" t="str">
        <f t="shared" si="52"/>
        <v/>
      </c>
      <c r="VV2596" s="10" t="str">
        <f t="shared" si="52"/>
        <v/>
      </c>
      <c r="VW2596" s="10" t="str">
        <f t="shared" si="52"/>
        <v/>
      </c>
      <c r="VX2596" s="10" t="str">
        <f t="shared" si="52"/>
        <v/>
      </c>
      <c r="VY2596" s="10" t="str">
        <f t="shared" si="52"/>
        <v/>
      </c>
      <c r="VZ2596" s="10" t="str">
        <f t="shared" si="52"/>
        <v/>
      </c>
      <c r="WA2596" s="10" t="str">
        <f t="shared" si="52"/>
        <v/>
      </c>
      <c r="WB2596" s="10" t="str">
        <f t="shared" si="52"/>
        <v/>
      </c>
      <c r="WC2596" s="10" t="str">
        <f t="shared" si="52"/>
        <v/>
      </c>
      <c r="WD2596" s="10" t="str">
        <f t="shared" si="52"/>
        <v/>
      </c>
      <c r="WE2596" s="10" t="str">
        <f t="shared" si="52"/>
        <v/>
      </c>
      <c r="WF2596" s="10" t="str">
        <f t="shared" si="52"/>
        <v/>
      </c>
      <c r="WG2596" s="10" t="str">
        <f t="shared" si="52"/>
        <v/>
      </c>
      <c r="WH2596" s="10" t="str">
        <f t="shared" si="52"/>
        <v/>
      </c>
      <c r="WI2596" s="10" t="str">
        <f t="shared" si="52"/>
        <v/>
      </c>
      <c r="WJ2596" s="10" t="str">
        <f t="shared" si="52"/>
        <v/>
      </c>
      <c r="WK2596" s="10" t="str">
        <f t="shared" si="52"/>
        <v/>
      </c>
      <c r="WL2596" s="10" t="str">
        <f t="shared" si="52"/>
        <v/>
      </c>
      <c r="WM2596" s="10" t="str">
        <f t="shared" si="52"/>
        <v/>
      </c>
      <c r="WN2596" s="10" t="str">
        <f t="shared" si="52"/>
        <v/>
      </c>
      <c r="WO2596" s="10" t="str">
        <f t="shared" si="52"/>
        <v/>
      </c>
      <c r="WP2596" s="10" t="str">
        <f t="shared" si="52"/>
        <v/>
      </c>
      <c r="WQ2596" s="10" t="str">
        <f t="shared" si="52"/>
        <v/>
      </c>
      <c r="WR2596" s="10" t="str">
        <f t="shared" si="52"/>
        <v/>
      </c>
      <c r="WS2596" s="10" t="str">
        <f t="shared" si="52"/>
        <v/>
      </c>
      <c r="WT2596" s="10" t="str">
        <f t="shared" si="52"/>
        <v/>
      </c>
      <c r="WU2596" s="10" t="str">
        <f t="shared" si="52"/>
        <v/>
      </c>
      <c r="WV2596" s="10" t="str">
        <f t="shared" si="52"/>
        <v/>
      </c>
      <c r="WW2596" s="10" t="str">
        <f t="shared" si="52"/>
        <v/>
      </c>
      <c r="WX2596" s="10" t="str">
        <f t="shared" si="52"/>
        <v/>
      </c>
      <c r="WY2596" s="10" t="str">
        <f t="shared" si="52"/>
        <v/>
      </c>
      <c r="WZ2596" s="10" t="str">
        <f t="shared" si="52"/>
        <v/>
      </c>
      <c r="XA2596" s="10" t="str">
        <f t="shared" si="52"/>
        <v/>
      </c>
      <c r="XB2596" s="10" t="str">
        <f t="shared" si="52"/>
        <v/>
      </c>
      <c r="XC2596" s="10" t="str">
        <f t="shared" si="52"/>
        <v/>
      </c>
      <c r="XD2596" s="10" t="str">
        <f t="shared" si="52"/>
        <v/>
      </c>
      <c r="XE2596" s="10" t="str">
        <f t="shared" si="52"/>
        <v/>
      </c>
      <c r="XF2596" s="10" t="str">
        <f t="shared" si="52"/>
        <v/>
      </c>
      <c r="XG2596" s="10" t="str">
        <f t="shared" si="52"/>
        <v/>
      </c>
      <c r="XH2596" s="10" t="str">
        <f t="shared" si="52"/>
        <v/>
      </c>
      <c r="XI2596" s="10" t="str">
        <f t="shared" si="52"/>
        <v/>
      </c>
      <c r="XJ2596" s="10" t="str">
        <f t="shared" si="52"/>
        <v/>
      </c>
      <c r="XK2596" s="10" t="str">
        <f t="shared" si="52"/>
        <v/>
      </c>
      <c r="XL2596" s="10" t="str">
        <f t="shared" si="52"/>
        <v/>
      </c>
      <c r="XM2596" s="10" t="str">
        <f t="shared" si="52"/>
        <v/>
      </c>
      <c r="XN2596" s="10" t="str">
        <f t="shared" si="52"/>
        <v/>
      </c>
      <c r="XO2596" s="10" t="str">
        <f t="shared" si="52"/>
        <v/>
      </c>
      <c r="XP2596" s="10" t="str">
        <f t="shared" si="52"/>
        <v/>
      </c>
      <c r="XQ2596" s="10" t="str">
        <f t="shared" si="52"/>
        <v/>
      </c>
      <c r="XR2596" s="10" t="str">
        <f t="shared" si="52"/>
        <v/>
      </c>
      <c r="XS2596" s="10" t="str">
        <f t="shared" si="52"/>
        <v/>
      </c>
      <c r="XT2596" s="10" t="str">
        <f t="shared" si="52"/>
        <v/>
      </c>
      <c r="XU2596" s="10" t="str">
        <f t="shared" si="52"/>
        <v/>
      </c>
      <c r="XV2596" s="10" t="str">
        <f t="shared" si="52"/>
        <v/>
      </c>
      <c r="XW2596" s="10" t="str">
        <f t="shared" si="52"/>
        <v/>
      </c>
      <c r="XX2596" s="10" t="str">
        <f t="shared" si="52"/>
        <v/>
      </c>
      <c r="XY2596" s="10" t="str">
        <f t="shared" ref="XY2596:AAJ2596" si="53">IF(XY2595=XX2595,"",XY2593)</f>
        <v/>
      </c>
      <c r="XZ2596" s="10" t="str">
        <f t="shared" si="53"/>
        <v/>
      </c>
      <c r="YA2596" s="10" t="str">
        <f t="shared" si="53"/>
        <v/>
      </c>
      <c r="YB2596" s="10" t="str">
        <f t="shared" si="53"/>
        <v/>
      </c>
      <c r="YC2596" s="10" t="str">
        <f t="shared" si="53"/>
        <v/>
      </c>
      <c r="YD2596" s="10" t="str">
        <f t="shared" si="53"/>
        <v/>
      </c>
      <c r="YE2596" s="10" t="str">
        <f t="shared" si="53"/>
        <v/>
      </c>
      <c r="YF2596" s="10" t="str">
        <f t="shared" si="53"/>
        <v/>
      </c>
      <c r="YG2596" s="10" t="str">
        <f t="shared" si="53"/>
        <v/>
      </c>
      <c r="YH2596" s="10" t="str">
        <f t="shared" si="53"/>
        <v/>
      </c>
      <c r="YI2596" s="10" t="str">
        <f t="shared" si="53"/>
        <v/>
      </c>
      <c r="YJ2596" s="10" t="str">
        <f t="shared" si="53"/>
        <v/>
      </c>
      <c r="YK2596" s="10" t="str">
        <f t="shared" si="53"/>
        <v/>
      </c>
      <c r="YL2596" s="10" t="str">
        <f t="shared" si="53"/>
        <v/>
      </c>
      <c r="YM2596" s="10" t="str">
        <f t="shared" si="53"/>
        <v/>
      </c>
      <c r="YN2596" s="10" t="str">
        <f t="shared" si="53"/>
        <v/>
      </c>
      <c r="YO2596" s="10" t="str">
        <f t="shared" si="53"/>
        <v/>
      </c>
      <c r="YP2596" s="10" t="str">
        <f t="shared" si="53"/>
        <v/>
      </c>
      <c r="YQ2596" s="10" t="str">
        <f t="shared" si="53"/>
        <v/>
      </c>
      <c r="YR2596" s="10" t="str">
        <f t="shared" si="53"/>
        <v/>
      </c>
      <c r="YS2596" s="10" t="str">
        <f t="shared" si="53"/>
        <v/>
      </c>
      <c r="YT2596" s="10" t="str">
        <f t="shared" si="53"/>
        <v/>
      </c>
      <c r="YU2596" s="10" t="str">
        <f t="shared" si="53"/>
        <v/>
      </c>
      <c r="YV2596" s="10" t="str">
        <f t="shared" si="53"/>
        <v/>
      </c>
      <c r="YW2596" s="10" t="str">
        <f t="shared" si="53"/>
        <v/>
      </c>
      <c r="YX2596" s="10" t="str">
        <f t="shared" si="53"/>
        <v/>
      </c>
      <c r="YY2596" s="10" t="str">
        <f t="shared" si="53"/>
        <v/>
      </c>
      <c r="YZ2596" s="10" t="str">
        <f t="shared" si="53"/>
        <v/>
      </c>
      <c r="ZA2596" s="10" t="str">
        <f t="shared" si="53"/>
        <v/>
      </c>
      <c r="ZB2596" s="10" t="str">
        <f t="shared" si="53"/>
        <v/>
      </c>
      <c r="ZC2596" s="10" t="str">
        <f t="shared" si="53"/>
        <v/>
      </c>
      <c r="ZD2596" s="10" t="str">
        <f t="shared" si="53"/>
        <v/>
      </c>
      <c r="ZE2596" s="10" t="str">
        <f t="shared" si="53"/>
        <v/>
      </c>
      <c r="ZF2596" s="10" t="str">
        <f t="shared" si="53"/>
        <v/>
      </c>
      <c r="ZG2596" s="10" t="str">
        <f t="shared" si="53"/>
        <v/>
      </c>
      <c r="ZH2596" s="10" t="str">
        <f t="shared" si="53"/>
        <v/>
      </c>
      <c r="ZI2596" s="10" t="str">
        <f t="shared" si="53"/>
        <v/>
      </c>
      <c r="ZJ2596" s="10" t="str">
        <f t="shared" si="53"/>
        <v/>
      </c>
      <c r="ZK2596" s="10" t="str">
        <f t="shared" si="53"/>
        <v/>
      </c>
      <c r="ZL2596" s="10" t="str">
        <f t="shared" si="53"/>
        <v/>
      </c>
      <c r="ZM2596" s="10" t="str">
        <f t="shared" si="53"/>
        <v/>
      </c>
      <c r="ZN2596" s="10" t="str">
        <f t="shared" si="53"/>
        <v/>
      </c>
      <c r="ZO2596" s="10" t="str">
        <f t="shared" si="53"/>
        <v/>
      </c>
      <c r="ZP2596" s="10" t="str">
        <f t="shared" si="53"/>
        <v/>
      </c>
      <c r="ZQ2596" s="10" t="str">
        <f t="shared" si="53"/>
        <v/>
      </c>
      <c r="ZR2596" s="10" t="str">
        <f t="shared" si="53"/>
        <v/>
      </c>
      <c r="ZS2596" s="10" t="str">
        <f t="shared" si="53"/>
        <v/>
      </c>
      <c r="ZT2596" s="10" t="str">
        <f t="shared" si="53"/>
        <v/>
      </c>
      <c r="ZU2596" s="10" t="str">
        <f t="shared" si="53"/>
        <v/>
      </c>
      <c r="ZV2596" s="10" t="str">
        <f t="shared" si="53"/>
        <v/>
      </c>
      <c r="ZW2596" s="10" t="str">
        <f t="shared" si="53"/>
        <v/>
      </c>
      <c r="ZX2596" s="10" t="str">
        <f t="shared" si="53"/>
        <v/>
      </c>
      <c r="ZY2596" s="10" t="str">
        <f t="shared" si="53"/>
        <v/>
      </c>
      <c r="ZZ2596" s="10" t="str">
        <f t="shared" si="53"/>
        <v/>
      </c>
      <c r="AAA2596" s="10" t="str">
        <f t="shared" si="53"/>
        <v/>
      </c>
      <c r="AAB2596" s="10" t="str">
        <f t="shared" si="53"/>
        <v/>
      </c>
      <c r="AAC2596" s="10" t="str">
        <f t="shared" si="53"/>
        <v/>
      </c>
      <c r="AAD2596" s="10" t="str">
        <f t="shared" si="53"/>
        <v/>
      </c>
      <c r="AAE2596" s="10" t="str">
        <f t="shared" si="53"/>
        <v/>
      </c>
      <c r="AAF2596" s="10" t="str">
        <f t="shared" si="53"/>
        <v/>
      </c>
      <c r="AAG2596" s="10" t="str">
        <f t="shared" si="53"/>
        <v/>
      </c>
      <c r="AAH2596" s="10" t="str">
        <f t="shared" si="53"/>
        <v/>
      </c>
      <c r="AAI2596" s="10" t="str">
        <f t="shared" si="53"/>
        <v/>
      </c>
      <c r="AAJ2596" s="10" t="str">
        <f t="shared" si="53"/>
        <v/>
      </c>
      <c r="AAK2596" s="10" t="str">
        <f t="shared" ref="AAK2596:ACV2596" si="54">IF(AAK2595=AAJ2595,"",AAK2593)</f>
        <v/>
      </c>
      <c r="AAL2596" s="10" t="str">
        <f t="shared" si="54"/>
        <v/>
      </c>
      <c r="AAM2596" s="10" t="str">
        <f t="shared" si="54"/>
        <v/>
      </c>
      <c r="AAN2596" s="10" t="str">
        <f t="shared" si="54"/>
        <v/>
      </c>
      <c r="AAO2596" s="10" t="str">
        <f t="shared" si="54"/>
        <v/>
      </c>
      <c r="AAP2596" s="10" t="str">
        <f t="shared" si="54"/>
        <v/>
      </c>
      <c r="AAQ2596" s="10" t="str">
        <f t="shared" si="54"/>
        <v/>
      </c>
      <c r="AAR2596" s="10" t="str">
        <f t="shared" si="54"/>
        <v/>
      </c>
      <c r="AAS2596" s="10" t="str">
        <f t="shared" si="54"/>
        <v/>
      </c>
      <c r="AAT2596" s="10" t="str">
        <f t="shared" si="54"/>
        <v/>
      </c>
      <c r="AAU2596" s="10" t="str">
        <f t="shared" si="54"/>
        <v/>
      </c>
      <c r="AAV2596" s="10" t="str">
        <f t="shared" si="54"/>
        <v/>
      </c>
      <c r="AAW2596" s="10" t="str">
        <f t="shared" si="54"/>
        <v/>
      </c>
      <c r="AAX2596" s="10" t="str">
        <f t="shared" si="54"/>
        <v/>
      </c>
      <c r="AAY2596" s="10" t="str">
        <f t="shared" si="54"/>
        <v/>
      </c>
      <c r="AAZ2596" s="10" t="str">
        <f t="shared" si="54"/>
        <v/>
      </c>
      <c r="ABA2596" s="10" t="str">
        <f t="shared" si="54"/>
        <v/>
      </c>
      <c r="ABB2596" s="10" t="str">
        <f t="shared" si="54"/>
        <v/>
      </c>
      <c r="ABC2596" s="10" t="str">
        <f t="shared" si="54"/>
        <v/>
      </c>
      <c r="ABD2596" s="10" t="str">
        <f t="shared" si="54"/>
        <v/>
      </c>
      <c r="ABE2596" s="10" t="str">
        <f t="shared" si="54"/>
        <v/>
      </c>
      <c r="ABF2596" s="10" t="str">
        <f t="shared" si="54"/>
        <v/>
      </c>
      <c r="ABG2596" s="10" t="str">
        <f t="shared" si="54"/>
        <v/>
      </c>
      <c r="ABH2596" s="10" t="str">
        <f t="shared" si="54"/>
        <v/>
      </c>
      <c r="ABI2596" s="10" t="str">
        <f t="shared" si="54"/>
        <v/>
      </c>
      <c r="ABJ2596" s="10" t="str">
        <f t="shared" si="54"/>
        <v/>
      </c>
      <c r="ABK2596" s="10" t="str">
        <f t="shared" si="54"/>
        <v/>
      </c>
      <c r="ABL2596" s="10" t="str">
        <f t="shared" si="54"/>
        <v/>
      </c>
      <c r="ABM2596" s="10" t="str">
        <f t="shared" si="54"/>
        <v/>
      </c>
      <c r="ABN2596" s="10" t="str">
        <f t="shared" si="54"/>
        <v/>
      </c>
      <c r="ABO2596" s="10" t="str">
        <f t="shared" si="54"/>
        <v/>
      </c>
      <c r="ABP2596" s="10" t="str">
        <f t="shared" si="54"/>
        <v/>
      </c>
      <c r="ABQ2596" s="10" t="str">
        <f t="shared" si="54"/>
        <v/>
      </c>
      <c r="ABR2596" s="10" t="str">
        <f t="shared" si="54"/>
        <v/>
      </c>
      <c r="ABS2596" s="10" t="str">
        <f t="shared" si="54"/>
        <v/>
      </c>
      <c r="ABT2596" s="10" t="str">
        <f t="shared" si="54"/>
        <v/>
      </c>
      <c r="ABU2596" s="10" t="str">
        <f t="shared" si="54"/>
        <v/>
      </c>
      <c r="ABV2596" s="10" t="str">
        <f t="shared" si="54"/>
        <v/>
      </c>
      <c r="ABW2596" s="10" t="str">
        <f t="shared" si="54"/>
        <v/>
      </c>
      <c r="ABX2596" s="10" t="str">
        <f t="shared" si="54"/>
        <v/>
      </c>
      <c r="ABY2596" s="10" t="str">
        <f t="shared" si="54"/>
        <v/>
      </c>
      <c r="ABZ2596" s="10" t="str">
        <f t="shared" si="54"/>
        <v/>
      </c>
      <c r="ACA2596" s="10" t="str">
        <f t="shared" si="54"/>
        <v/>
      </c>
      <c r="ACB2596" s="10" t="str">
        <f t="shared" si="54"/>
        <v/>
      </c>
      <c r="ACC2596" s="10" t="str">
        <f t="shared" si="54"/>
        <v/>
      </c>
      <c r="ACD2596" s="10" t="str">
        <f t="shared" si="54"/>
        <v/>
      </c>
      <c r="ACE2596" s="10" t="str">
        <f t="shared" si="54"/>
        <v/>
      </c>
      <c r="ACF2596" s="10" t="str">
        <f t="shared" si="54"/>
        <v/>
      </c>
      <c r="ACG2596" s="10" t="str">
        <f t="shared" si="54"/>
        <v/>
      </c>
      <c r="ACH2596" s="10" t="str">
        <f t="shared" si="54"/>
        <v/>
      </c>
      <c r="ACI2596" s="10" t="str">
        <f t="shared" si="54"/>
        <v/>
      </c>
      <c r="ACJ2596" s="10" t="str">
        <f t="shared" si="54"/>
        <v/>
      </c>
      <c r="ACK2596" s="10" t="str">
        <f t="shared" si="54"/>
        <v/>
      </c>
      <c r="ACL2596" s="10" t="str">
        <f t="shared" si="54"/>
        <v/>
      </c>
      <c r="ACM2596" s="10" t="str">
        <f t="shared" si="54"/>
        <v/>
      </c>
      <c r="ACN2596" s="10" t="str">
        <f t="shared" si="54"/>
        <v/>
      </c>
      <c r="ACO2596" s="10" t="str">
        <f t="shared" si="54"/>
        <v/>
      </c>
      <c r="ACP2596" s="10" t="str">
        <f t="shared" si="54"/>
        <v/>
      </c>
      <c r="ACQ2596" s="10" t="str">
        <f t="shared" si="54"/>
        <v/>
      </c>
      <c r="ACR2596" s="10" t="str">
        <f t="shared" si="54"/>
        <v/>
      </c>
      <c r="ACS2596" s="10" t="str">
        <f t="shared" si="54"/>
        <v/>
      </c>
      <c r="ACT2596" s="10" t="str">
        <f t="shared" si="54"/>
        <v/>
      </c>
      <c r="ACU2596" s="10" t="str">
        <f t="shared" si="54"/>
        <v/>
      </c>
      <c r="ACV2596" s="10" t="str">
        <f t="shared" si="54"/>
        <v/>
      </c>
      <c r="ACW2596" s="10" t="str">
        <f t="shared" ref="ACW2596:AFH2596" si="55">IF(ACW2595=ACV2595,"",ACW2593)</f>
        <v/>
      </c>
      <c r="ACX2596" s="10" t="str">
        <f t="shared" si="55"/>
        <v/>
      </c>
      <c r="ACY2596" s="10" t="str">
        <f t="shared" si="55"/>
        <v/>
      </c>
      <c r="ACZ2596" s="10" t="str">
        <f t="shared" si="55"/>
        <v/>
      </c>
      <c r="ADA2596" s="10" t="str">
        <f t="shared" si="55"/>
        <v/>
      </c>
      <c r="ADB2596" s="10" t="str">
        <f t="shared" si="55"/>
        <v/>
      </c>
      <c r="ADC2596" s="10" t="str">
        <f t="shared" si="55"/>
        <v/>
      </c>
      <c r="ADD2596" s="10" t="str">
        <f t="shared" si="55"/>
        <v/>
      </c>
      <c r="ADE2596" s="10" t="str">
        <f t="shared" si="55"/>
        <v/>
      </c>
      <c r="ADF2596" s="10" t="str">
        <f t="shared" si="55"/>
        <v/>
      </c>
      <c r="ADG2596" s="10" t="str">
        <f t="shared" si="55"/>
        <v/>
      </c>
      <c r="ADH2596" s="10" t="str">
        <f t="shared" si="55"/>
        <v/>
      </c>
      <c r="ADI2596" s="10" t="str">
        <f t="shared" si="55"/>
        <v/>
      </c>
      <c r="ADJ2596" s="10" t="str">
        <f t="shared" si="55"/>
        <v/>
      </c>
      <c r="ADK2596" s="10" t="str">
        <f t="shared" si="55"/>
        <v/>
      </c>
      <c r="ADL2596" s="10" t="str">
        <f t="shared" si="55"/>
        <v/>
      </c>
      <c r="ADM2596" s="10" t="str">
        <f t="shared" si="55"/>
        <v/>
      </c>
      <c r="ADN2596" s="10" t="str">
        <f t="shared" si="55"/>
        <v/>
      </c>
      <c r="ADO2596" s="10" t="str">
        <f t="shared" si="55"/>
        <v/>
      </c>
      <c r="ADP2596" s="10" t="str">
        <f t="shared" si="55"/>
        <v/>
      </c>
      <c r="ADQ2596" s="10" t="str">
        <f t="shared" si="55"/>
        <v/>
      </c>
      <c r="ADR2596" s="10" t="str">
        <f t="shared" si="55"/>
        <v/>
      </c>
      <c r="ADS2596" s="10" t="str">
        <f t="shared" si="55"/>
        <v/>
      </c>
      <c r="ADT2596" s="10" t="str">
        <f t="shared" si="55"/>
        <v/>
      </c>
      <c r="ADU2596" s="10" t="str">
        <f t="shared" si="55"/>
        <v/>
      </c>
      <c r="ADV2596" s="10" t="str">
        <f t="shared" si="55"/>
        <v/>
      </c>
      <c r="ADW2596" s="10" t="str">
        <f t="shared" si="55"/>
        <v/>
      </c>
      <c r="ADX2596" s="10" t="str">
        <f t="shared" si="55"/>
        <v/>
      </c>
      <c r="ADY2596" s="10" t="str">
        <f t="shared" si="55"/>
        <v/>
      </c>
      <c r="ADZ2596" s="10" t="str">
        <f t="shared" si="55"/>
        <v/>
      </c>
      <c r="AEA2596" s="10" t="str">
        <f t="shared" si="55"/>
        <v/>
      </c>
      <c r="AEB2596" s="10" t="str">
        <f t="shared" si="55"/>
        <v/>
      </c>
      <c r="AEC2596" s="10" t="str">
        <f t="shared" si="55"/>
        <v/>
      </c>
      <c r="AED2596" s="10" t="str">
        <f t="shared" si="55"/>
        <v/>
      </c>
      <c r="AEE2596" s="10" t="str">
        <f t="shared" si="55"/>
        <v/>
      </c>
      <c r="AEF2596" s="10" t="str">
        <f t="shared" si="55"/>
        <v/>
      </c>
      <c r="AEG2596" s="10" t="str">
        <f t="shared" si="55"/>
        <v/>
      </c>
      <c r="AEH2596" s="10" t="str">
        <f t="shared" si="55"/>
        <v/>
      </c>
      <c r="AEI2596" s="10" t="str">
        <f t="shared" si="55"/>
        <v/>
      </c>
      <c r="AEJ2596" s="10" t="str">
        <f t="shared" si="55"/>
        <v/>
      </c>
      <c r="AEK2596" s="10" t="str">
        <f t="shared" si="55"/>
        <v/>
      </c>
      <c r="AEL2596" s="10" t="str">
        <f t="shared" si="55"/>
        <v/>
      </c>
      <c r="AEM2596" s="10" t="str">
        <f t="shared" si="55"/>
        <v/>
      </c>
      <c r="AEN2596" s="10" t="str">
        <f t="shared" si="55"/>
        <v/>
      </c>
      <c r="AEO2596" s="10" t="str">
        <f t="shared" si="55"/>
        <v/>
      </c>
      <c r="AEP2596" s="10" t="str">
        <f t="shared" si="55"/>
        <v/>
      </c>
      <c r="AEQ2596" s="10" t="str">
        <f t="shared" si="55"/>
        <v/>
      </c>
      <c r="AER2596" s="10" t="str">
        <f t="shared" si="55"/>
        <v/>
      </c>
      <c r="AES2596" s="10" t="str">
        <f t="shared" si="55"/>
        <v/>
      </c>
      <c r="AET2596" s="10" t="str">
        <f t="shared" si="55"/>
        <v/>
      </c>
      <c r="AEU2596" s="10" t="str">
        <f t="shared" si="55"/>
        <v/>
      </c>
      <c r="AEV2596" s="10" t="str">
        <f t="shared" si="55"/>
        <v/>
      </c>
      <c r="AEW2596" s="10" t="str">
        <f t="shared" si="55"/>
        <v/>
      </c>
      <c r="AEX2596" s="10" t="str">
        <f t="shared" si="55"/>
        <v/>
      </c>
      <c r="AEY2596" s="10" t="str">
        <f t="shared" si="55"/>
        <v/>
      </c>
      <c r="AEZ2596" s="10" t="str">
        <f t="shared" si="55"/>
        <v/>
      </c>
      <c r="AFA2596" s="10" t="str">
        <f t="shared" si="55"/>
        <v/>
      </c>
      <c r="AFB2596" s="10" t="str">
        <f t="shared" si="55"/>
        <v/>
      </c>
      <c r="AFC2596" s="10" t="str">
        <f t="shared" si="55"/>
        <v/>
      </c>
      <c r="AFD2596" s="10" t="str">
        <f t="shared" si="55"/>
        <v/>
      </c>
      <c r="AFE2596" s="10" t="str">
        <f t="shared" si="55"/>
        <v/>
      </c>
      <c r="AFF2596" s="10" t="str">
        <f t="shared" si="55"/>
        <v/>
      </c>
      <c r="AFG2596" s="10" t="str">
        <f t="shared" si="55"/>
        <v/>
      </c>
      <c r="AFH2596" s="10" t="str">
        <f t="shared" si="55"/>
        <v/>
      </c>
      <c r="AFI2596" s="10" t="str">
        <f t="shared" ref="AFI2596:AHT2596" si="56">IF(AFI2595=AFH2595,"",AFI2593)</f>
        <v/>
      </c>
      <c r="AFJ2596" s="10" t="str">
        <f t="shared" si="56"/>
        <v/>
      </c>
      <c r="AFK2596" s="10" t="str">
        <f t="shared" si="56"/>
        <v/>
      </c>
      <c r="AFL2596" s="10" t="str">
        <f t="shared" si="56"/>
        <v/>
      </c>
      <c r="AFM2596" s="10" t="str">
        <f t="shared" si="56"/>
        <v/>
      </c>
      <c r="AFN2596" s="10" t="str">
        <f t="shared" si="56"/>
        <v/>
      </c>
      <c r="AFO2596" s="10" t="str">
        <f t="shared" si="56"/>
        <v/>
      </c>
      <c r="AFP2596" s="10" t="str">
        <f t="shared" si="56"/>
        <v/>
      </c>
      <c r="AFQ2596" s="10" t="str">
        <f t="shared" si="56"/>
        <v/>
      </c>
      <c r="AFR2596" s="10" t="str">
        <f t="shared" si="56"/>
        <v/>
      </c>
      <c r="AFS2596" s="10" t="str">
        <f t="shared" si="56"/>
        <v/>
      </c>
      <c r="AFT2596" s="10" t="str">
        <f t="shared" si="56"/>
        <v/>
      </c>
      <c r="AFU2596" s="10" t="str">
        <f t="shared" si="56"/>
        <v/>
      </c>
      <c r="AFV2596" s="10" t="str">
        <f t="shared" si="56"/>
        <v/>
      </c>
      <c r="AFW2596" s="10" t="str">
        <f t="shared" si="56"/>
        <v/>
      </c>
      <c r="AFX2596" s="10" t="str">
        <f t="shared" si="56"/>
        <v/>
      </c>
      <c r="AFY2596" s="10" t="str">
        <f t="shared" si="56"/>
        <v/>
      </c>
      <c r="AFZ2596" s="10" t="str">
        <f t="shared" si="56"/>
        <v/>
      </c>
      <c r="AGA2596" s="10" t="str">
        <f t="shared" si="56"/>
        <v/>
      </c>
      <c r="AGB2596" s="10" t="str">
        <f t="shared" si="56"/>
        <v/>
      </c>
      <c r="AGC2596" s="10" t="str">
        <f t="shared" si="56"/>
        <v/>
      </c>
      <c r="AGD2596" s="10" t="str">
        <f t="shared" si="56"/>
        <v/>
      </c>
      <c r="AGE2596" s="10" t="str">
        <f t="shared" si="56"/>
        <v/>
      </c>
      <c r="AGF2596" s="10" t="str">
        <f t="shared" si="56"/>
        <v/>
      </c>
      <c r="AGG2596" s="10" t="str">
        <f t="shared" si="56"/>
        <v/>
      </c>
      <c r="AGH2596" s="10" t="str">
        <f t="shared" si="56"/>
        <v/>
      </c>
      <c r="AGI2596" s="10" t="str">
        <f t="shared" si="56"/>
        <v/>
      </c>
      <c r="AGJ2596" s="10" t="str">
        <f t="shared" si="56"/>
        <v/>
      </c>
      <c r="AGK2596" s="10" t="str">
        <f t="shared" si="56"/>
        <v/>
      </c>
      <c r="AGL2596" s="10" t="str">
        <f t="shared" si="56"/>
        <v/>
      </c>
      <c r="AGM2596" s="10" t="str">
        <f t="shared" si="56"/>
        <v/>
      </c>
      <c r="AGN2596" s="10" t="str">
        <f t="shared" si="56"/>
        <v/>
      </c>
      <c r="AGO2596" s="10" t="str">
        <f t="shared" si="56"/>
        <v/>
      </c>
      <c r="AGP2596" s="10" t="str">
        <f t="shared" si="56"/>
        <v/>
      </c>
      <c r="AGQ2596" s="10" t="str">
        <f t="shared" si="56"/>
        <v/>
      </c>
      <c r="AGR2596" s="10" t="str">
        <f t="shared" si="56"/>
        <v/>
      </c>
      <c r="AGS2596" s="10" t="str">
        <f t="shared" si="56"/>
        <v/>
      </c>
      <c r="AGT2596" s="10" t="str">
        <f t="shared" si="56"/>
        <v/>
      </c>
      <c r="AGU2596" s="10" t="str">
        <f t="shared" si="56"/>
        <v/>
      </c>
      <c r="AGV2596" s="10" t="str">
        <f t="shared" si="56"/>
        <v/>
      </c>
      <c r="AGW2596" s="10" t="str">
        <f t="shared" si="56"/>
        <v/>
      </c>
      <c r="AGX2596" s="10" t="str">
        <f t="shared" si="56"/>
        <v/>
      </c>
      <c r="AGY2596" s="10" t="str">
        <f t="shared" si="56"/>
        <v/>
      </c>
      <c r="AGZ2596" s="10" t="str">
        <f t="shared" si="56"/>
        <v/>
      </c>
      <c r="AHA2596" s="10" t="str">
        <f t="shared" si="56"/>
        <v/>
      </c>
      <c r="AHB2596" s="10" t="str">
        <f t="shared" si="56"/>
        <v/>
      </c>
      <c r="AHC2596" s="10" t="str">
        <f t="shared" si="56"/>
        <v/>
      </c>
      <c r="AHD2596" s="10" t="str">
        <f t="shared" si="56"/>
        <v/>
      </c>
      <c r="AHE2596" s="10" t="str">
        <f t="shared" si="56"/>
        <v/>
      </c>
      <c r="AHF2596" s="10" t="str">
        <f t="shared" si="56"/>
        <v/>
      </c>
      <c r="AHG2596" s="10" t="str">
        <f t="shared" si="56"/>
        <v/>
      </c>
      <c r="AHH2596" s="10" t="str">
        <f t="shared" si="56"/>
        <v/>
      </c>
      <c r="AHI2596" s="10" t="str">
        <f t="shared" si="56"/>
        <v/>
      </c>
      <c r="AHJ2596" s="10" t="str">
        <f t="shared" si="56"/>
        <v/>
      </c>
      <c r="AHK2596" s="10" t="str">
        <f t="shared" si="56"/>
        <v/>
      </c>
      <c r="AHL2596" s="10" t="str">
        <f t="shared" si="56"/>
        <v/>
      </c>
      <c r="AHM2596" s="10" t="str">
        <f t="shared" si="56"/>
        <v/>
      </c>
      <c r="AHN2596" s="10" t="str">
        <f t="shared" si="56"/>
        <v/>
      </c>
      <c r="AHO2596" s="10" t="str">
        <f t="shared" si="56"/>
        <v/>
      </c>
      <c r="AHP2596" s="10" t="str">
        <f t="shared" si="56"/>
        <v/>
      </c>
      <c r="AHQ2596" s="10" t="str">
        <f t="shared" si="56"/>
        <v/>
      </c>
      <c r="AHR2596" s="10" t="str">
        <f t="shared" si="56"/>
        <v/>
      </c>
      <c r="AHS2596" s="10" t="str">
        <f t="shared" si="56"/>
        <v/>
      </c>
      <c r="AHT2596" s="10" t="str">
        <f t="shared" si="56"/>
        <v/>
      </c>
      <c r="AHU2596" s="10" t="str">
        <f t="shared" ref="AHU2596:AKF2596" si="57">IF(AHU2595=AHT2595,"",AHU2593)</f>
        <v/>
      </c>
      <c r="AHV2596" s="10" t="str">
        <f t="shared" si="57"/>
        <v/>
      </c>
      <c r="AHW2596" s="10" t="str">
        <f t="shared" si="57"/>
        <v/>
      </c>
      <c r="AHX2596" s="10" t="str">
        <f t="shared" si="57"/>
        <v/>
      </c>
      <c r="AHY2596" s="10" t="str">
        <f t="shared" si="57"/>
        <v/>
      </c>
      <c r="AHZ2596" s="10" t="str">
        <f t="shared" si="57"/>
        <v/>
      </c>
      <c r="AIA2596" s="10" t="str">
        <f t="shared" si="57"/>
        <v/>
      </c>
      <c r="AIB2596" s="10" t="str">
        <f t="shared" si="57"/>
        <v/>
      </c>
      <c r="AIC2596" s="10" t="str">
        <f t="shared" si="57"/>
        <v/>
      </c>
      <c r="AID2596" s="10" t="str">
        <f t="shared" si="57"/>
        <v/>
      </c>
      <c r="AIE2596" s="10" t="str">
        <f t="shared" si="57"/>
        <v/>
      </c>
      <c r="AIF2596" s="10" t="str">
        <f t="shared" si="57"/>
        <v/>
      </c>
      <c r="AIG2596" s="10" t="str">
        <f t="shared" si="57"/>
        <v/>
      </c>
      <c r="AIH2596" s="10" t="str">
        <f t="shared" si="57"/>
        <v/>
      </c>
      <c r="AII2596" s="10" t="str">
        <f t="shared" si="57"/>
        <v/>
      </c>
      <c r="AIJ2596" s="10" t="str">
        <f t="shared" si="57"/>
        <v/>
      </c>
      <c r="AIK2596" s="10" t="str">
        <f t="shared" si="57"/>
        <v/>
      </c>
      <c r="AIL2596" s="10" t="str">
        <f t="shared" si="57"/>
        <v/>
      </c>
      <c r="AIM2596" s="10" t="str">
        <f t="shared" si="57"/>
        <v/>
      </c>
      <c r="AIN2596" s="10" t="str">
        <f t="shared" si="57"/>
        <v/>
      </c>
      <c r="AIO2596" s="10" t="str">
        <f t="shared" si="57"/>
        <v/>
      </c>
      <c r="AIP2596" s="10" t="str">
        <f t="shared" si="57"/>
        <v/>
      </c>
      <c r="AIQ2596" s="10" t="str">
        <f t="shared" si="57"/>
        <v/>
      </c>
      <c r="AIR2596" s="10" t="str">
        <f t="shared" si="57"/>
        <v/>
      </c>
      <c r="AIS2596" s="10" t="str">
        <f t="shared" si="57"/>
        <v/>
      </c>
      <c r="AIT2596" s="10" t="str">
        <f t="shared" si="57"/>
        <v/>
      </c>
      <c r="AIU2596" s="10" t="str">
        <f t="shared" si="57"/>
        <v/>
      </c>
      <c r="AIV2596" s="10" t="str">
        <f t="shared" si="57"/>
        <v/>
      </c>
      <c r="AIW2596" s="10" t="str">
        <f t="shared" si="57"/>
        <v/>
      </c>
      <c r="AIX2596" s="10" t="str">
        <f t="shared" si="57"/>
        <v/>
      </c>
      <c r="AIY2596" s="10" t="str">
        <f t="shared" si="57"/>
        <v/>
      </c>
      <c r="AIZ2596" s="10" t="str">
        <f t="shared" si="57"/>
        <v/>
      </c>
      <c r="AJA2596" s="10" t="str">
        <f t="shared" si="57"/>
        <v/>
      </c>
      <c r="AJB2596" s="10" t="str">
        <f t="shared" si="57"/>
        <v/>
      </c>
      <c r="AJC2596" s="10" t="str">
        <f t="shared" si="57"/>
        <v/>
      </c>
      <c r="AJD2596" s="10" t="str">
        <f t="shared" si="57"/>
        <v/>
      </c>
      <c r="AJE2596" s="10" t="str">
        <f t="shared" si="57"/>
        <v/>
      </c>
      <c r="AJF2596" s="10" t="str">
        <f t="shared" si="57"/>
        <v/>
      </c>
      <c r="AJG2596" s="10" t="str">
        <f t="shared" si="57"/>
        <v/>
      </c>
      <c r="AJH2596" s="10" t="str">
        <f t="shared" si="57"/>
        <v/>
      </c>
      <c r="AJI2596" s="10" t="str">
        <f t="shared" si="57"/>
        <v/>
      </c>
      <c r="AJJ2596" s="10" t="str">
        <f t="shared" si="57"/>
        <v/>
      </c>
      <c r="AJK2596" s="10" t="str">
        <f t="shared" si="57"/>
        <v/>
      </c>
      <c r="AJL2596" s="10" t="str">
        <f t="shared" si="57"/>
        <v/>
      </c>
      <c r="AJM2596" s="10" t="str">
        <f t="shared" si="57"/>
        <v/>
      </c>
      <c r="AJN2596" s="10" t="str">
        <f t="shared" si="57"/>
        <v/>
      </c>
      <c r="AJO2596" s="10" t="str">
        <f t="shared" si="57"/>
        <v/>
      </c>
      <c r="AJP2596" s="10" t="str">
        <f t="shared" si="57"/>
        <v/>
      </c>
      <c r="AJQ2596" s="10" t="str">
        <f t="shared" si="57"/>
        <v/>
      </c>
      <c r="AJR2596" s="10" t="str">
        <f t="shared" si="57"/>
        <v/>
      </c>
      <c r="AJS2596" s="10" t="str">
        <f t="shared" si="57"/>
        <v/>
      </c>
      <c r="AJT2596" s="10" t="str">
        <f t="shared" si="57"/>
        <v/>
      </c>
      <c r="AJU2596" s="10" t="str">
        <f t="shared" si="57"/>
        <v/>
      </c>
      <c r="AJV2596" s="10" t="str">
        <f t="shared" si="57"/>
        <v/>
      </c>
      <c r="AJW2596" s="10" t="str">
        <f t="shared" si="57"/>
        <v/>
      </c>
      <c r="AJX2596" s="10" t="str">
        <f t="shared" si="57"/>
        <v/>
      </c>
      <c r="AJY2596" s="10" t="str">
        <f t="shared" si="57"/>
        <v/>
      </c>
      <c r="AJZ2596" s="10" t="str">
        <f t="shared" si="57"/>
        <v/>
      </c>
      <c r="AKA2596" s="10" t="str">
        <f t="shared" si="57"/>
        <v/>
      </c>
      <c r="AKB2596" s="10" t="str">
        <f t="shared" si="57"/>
        <v/>
      </c>
      <c r="AKC2596" s="10" t="str">
        <f t="shared" si="57"/>
        <v/>
      </c>
      <c r="AKD2596" s="10" t="str">
        <f t="shared" si="57"/>
        <v/>
      </c>
      <c r="AKE2596" s="10" t="str">
        <f t="shared" si="57"/>
        <v/>
      </c>
      <c r="AKF2596" s="10" t="str">
        <f t="shared" si="57"/>
        <v/>
      </c>
      <c r="AKG2596" s="10" t="str">
        <f t="shared" ref="AKG2596:AMR2596" si="58">IF(AKG2595=AKF2595,"",AKG2593)</f>
        <v/>
      </c>
      <c r="AKH2596" s="10" t="str">
        <f t="shared" si="58"/>
        <v/>
      </c>
      <c r="AKI2596" s="10" t="str">
        <f t="shared" si="58"/>
        <v/>
      </c>
      <c r="AKJ2596" s="10" t="str">
        <f t="shared" si="58"/>
        <v/>
      </c>
      <c r="AKK2596" s="10" t="str">
        <f t="shared" si="58"/>
        <v/>
      </c>
      <c r="AKL2596" s="10" t="str">
        <f t="shared" si="58"/>
        <v/>
      </c>
      <c r="AKM2596" s="10" t="str">
        <f t="shared" si="58"/>
        <v/>
      </c>
      <c r="AKN2596" s="10" t="str">
        <f t="shared" si="58"/>
        <v/>
      </c>
      <c r="AKO2596" s="10" t="str">
        <f t="shared" si="58"/>
        <v/>
      </c>
      <c r="AKP2596" s="10" t="str">
        <f t="shared" si="58"/>
        <v/>
      </c>
      <c r="AKQ2596" s="10" t="str">
        <f t="shared" si="58"/>
        <v/>
      </c>
      <c r="AKR2596" s="10" t="str">
        <f t="shared" si="58"/>
        <v/>
      </c>
      <c r="AKS2596" s="10" t="str">
        <f t="shared" si="58"/>
        <v/>
      </c>
      <c r="AKT2596" s="10" t="str">
        <f t="shared" si="58"/>
        <v/>
      </c>
      <c r="AKU2596" s="10" t="str">
        <f t="shared" si="58"/>
        <v/>
      </c>
      <c r="AKV2596" s="10" t="str">
        <f t="shared" si="58"/>
        <v/>
      </c>
      <c r="AKW2596" s="10" t="str">
        <f t="shared" si="58"/>
        <v/>
      </c>
      <c r="AKX2596" s="10" t="str">
        <f t="shared" si="58"/>
        <v/>
      </c>
      <c r="AKY2596" s="10" t="str">
        <f t="shared" si="58"/>
        <v/>
      </c>
      <c r="AKZ2596" s="10" t="str">
        <f t="shared" si="58"/>
        <v/>
      </c>
      <c r="ALA2596" s="10" t="str">
        <f t="shared" si="58"/>
        <v/>
      </c>
      <c r="ALB2596" s="10" t="str">
        <f t="shared" si="58"/>
        <v/>
      </c>
      <c r="ALC2596" s="10" t="str">
        <f t="shared" si="58"/>
        <v/>
      </c>
      <c r="ALD2596" s="10" t="str">
        <f t="shared" si="58"/>
        <v/>
      </c>
      <c r="ALE2596" s="10" t="str">
        <f t="shared" si="58"/>
        <v/>
      </c>
      <c r="ALF2596" s="10" t="str">
        <f t="shared" si="58"/>
        <v/>
      </c>
      <c r="ALG2596" s="10" t="str">
        <f t="shared" si="58"/>
        <v/>
      </c>
      <c r="ALH2596" s="10" t="str">
        <f t="shared" si="58"/>
        <v/>
      </c>
      <c r="ALI2596" s="10" t="str">
        <f t="shared" si="58"/>
        <v/>
      </c>
      <c r="ALJ2596" s="10" t="str">
        <f t="shared" si="58"/>
        <v/>
      </c>
      <c r="ALK2596" s="10" t="str">
        <f t="shared" si="58"/>
        <v/>
      </c>
      <c r="ALL2596" s="10" t="str">
        <f t="shared" si="58"/>
        <v/>
      </c>
      <c r="ALM2596" s="10" t="str">
        <f t="shared" si="58"/>
        <v/>
      </c>
      <c r="ALN2596" s="10" t="str">
        <f t="shared" si="58"/>
        <v/>
      </c>
      <c r="ALO2596" s="10" t="str">
        <f t="shared" si="58"/>
        <v/>
      </c>
      <c r="ALP2596" s="10" t="str">
        <f t="shared" si="58"/>
        <v/>
      </c>
      <c r="ALQ2596" s="10" t="str">
        <f t="shared" si="58"/>
        <v/>
      </c>
      <c r="ALR2596" s="10" t="str">
        <f t="shared" si="58"/>
        <v/>
      </c>
      <c r="ALS2596" s="10" t="str">
        <f t="shared" si="58"/>
        <v/>
      </c>
      <c r="ALT2596" s="10" t="str">
        <f t="shared" si="58"/>
        <v/>
      </c>
      <c r="ALU2596" s="10" t="str">
        <f t="shared" si="58"/>
        <v/>
      </c>
      <c r="ALV2596" s="10" t="str">
        <f t="shared" si="58"/>
        <v/>
      </c>
      <c r="ALW2596" s="10" t="str">
        <f t="shared" si="58"/>
        <v/>
      </c>
      <c r="ALX2596" s="10" t="str">
        <f t="shared" si="58"/>
        <v/>
      </c>
      <c r="ALY2596" s="10" t="str">
        <f t="shared" si="58"/>
        <v/>
      </c>
      <c r="ALZ2596" s="10" t="str">
        <f t="shared" si="58"/>
        <v/>
      </c>
      <c r="AMA2596" s="10" t="str">
        <f t="shared" si="58"/>
        <v/>
      </c>
      <c r="AMB2596" s="10" t="str">
        <f t="shared" si="58"/>
        <v/>
      </c>
      <c r="AMC2596" s="10" t="str">
        <f t="shared" si="58"/>
        <v/>
      </c>
      <c r="AMD2596" s="10" t="str">
        <f t="shared" si="58"/>
        <v/>
      </c>
      <c r="AME2596" s="10" t="str">
        <f t="shared" si="58"/>
        <v/>
      </c>
      <c r="AMF2596" s="10" t="str">
        <f t="shared" si="58"/>
        <v/>
      </c>
      <c r="AMG2596" s="10" t="str">
        <f t="shared" si="58"/>
        <v/>
      </c>
      <c r="AMH2596" s="10" t="str">
        <f t="shared" si="58"/>
        <v/>
      </c>
      <c r="AMI2596" s="10" t="str">
        <f t="shared" si="58"/>
        <v/>
      </c>
      <c r="AMJ2596" s="10" t="str">
        <f t="shared" si="58"/>
        <v/>
      </c>
      <c r="AMK2596" s="10" t="str">
        <f t="shared" si="58"/>
        <v/>
      </c>
      <c r="AML2596" s="10" t="str">
        <f t="shared" si="58"/>
        <v/>
      </c>
      <c r="AMM2596" s="10" t="str">
        <f t="shared" si="58"/>
        <v/>
      </c>
      <c r="AMN2596" s="10" t="str">
        <f t="shared" si="58"/>
        <v/>
      </c>
      <c r="AMO2596" s="10" t="str">
        <f t="shared" si="58"/>
        <v/>
      </c>
      <c r="AMP2596" s="10" t="str">
        <f t="shared" si="58"/>
        <v/>
      </c>
      <c r="AMQ2596" s="10" t="str">
        <f t="shared" si="58"/>
        <v/>
      </c>
      <c r="AMR2596" s="10" t="str">
        <f t="shared" si="58"/>
        <v/>
      </c>
      <c r="AMS2596" s="10" t="str">
        <f t="shared" ref="AMS2596:APD2596" si="59">IF(AMS2595=AMR2595,"",AMS2593)</f>
        <v/>
      </c>
      <c r="AMT2596" s="10" t="str">
        <f t="shared" si="59"/>
        <v/>
      </c>
      <c r="AMU2596" s="10" t="str">
        <f t="shared" si="59"/>
        <v/>
      </c>
      <c r="AMV2596" s="10" t="str">
        <f t="shared" si="59"/>
        <v/>
      </c>
      <c r="AMW2596" s="10" t="str">
        <f t="shared" si="59"/>
        <v/>
      </c>
      <c r="AMX2596" s="10" t="str">
        <f t="shared" si="59"/>
        <v/>
      </c>
      <c r="AMY2596" s="10" t="str">
        <f t="shared" si="59"/>
        <v/>
      </c>
      <c r="AMZ2596" s="10" t="str">
        <f t="shared" si="59"/>
        <v/>
      </c>
      <c r="ANA2596" s="10" t="str">
        <f t="shared" si="59"/>
        <v/>
      </c>
      <c r="ANB2596" s="10" t="str">
        <f t="shared" si="59"/>
        <v/>
      </c>
      <c r="ANC2596" s="10" t="str">
        <f t="shared" si="59"/>
        <v/>
      </c>
      <c r="AND2596" s="10" t="str">
        <f t="shared" si="59"/>
        <v/>
      </c>
      <c r="ANE2596" s="10" t="str">
        <f t="shared" si="59"/>
        <v/>
      </c>
      <c r="ANF2596" s="10" t="str">
        <f t="shared" si="59"/>
        <v/>
      </c>
      <c r="ANG2596" s="10" t="str">
        <f t="shared" si="59"/>
        <v/>
      </c>
      <c r="ANH2596" s="10" t="str">
        <f t="shared" si="59"/>
        <v/>
      </c>
      <c r="ANI2596" s="10" t="str">
        <f t="shared" si="59"/>
        <v/>
      </c>
      <c r="ANJ2596" s="10" t="str">
        <f t="shared" si="59"/>
        <v/>
      </c>
      <c r="ANK2596" s="10" t="str">
        <f t="shared" si="59"/>
        <v/>
      </c>
      <c r="ANL2596" s="10" t="str">
        <f t="shared" si="59"/>
        <v/>
      </c>
      <c r="ANM2596" s="10" t="str">
        <f t="shared" si="59"/>
        <v/>
      </c>
      <c r="ANN2596" s="10" t="str">
        <f t="shared" si="59"/>
        <v/>
      </c>
      <c r="ANO2596" s="10" t="str">
        <f t="shared" si="59"/>
        <v/>
      </c>
      <c r="ANP2596" s="10" t="str">
        <f t="shared" si="59"/>
        <v/>
      </c>
      <c r="ANQ2596" s="10" t="str">
        <f t="shared" si="59"/>
        <v/>
      </c>
      <c r="ANR2596" s="10" t="str">
        <f t="shared" si="59"/>
        <v/>
      </c>
      <c r="ANS2596" s="10" t="str">
        <f t="shared" si="59"/>
        <v/>
      </c>
      <c r="ANT2596" s="10" t="str">
        <f t="shared" si="59"/>
        <v/>
      </c>
      <c r="ANU2596" s="10" t="str">
        <f t="shared" si="59"/>
        <v/>
      </c>
      <c r="ANV2596" s="10" t="str">
        <f t="shared" si="59"/>
        <v/>
      </c>
      <c r="ANW2596" s="10" t="str">
        <f t="shared" si="59"/>
        <v/>
      </c>
      <c r="ANX2596" s="10" t="str">
        <f t="shared" si="59"/>
        <v/>
      </c>
      <c r="ANY2596" s="10" t="str">
        <f t="shared" si="59"/>
        <v/>
      </c>
      <c r="ANZ2596" s="10" t="str">
        <f t="shared" si="59"/>
        <v/>
      </c>
      <c r="AOA2596" s="10" t="str">
        <f t="shared" si="59"/>
        <v/>
      </c>
      <c r="AOB2596" s="10" t="str">
        <f t="shared" si="59"/>
        <v/>
      </c>
      <c r="AOC2596" s="10" t="str">
        <f t="shared" si="59"/>
        <v/>
      </c>
      <c r="AOD2596" s="10" t="str">
        <f t="shared" si="59"/>
        <v/>
      </c>
      <c r="AOE2596" s="10" t="str">
        <f t="shared" si="59"/>
        <v/>
      </c>
      <c r="AOF2596" s="10" t="str">
        <f t="shared" si="59"/>
        <v/>
      </c>
      <c r="AOG2596" s="10" t="str">
        <f t="shared" si="59"/>
        <v/>
      </c>
      <c r="AOH2596" s="10" t="str">
        <f t="shared" si="59"/>
        <v/>
      </c>
      <c r="AOI2596" s="10" t="str">
        <f t="shared" si="59"/>
        <v/>
      </c>
      <c r="AOJ2596" s="10" t="str">
        <f t="shared" si="59"/>
        <v/>
      </c>
      <c r="AOK2596" s="10" t="str">
        <f t="shared" si="59"/>
        <v/>
      </c>
      <c r="AOL2596" s="10" t="str">
        <f t="shared" si="59"/>
        <v/>
      </c>
      <c r="AOM2596" s="10" t="str">
        <f t="shared" si="59"/>
        <v/>
      </c>
      <c r="AON2596" s="10" t="str">
        <f t="shared" si="59"/>
        <v/>
      </c>
      <c r="AOO2596" s="10" t="str">
        <f t="shared" si="59"/>
        <v/>
      </c>
      <c r="AOP2596" s="10" t="str">
        <f t="shared" si="59"/>
        <v/>
      </c>
      <c r="AOQ2596" s="10" t="str">
        <f t="shared" si="59"/>
        <v/>
      </c>
      <c r="AOR2596" s="10" t="str">
        <f t="shared" si="59"/>
        <v/>
      </c>
      <c r="AOS2596" s="10" t="str">
        <f t="shared" si="59"/>
        <v/>
      </c>
      <c r="AOT2596" s="10" t="str">
        <f t="shared" si="59"/>
        <v/>
      </c>
      <c r="AOU2596" s="10" t="str">
        <f t="shared" si="59"/>
        <v/>
      </c>
      <c r="AOV2596" s="10" t="str">
        <f t="shared" si="59"/>
        <v/>
      </c>
      <c r="AOW2596" s="10" t="str">
        <f t="shared" si="59"/>
        <v/>
      </c>
      <c r="AOX2596" s="10" t="str">
        <f t="shared" si="59"/>
        <v/>
      </c>
      <c r="AOY2596" s="10" t="str">
        <f t="shared" si="59"/>
        <v/>
      </c>
      <c r="AOZ2596" s="10" t="str">
        <f t="shared" si="59"/>
        <v/>
      </c>
      <c r="APA2596" s="10" t="str">
        <f t="shared" si="59"/>
        <v/>
      </c>
      <c r="APB2596" s="10" t="str">
        <f t="shared" si="59"/>
        <v/>
      </c>
      <c r="APC2596" s="10" t="str">
        <f t="shared" si="59"/>
        <v/>
      </c>
      <c r="APD2596" s="10" t="str">
        <f t="shared" si="59"/>
        <v/>
      </c>
      <c r="APE2596" s="10" t="str">
        <f t="shared" ref="APE2596:ARP2596" si="60">IF(APE2595=APD2595,"",APE2593)</f>
        <v/>
      </c>
      <c r="APF2596" s="10" t="str">
        <f t="shared" si="60"/>
        <v/>
      </c>
      <c r="APG2596" s="10" t="str">
        <f t="shared" si="60"/>
        <v/>
      </c>
      <c r="APH2596" s="10" t="str">
        <f t="shared" si="60"/>
        <v/>
      </c>
      <c r="API2596" s="10" t="str">
        <f t="shared" si="60"/>
        <v/>
      </c>
      <c r="APJ2596" s="10" t="str">
        <f t="shared" si="60"/>
        <v/>
      </c>
      <c r="APK2596" s="10" t="str">
        <f t="shared" si="60"/>
        <v/>
      </c>
      <c r="APL2596" s="10" t="str">
        <f t="shared" si="60"/>
        <v/>
      </c>
      <c r="APM2596" s="10" t="str">
        <f t="shared" si="60"/>
        <v/>
      </c>
      <c r="APN2596" s="10" t="str">
        <f t="shared" si="60"/>
        <v/>
      </c>
      <c r="APO2596" s="10" t="str">
        <f t="shared" si="60"/>
        <v/>
      </c>
      <c r="APP2596" s="10" t="str">
        <f t="shared" si="60"/>
        <v/>
      </c>
      <c r="APQ2596" s="10" t="str">
        <f t="shared" si="60"/>
        <v/>
      </c>
      <c r="APR2596" s="10" t="str">
        <f t="shared" si="60"/>
        <v/>
      </c>
      <c r="APS2596" s="10" t="str">
        <f t="shared" si="60"/>
        <v/>
      </c>
      <c r="APT2596" s="10" t="str">
        <f t="shared" si="60"/>
        <v/>
      </c>
      <c r="APU2596" s="10" t="str">
        <f t="shared" si="60"/>
        <v/>
      </c>
      <c r="APV2596" s="10" t="str">
        <f t="shared" si="60"/>
        <v/>
      </c>
      <c r="APW2596" s="10" t="str">
        <f t="shared" si="60"/>
        <v/>
      </c>
      <c r="APX2596" s="10" t="str">
        <f t="shared" si="60"/>
        <v/>
      </c>
      <c r="APY2596" s="10" t="str">
        <f t="shared" si="60"/>
        <v/>
      </c>
      <c r="APZ2596" s="10" t="str">
        <f t="shared" si="60"/>
        <v/>
      </c>
      <c r="AQA2596" s="10" t="str">
        <f t="shared" si="60"/>
        <v/>
      </c>
      <c r="AQB2596" s="10" t="str">
        <f t="shared" si="60"/>
        <v/>
      </c>
      <c r="AQC2596" s="10" t="str">
        <f t="shared" si="60"/>
        <v/>
      </c>
      <c r="AQD2596" s="10" t="str">
        <f t="shared" si="60"/>
        <v/>
      </c>
      <c r="AQE2596" s="10" t="str">
        <f t="shared" si="60"/>
        <v/>
      </c>
      <c r="AQF2596" s="10" t="str">
        <f t="shared" si="60"/>
        <v/>
      </c>
      <c r="AQG2596" s="10" t="str">
        <f t="shared" si="60"/>
        <v/>
      </c>
      <c r="AQH2596" s="10" t="str">
        <f t="shared" si="60"/>
        <v/>
      </c>
      <c r="AQI2596" s="10" t="str">
        <f t="shared" si="60"/>
        <v/>
      </c>
      <c r="AQJ2596" s="10" t="str">
        <f t="shared" si="60"/>
        <v/>
      </c>
      <c r="AQK2596" s="10" t="str">
        <f t="shared" si="60"/>
        <v/>
      </c>
      <c r="AQL2596" s="10" t="str">
        <f t="shared" si="60"/>
        <v/>
      </c>
      <c r="AQM2596" s="10" t="str">
        <f t="shared" si="60"/>
        <v/>
      </c>
      <c r="AQN2596" s="10" t="str">
        <f t="shared" si="60"/>
        <v/>
      </c>
      <c r="AQO2596" s="10" t="str">
        <f t="shared" si="60"/>
        <v/>
      </c>
      <c r="AQP2596" s="10" t="str">
        <f t="shared" si="60"/>
        <v/>
      </c>
      <c r="AQQ2596" s="10" t="str">
        <f t="shared" si="60"/>
        <v/>
      </c>
      <c r="AQR2596" s="10" t="str">
        <f t="shared" si="60"/>
        <v/>
      </c>
      <c r="AQS2596" s="10" t="str">
        <f t="shared" si="60"/>
        <v/>
      </c>
      <c r="AQT2596" s="10" t="str">
        <f t="shared" si="60"/>
        <v/>
      </c>
      <c r="AQU2596" s="10" t="str">
        <f t="shared" si="60"/>
        <v/>
      </c>
      <c r="AQV2596" s="10" t="str">
        <f t="shared" si="60"/>
        <v/>
      </c>
      <c r="AQW2596" s="10" t="str">
        <f t="shared" si="60"/>
        <v/>
      </c>
      <c r="AQX2596" s="10" t="str">
        <f t="shared" si="60"/>
        <v/>
      </c>
      <c r="AQY2596" s="10" t="str">
        <f t="shared" si="60"/>
        <v/>
      </c>
      <c r="AQZ2596" s="10" t="str">
        <f t="shared" si="60"/>
        <v/>
      </c>
      <c r="ARA2596" s="10" t="str">
        <f t="shared" si="60"/>
        <v/>
      </c>
      <c r="ARB2596" s="10" t="str">
        <f t="shared" si="60"/>
        <v/>
      </c>
      <c r="ARC2596" s="10" t="str">
        <f t="shared" si="60"/>
        <v/>
      </c>
      <c r="ARD2596" s="10" t="str">
        <f t="shared" si="60"/>
        <v/>
      </c>
      <c r="ARE2596" s="10" t="str">
        <f t="shared" si="60"/>
        <v/>
      </c>
      <c r="ARF2596" s="10" t="str">
        <f t="shared" si="60"/>
        <v/>
      </c>
      <c r="ARG2596" s="10" t="str">
        <f t="shared" si="60"/>
        <v/>
      </c>
      <c r="ARH2596" s="10" t="str">
        <f t="shared" si="60"/>
        <v/>
      </c>
      <c r="ARI2596" s="10" t="str">
        <f t="shared" si="60"/>
        <v/>
      </c>
      <c r="ARJ2596" s="10" t="str">
        <f t="shared" si="60"/>
        <v/>
      </c>
      <c r="ARK2596" s="10" t="str">
        <f t="shared" si="60"/>
        <v/>
      </c>
      <c r="ARL2596" s="10" t="str">
        <f t="shared" si="60"/>
        <v/>
      </c>
      <c r="ARM2596" s="10" t="str">
        <f t="shared" si="60"/>
        <v/>
      </c>
      <c r="ARN2596" s="10" t="str">
        <f t="shared" si="60"/>
        <v/>
      </c>
      <c r="ARO2596" s="10" t="str">
        <f t="shared" si="60"/>
        <v/>
      </c>
      <c r="ARP2596" s="10" t="str">
        <f t="shared" si="60"/>
        <v/>
      </c>
      <c r="ARQ2596" s="10" t="str">
        <f t="shared" ref="ARQ2596:AUB2596" si="61">IF(ARQ2595=ARP2595,"",ARQ2593)</f>
        <v/>
      </c>
      <c r="ARR2596" s="10" t="str">
        <f t="shared" si="61"/>
        <v/>
      </c>
      <c r="ARS2596" s="10" t="str">
        <f t="shared" si="61"/>
        <v/>
      </c>
      <c r="ART2596" s="10" t="str">
        <f t="shared" si="61"/>
        <v/>
      </c>
      <c r="ARU2596" s="10" t="str">
        <f t="shared" si="61"/>
        <v/>
      </c>
      <c r="ARV2596" s="10" t="str">
        <f t="shared" si="61"/>
        <v/>
      </c>
      <c r="ARW2596" s="10" t="str">
        <f t="shared" si="61"/>
        <v/>
      </c>
      <c r="ARX2596" s="10" t="str">
        <f t="shared" si="61"/>
        <v/>
      </c>
      <c r="ARY2596" s="10" t="str">
        <f t="shared" si="61"/>
        <v/>
      </c>
      <c r="ARZ2596" s="10" t="str">
        <f t="shared" si="61"/>
        <v/>
      </c>
      <c r="ASA2596" s="10" t="str">
        <f t="shared" si="61"/>
        <v/>
      </c>
      <c r="ASB2596" s="10" t="str">
        <f t="shared" si="61"/>
        <v/>
      </c>
      <c r="ASC2596" s="10" t="str">
        <f t="shared" si="61"/>
        <v/>
      </c>
      <c r="ASD2596" s="10" t="str">
        <f t="shared" si="61"/>
        <v/>
      </c>
      <c r="ASE2596" s="10" t="str">
        <f t="shared" si="61"/>
        <v/>
      </c>
      <c r="ASF2596" s="10" t="str">
        <f t="shared" si="61"/>
        <v/>
      </c>
      <c r="ASG2596" s="10" t="str">
        <f t="shared" si="61"/>
        <v/>
      </c>
      <c r="ASH2596" s="10" t="str">
        <f t="shared" si="61"/>
        <v/>
      </c>
      <c r="ASI2596" s="10" t="str">
        <f t="shared" si="61"/>
        <v/>
      </c>
      <c r="ASJ2596" s="10" t="str">
        <f t="shared" si="61"/>
        <v/>
      </c>
      <c r="ASK2596" s="10" t="str">
        <f t="shared" si="61"/>
        <v/>
      </c>
      <c r="ASL2596" s="10" t="str">
        <f t="shared" si="61"/>
        <v/>
      </c>
      <c r="ASM2596" s="10" t="str">
        <f t="shared" si="61"/>
        <v/>
      </c>
      <c r="ASN2596" s="10" t="str">
        <f t="shared" si="61"/>
        <v/>
      </c>
      <c r="ASO2596" s="10" t="str">
        <f t="shared" si="61"/>
        <v/>
      </c>
      <c r="ASP2596" s="10" t="str">
        <f t="shared" si="61"/>
        <v/>
      </c>
      <c r="ASQ2596" s="10" t="str">
        <f t="shared" si="61"/>
        <v/>
      </c>
      <c r="ASR2596" s="10" t="str">
        <f t="shared" si="61"/>
        <v/>
      </c>
      <c r="ASS2596" s="10" t="str">
        <f t="shared" si="61"/>
        <v/>
      </c>
      <c r="AST2596" s="10" t="str">
        <f t="shared" si="61"/>
        <v/>
      </c>
      <c r="ASU2596" s="10" t="str">
        <f t="shared" si="61"/>
        <v/>
      </c>
      <c r="ASV2596" s="10" t="str">
        <f t="shared" si="61"/>
        <v/>
      </c>
      <c r="ASW2596" s="10" t="str">
        <f t="shared" si="61"/>
        <v/>
      </c>
      <c r="ASX2596" s="10" t="str">
        <f t="shared" si="61"/>
        <v/>
      </c>
      <c r="ASY2596" s="10" t="str">
        <f t="shared" si="61"/>
        <v/>
      </c>
      <c r="ASZ2596" s="10" t="str">
        <f t="shared" si="61"/>
        <v/>
      </c>
      <c r="ATA2596" s="10" t="str">
        <f t="shared" si="61"/>
        <v/>
      </c>
      <c r="ATB2596" s="10" t="str">
        <f t="shared" si="61"/>
        <v/>
      </c>
      <c r="ATC2596" s="10" t="str">
        <f t="shared" si="61"/>
        <v/>
      </c>
      <c r="ATD2596" s="10" t="str">
        <f t="shared" si="61"/>
        <v/>
      </c>
      <c r="ATE2596" s="10" t="str">
        <f t="shared" si="61"/>
        <v/>
      </c>
      <c r="ATF2596" s="10" t="str">
        <f t="shared" si="61"/>
        <v/>
      </c>
      <c r="ATG2596" s="10" t="str">
        <f t="shared" si="61"/>
        <v/>
      </c>
      <c r="ATH2596" s="10" t="str">
        <f t="shared" si="61"/>
        <v/>
      </c>
      <c r="ATI2596" s="10" t="str">
        <f t="shared" si="61"/>
        <v/>
      </c>
      <c r="ATJ2596" s="10" t="str">
        <f t="shared" si="61"/>
        <v/>
      </c>
      <c r="ATK2596" s="10" t="str">
        <f t="shared" si="61"/>
        <v/>
      </c>
      <c r="ATL2596" s="10" t="str">
        <f t="shared" si="61"/>
        <v/>
      </c>
      <c r="ATM2596" s="10" t="str">
        <f t="shared" si="61"/>
        <v/>
      </c>
      <c r="ATN2596" s="10" t="str">
        <f t="shared" si="61"/>
        <v/>
      </c>
      <c r="ATO2596" s="10" t="str">
        <f t="shared" si="61"/>
        <v/>
      </c>
      <c r="ATP2596" s="10" t="str">
        <f t="shared" si="61"/>
        <v/>
      </c>
      <c r="ATQ2596" s="10" t="str">
        <f t="shared" si="61"/>
        <v/>
      </c>
      <c r="ATR2596" s="10" t="str">
        <f t="shared" si="61"/>
        <v/>
      </c>
      <c r="ATS2596" s="10" t="str">
        <f t="shared" si="61"/>
        <v/>
      </c>
      <c r="ATT2596" s="10" t="str">
        <f t="shared" si="61"/>
        <v/>
      </c>
      <c r="ATU2596" s="10" t="str">
        <f t="shared" si="61"/>
        <v/>
      </c>
      <c r="ATV2596" s="10" t="str">
        <f t="shared" si="61"/>
        <v/>
      </c>
      <c r="ATW2596" s="10" t="str">
        <f t="shared" si="61"/>
        <v/>
      </c>
      <c r="ATX2596" s="10" t="str">
        <f t="shared" si="61"/>
        <v/>
      </c>
      <c r="ATY2596" s="10" t="str">
        <f t="shared" si="61"/>
        <v/>
      </c>
      <c r="ATZ2596" s="10" t="str">
        <f t="shared" si="61"/>
        <v/>
      </c>
      <c r="AUA2596" s="10" t="str">
        <f t="shared" si="61"/>
        <v/>
      </c>
      <c r="AUB2596" s="10" t="str">
        <f t="shared" si="61"/>
        <v/>
      </c>
      <c r="AUC2596" s="10" t="str">
        <f t="shared" ref="AUC2596:AWN2596" si="62">IF(AUC2595=AUB2595,"",AUC2593)</f>
        <v/>
      </c>
      <c r="AUD2596" s="10" t="str">
        <f t="shared" si="62"/>
        <v/>
      </c>
      <c r="AUE2596" s="10" t="str">
        <f t="shared" si="62"/>
        <v/>
      </c>
      <c r="AUF2596" s="10" t="str">
        <f t="shared" si="62"/>
        <v/>
      </c>
      <c r="AUG2596" s="10" t="str">
        <f t="shared" si="62"/>
        <v/>
      </c>
      <c r="AUH2596" s="10" t="str">
        <f t="shared" si="62"/>
        <v/>
      </c>
      <c r="AUI2596" s="10" t="str">
        <f t="shared" si="62"/>
        <v/>
      </c>
      <c r="AUJ2596" s="10" t="str">
        <f t="shared" si="62"/>
        <v/>
      </c>
      <c r="AUK2596" s="10" t="str">
        <f t="shared" si="62"/>
        <v/>
      </c>
      <c r="AUL2596" s="10" t="str">
        <f t="shared" si="62"/>
        <v/>
      </c>
      <c r="AUM2596" s="10" t="str">
        <f t="shared" si="62"/>
        <v/>
      </c>
      <c r="AUN2596" s="10" t="str">
        <f t="shared" si="62"/>
        <v/>
      </c>
      <c r="AUO2596" s="10" t="str">
        <f t="shared" si="62"/>
        <v/>
      </c>
      <c r="AUP2596" s="10" t="str">
        <f t="shared" si="62"/>
        <v/>
      </c>
      <c r="AUQ2596" s="10" t="str">
        <f t="shared" si="62"/>
        <v/>
      </c>
      <c r="AUR2596" s="10" t="str">
        <f t="shared" si="62"/>
        <v/>
      </c>
      <c r="AUS2596" s="10" t="str">
        <f t="shared" si="62"/>
        <v/>
      </c>
      <c r="AUT2596" s="10" t="str">
        <f t="shared" si="62"/>
        <v/>
      </c>
      <c r="AUU2596" s="10" t="str">
        <f t="shared" si="62"/>
        <v/>
      </c>
      <c r="AUV2596" s="10" t="str">
        <f t="shared" si="62"/>
        <v/>
      </c>
      <c r="AUW2596" s="10" t="str">
        <f t="shared" si="62"/>
        <v/>
      </c>
      <c r="AUX2596" s="10" t="str">
        <f t="shared" si="62"/>
        <v/>
      </c>
      <c r="AUY2596" s="10" t="str">
        <f t="shared" si="62"/>
        <v/>
      </c>
      <c r="AUZ2596" s="10" t="str">
        <f t="shared" si="62"/>
        <v/>
      </c>
      <c r="AVA2596" s="10" t="str">
        <f t="shared" si="62"/>
        <v/>
      </c>
      <c r="AVB2596" s="10" t="str">
        <f t="shared" si="62"/>
        <v/>
      </c>
      <c r="AVC2596" s="10" t="str">
        <f t="shared" si="62"/>
        <v/>
      </c>
      <c r="AVD2596" s="10" t="str">
        <f t="shared" si="62"/>
        <v/>
      </c>
      <c r="AVE2596" s="10" t="str">
        <f t="shared" si="62"/>
        <v/>
      </c>
      <c r="AVF2596" s="10" t="str">
        <f t="shared" si="62"/>
        <v/>
      </c>
      <c r="AVG2596" s="10" t="str">
        <f t="shared" si="62"/>
        <v/>
      </c>
      <c r="AVH2596" s="10" t="str">
        <f t="shared" si="62"/>
        <v/>
      </c>
      <c r="AVI2596" s="10" t="str">
        <f t="shared" si="62"/>
        <v/>
      </c>
      <c r="AVJ2596" s="10" t="str">
        <f t="shared" si="62"/>
        <v/>
      </c>
      <c r="AVK2596" s="10" t="str">
        <f t="shared" si="62"/>
        <v/>
      </c>
      <c r="AVL2596" s="10" t="str">
        <f t="shared" si="62"/>
        <v/>
      </c>
      <c r="AVM2596" s="10" t="str">
        <f t="shared" si="62"/>
        <v/>
      </c>
      <c r="AVN2596" s="10" t="str">
        <f t="shared" si="62"/>
        <v/>
      </c>
      <c r="AVO2596" s="10" t="str">
        <f t="shared" si="62"/>
        <v/>
      </c>
      <c r="AVP2596" s="10" t="str">
        <f t="shared" si="62"/>
        <v/>
      </c>
      <c r="AVQ2596" s="10" t="str">
        <f t="shared" si="62"/>
        <v/>
      </c>
      <c r="AVR2596" s="10" t="str">
        <f t="shared" si="62"/>
        <v/>
      </c>
      <c r="AVS2596" s="10" t="str">
        <f t="shared" si="62"/>
        <v/>
      </c>
      <c r="AVT2596" s="10" t="str">
        <f t="shared" si="62"/>
        <v/>
      </c>
      <c r="AVU2596" s="10" t="str">
        <f t="shared" si="62"/>
        <v/>
      </c>
      <c r="AVV2596" s="10" t="str">
        <f t="shared" si="62"/>
        <v/>
      </c>
      <c r="AVW2596" s="10" t="str">
        <f t="shared" si="62"/>
        <v/>
      </c>
      <c r="AVX2596" s="10" t="str">
        <f t="shared" si="62"/>
        <v/>
      </c>
      <c r="AVY2596" s="10" t="str">
        <f t="shared" si="62"/>
        <v/>
      </c>
      <c r="AVZ2596" s="10" t="str">
        <f t="shared" si="62"/>
        <v/>
      </c>
      <c r="AWA2596" s="10" t="str">
        <f t="shared" si="62"/>
        <v/>
      </c>
      <c r="AWB2596" s="10" t="str">
        <f t="shared" si="62"/>
        <v/>
      </c>
      <c r="AWC2596" s="10" t="str">
        <f t="shared" si="62"/>
        <v/>
      </c>
      <c r="AWD2596" s="10" t="str">
        <f t="shared" si="62"/>
        <v/>
      </c>
      <c r="AWE2596" s="10" t="str">
        <f t="shared" si="62"/>
        <v/>
      </c>
      <c r="AWF2596" s="10" t="str">
        <f t="shared" si="62"/>
        <v/>
      </c>
      <c r="AWG2596" s="10" t="str">
        <f t="shared" si="62"/>
        <v/>
      </c>
      <c r="AWH2596" s="10" t="str">
        <f t="shared" si="62"/>
        <v/>
      </c>
      <c r="AWI2596" s="10" t="str">
        <f t="shared" si="62"/>
        <v/>
      </c>
      <c r="AWJ2596" s="10" t="str">
        <f t="shared" si="62"/>
        <v/>
      </c>
      <c r="AWK2596" s="10" t="str">
        <f t="shared" si="62"/>
        <v/>
      </c>
      <c r="AWL2596" s="10" t="str">
        <f t="shared" si="62"/>
        <v/>
      </c>
      <c r="AWM2596" s="10" t="str">
        <f t="shared" si="62"/>
        <v/>
      </c>
      <c r="AWN2596" s="10" t="str">
        <f t="shared" si="62"/>
        <v/>
      </c>
      <c r="AWO2596" s="10" t="str">
        <f t="shared" ref="AWO2596:AYZ2596" si="63">IF(AWO2595=AWN2595,"",AWO2593)</f>
        <v/>
      </c>
      <c r="AWP2596" s="10" t="str">
        <f t="shared" si="63"/>
        <v/>
      </c>
      <c r="AWQ2596" s="10" t="str">
        <f t="shared" si="63"/>
        <v/>
      </c>
      <c r="AWR2596" s="10" t="str">
        <f t="shared" si="63"/>
        <v/>
      </c>
      <c r="AWS2596" s="10" t="str">
        <f t="shared" si="63"/>
        <v/>
      </c>
      <c r="AWT2596" s="10" t="str">
        <f t="shared" si="63"/>
        <v/>
      </c>
      <c r="AWU2596" s="10" t="str">
        <f t="shared" si="63"/>
        <v/>
      </c>
      <c r="AWV2596" s="10" t="str">
        <f t="shared" si="63"/>
        <v/>
      </c>
      <c r="AWW2596" s="10" t="str">
        <f t="shared" si="63"/>
        <v/>
      </c>
      <c r="AWX2596" s="10" t="str">
        <f t="shared" si="63"/>
        <v/>
      </c>
      <c r="AWY2596" s="10" t="str">
        <f t="shared" si="63"/>
        <v/>
      </c>
      <c r="AWZ2596" s="10" t="str">
        <f t="shared" si="63"/>
        <v/>
      </c>
      <c r="AXA2596" s="10" t="str">
        <f t="shared" si="63"/>
        <v/>
      </c>
      <c r="AXB2596" s="10" t="str">
        <f t="shared" si="63"/>
        <v/>
      </c>
      <c r="AXC2596" s="10" t="str">
        <f t="shared" si="63"/>
        <v/>
      </c>
      <c r="AXD2596" s="10" t="str">
        <f t="shared" si="63"/>
        <v/>
      </c>
      <c r="AXE2596" s="10" t="str">
        <f t="shared" si="63"/>
        <v/>
      </c>
      <c r="AXF2596" s="10" t="str">
        <f t="shared" si="63"/>
        <v/>
      </c>
      <c r="AXG2596" s="10" t="str">
        <f t="shared" si="63"/>
        <v/>
      </c>
      <c r="AXH2596" s="10" t="str">
        <f t="shared" si="63"/>
        <v/>
      </c>
      <c r="AXI2596" s="10" t="str">
        <f t="shared" si="63"/>
        <v/>
      </c>
      <c r="AXJ2596" s="10" t="str">
        <f t="shared" si="63"/>
        <v/>
      </c>
      <c r="AXK2596" s="10" t="str">
        <f t="shared" si="63"/>
        <v/>
      </c>
      <c r="AXL2596" s="10" t="str">
        <f t="shared" si="63"/>
        <v/>
      </c>
      <c r="AXM2596" s="10" t="str">
        <f t="shared" si="63"/>
        <v/>
      </c>
      <c r="AXN2596" s="10" t="str">
        <f t="shared" si="63"/>
        <v/>
      </c>
      <c r="AXO2596" s="10" t="str">
        <f t="shared" si="63"/>
        <v/>
      </c>
      <c r="AXP2596" s="10" t="str">
        <f t="shared" si="63"/>
        <v/>
      </c>
      <c r="AXQ2596" s="10" t="str">
        <f t="shared" si="63"/>
        <v/>
      </c>
      <c r="AXR2596" s="10" t="str">
        <f t="shared" si="63"/>
        <v/>
      </c>
      <c r="AXS2596" s="10" t="str">
        <f t="shared" si="63"/>
        <v/>
      </c>
      <c r="AXT2596" s="10" t="str">
        <f t="shared" si="63"/>
        <v/>
      </c>
      <c r="AXU2596" s="10" t="str">
        <f t="shared" si="63"/>
        <v/>
      </c>
      <c r="AXV2596" s="10" t="str">
        <f t="shared" si="63"/>
        <v/>
      </c>
      <c r="AXW2596" s="10" t="str">
        <f t="shared" si="63"/>
        <v/>
      </c>
      <c r="AXX2596" s="10" t="str">
        <f t="shared" si="63"/>
        <v/>
      </c>
      <c r="AXY2596" s="10" t="str">
        <f t="shared" si="63"/>
        <v/>
      </c>
      <c r="AXZ2596" s="10" t="str">
        <f t="shared" si="63"/>
        <v/>
      </c>
      <c r="AYA2596" s="10" t="str">
        <f t="shared" si="63"/>
        <v/>
      </c>
      <c r="AYB2596" s="10" t="str">
        <f t="shared" si="63"/>
        <v/>
      </c>
      <c r="AYC2596" s="10" t="str">
        <f t="shared" si="63"/>
        <v/>
      </c>
      <c r="AYD2596" s="10" t="str">
        <f t="shared" si="63"/>
        <v/>
      </c>
      <c r="AYE2596" s="10" t="str">
        <f t="shared" si="63"/>
        <v/>
      </c>
      <c r="AYF2596" s="10" t="str">
        <f t="shared" si="63"/>
        <v/>
      </c>
      <c r="AYG2596" s="10" t="str">
        <f t="shared" si="63"/>
        <v/>
      </c>
      <c r="AYH2596" s="10" t="str">
        <f t="shared" si="63"/>
        <v/>
      </c>
      <c r="AYI2596" s="10" t="str">
        <f t="shared" si="63"/>
        <v/>
      </c>
      <c r="AYJ2596" s="10" t="str">
        <f t="shared" si="63"/>
        <v/>
      </c>
      <c r="AYK2596" s="10" t="str">
        <f t="shared" si="63"/>
        <v/>
      </c>
      <c r="AYL2596" s="10" t="str">
        <f t="shared" si="63"/>
        <v/>
      </c>
      <c r="AYM2596" s="10" t="str">
        <f t="shared" si="63"/>
        <v/>
      </c>
      <c r="AYN2596" s="10" t="str">
        <f t="shared" si="63"/>
        <v/>
      </c>
      <c r="AYO2596" s="10" t="str">
        <f t="shared" si="63"/>
        <v/>
      </c>
      <c r="AYP2596" s="10" t="str">
        <f t="shared" si="63"/>
        <v/>
      </c>
      <c r="AYQ2596" s="10" t="str">
        <f t="shared" si="63"/>
        <v/>
      </c>
      <c r="AYR2596" s="10" t="str">
        <f t="shared" si="63"/>
        <v/>
      </c>
      <c r="AYS2596" s="10" t="str">
        <f t="shared" si="63"/>
        <v/>
      </c>
      <c r="AYT2596" s="10" t="str">
        <f t="shared" si="63"/>
        <v/>
      </c>
      <c r="AYU2596" s="10" t="str">
        <f t="shared" si="63"/>
        <v/>
      </c>
      <c r="AYV2596" s="10" t="str">
        <f t="shared" si="63"/>
        <v/>
      </c>
      <c r="AYW2596" s="10" t="str">
        <f t="shared" si="63"/>
        <v/>
      </c>
      <c r="AYX2596" s="10" t="str">
        <f t="shared" si="63"/>
        <v/>
      </c>
      <c r="AYY2596" s="10" t="str">
        <f t="shared" si="63"/>
        <v/>
      </c>
      <c r="AYZ2596" s="10" t="str">
        <f t="shared" si="63"/>
        <v/>
      </c>
      <c r="AZA2596" s="10" t="str">
        <f t="shared" ref="AZA2596:BBL2596" si="64">IF(AZA2595=AYZ2595,"",AZA2593)</f>
        <v/>
      </c>
      <c r="AZB2596" s="10" t="str">
        <f t="shared" si="64"/>
        <v/>
      </c>
      <c r="AZC2596" s="10" t="str">
        <f t="shared" si="64"/>
        <v/>
      </c>
      <c r="AZD2596" s="10" t="str">
        <f t="shared" si="64"/>
        <v/>
      </c>
      <c r="AZE2596" s="10" t="str">
        <f t="shared" si="64"/>
        <v/>
      </c>
      <c r="AZF2596" s="10" t="str">
        <f t="shared" si="64"/>
        <v/>
      </c>
      <c r="AZG2596" s="10" t="str">
        <f t="shared" si="64"/>
        <v/>
      </c>
      <c r="AZH2596" s="10" t="str">
        <f t="shared" si="64"/>
        <v/>
      </c>
      <c r="AZI2596" s="10" t="str">
        <f t="shared" si="64"/>
        <v/>
      </c>
      <c r="AZJ2596" s="10" t="str">
        <f t="shared" si="64"/>
        <v/>
      </c>
      <c r="AZK2596" s="10" t="str">
        <f t="shared" si="64"/>
        <v/>
      </c>
      <c r="AZL2596" s="10" t="str">
        <f t="shared" si="64"/>
        <v/>
      </c>
      <c r="AZM2596" s="10" t="str">
        <f t="shared" si="64"/>
        <v/>
      </c>
      <c r="AZN2596" s="10" t="str">
        <f t="shared" si="64"/>
        <v/>
      </c>
      <c r="AZO2596" s="10" t="str">
        <f t="shared" si="64"/>
        <v/>
      </c>
      <c r="AZP2596" s="10" t="str">
        <f t="shared" si="64"/>
        <v/>
      </c>
      <c r="AZQ2596" s="10" t="str">
        <f t="shared" si="64"/>
        <v/>
      </c>
      <c r="AZR2596" s="10" t="str">
        <f t="shared" si="64"/>
        <v/>
      </c>
      <c r="AZS2596" s="10" t="str">
        <f t="shared" si="64"/>
        <v/>
      </c>
      <c r="AZT2596" s="10" t="str">
        <f t="shared" si="64"/>
        <v/>
      </c>
      <c r="AZU2596" s="10" t="str">
        <f t="shared" si="64"/>
        <v/>
      </c>
      <c r="AZV2596" s="10" t="str">
        <f t="shared" si="64"/>
        <v/>
      </c>
      <c r="AZW2596" s="10" t="str">
        <f t="shared" si="64"/>
        <v/>
      </c>
      <c r="AZX2596" s="10" t="str">
        <f t="shared" si="64"/>
        <v/>
      </c>
      <c r="AZY2596" s="10" t="str">
        <f t="shared" si="64"/>
        <v/>
      </c>
      <c r="AZZ2596" s="10" t="str">
        <f t="shared" si="64"/>
        <v/>
      </c>
      <c r="BAA2596" s="10" t="str">
        <f t="shared" si="64"/>
        <v/>
      </c>
      <c r="BAB2596" s="10" t="str">
        <f t="shared" si="64"/>
        <v/>
      </c>
      <c r="BAC2596" s="10" t="str">
        <f t="shared" si="64"/>
        <v/>
      </c>
      <c r="BAD2596" s="10" t="str">
        <f t="shared" si="64"/>
        <v/>
      </c>
      <c r="BAE2596" s="10" t="str">
        <f t="shared" si="64"/>
        <v/>
      </c>
      <c r="BAF2596" s="10" t="str">
        <f t="shared" si="64"/>
        <v/>
      </c>
      <c r="BAG2596" s="10" t="str">
        <f t="shared" si="64"/>
        <v/>
      </c>
      <c r="BAH2596" s="10" t="str">
        <f t="shared" si="64"/>
        <v/>
      </c>
      <c r="BAI2596" s="10" t="str">
        <f t="shared" si="64"/>
        <v/>
      </c>
      <c r="BAJ2596" s="10" t="str">
        <f t="shared" si="64"/>
        <v/>
      </c>
      <c r="BAK2596" s="10" t="str">
        <f t="shared" si="64"/>
        <v/>
      </c>
      <c r="BAL2596" s="10" t="str">
        <f t="shared" si="64"/>
        <v/>
      </c>
      <c r="BAM2596" s="10" t="str">
        <f t="shared" si="64"/>
        <v/>
      </c>
      <c r="BAN2596" s="10" t="str">
        <f t="shared" si="64"/>
        <v/>
      </c>
      <c r="BAO2596" s="10" t="str">
        <f t="shared" si="64"/>
        <v/>
      </c>
      <c r="BAP2596" s="10" t="str">
        <f t="shared" si="64"/>
        <v/>
      </c>
      <c r="BAQ2596" s="10" t="str">
        <f t="shared" si="64"/>
        <v/>
      </c>
      <c r="BAR2596" s="10" t="str">
        <f t="shared" si="64"/>
        <v/>
      </c>
      <c r="BAS2596" s="10" t="str">
        <f t="shared" si="64"/>
        <v/>
      </c>
      <c r="BAT2596" s="10" t="str">
        <f t="shared" si="64"/>
        <v/>
      </c>
      <c r="BAU2596" s="10" t="str">
        <f t="shared" si="64"/>
        <v/>
      </c>
      <c r="BAV2596" s="10" t="str">
        <f t="shared" si="64"/>
        <v/>
      </c>
      <c r="BAW2596" s="10" t="str">
        <f t="shared" si="64"/>
        <v/>
      </c>
      <c r="BAX2596" s="10" t="str">
        <f t="shared" si="64"/>
        <v/>
      </c>
      <c r="BAY2596" s="10" t="str">
        <f t="shared" si="64"/>
        <v/>
      </c>
      <c r="BAZ2596" s="10" t="str">
        <f t="shared" si="64"/>
        <v/>
      </c>
      <c r="BBA2596" s="10" t="str">
        <f t="shared" si="64"/>
        <v/>
      </c>
      <c r="BBB2596" s="10" t="str">
        <f t="shared" si="64"/>
        <v/>
      </c>
      <c r="BBC2596" s="10" t="str">
        <f t="shared" si="64"/>
        <v/>
      </c>
      <c r="BBD2596" s="10" t="str">
        <f t="shared" si="64"/>
        <v/>
      </c>
      <c r="BBE2596" s="10" t="str">
        <f t="shared" si="64"/>
        <v/>
      </c>
      <c r="BBF2596" s="10" t="str">
        <f t="shared" si="64"/>
        <v/>
      </c>
      <c r="BBG2596" s="10" t="str">
        <f t="shared" si="64"/>
        <v/>
      </c>
      <c r="BBH2596" s="10" t="str">
        <f t="shared" si="64"/>
        <v/>
      </c>
      <c r="BBI2596" s="10" t="str">
        <f t="shared" si="64"/>
        <v/>
      </c>
      <c r="BBJ2596" s="10" t="str">
        <f t="shared" si="64"/>
        <v/>
      </c>
      <c r="BBK2596" s="10" t="str">
        <f t="shared" si="64"/>
        <v/>
      </c>
      <c r="BBL2596" s="10" t="str">
        <f t="shared" si="64"/>
        <v/>
      </c>
      <c r="BBM2596" s="10" t="str">
        <f t="shared" ref="BBM2596:BDX2596" si="65">IF(BBM2595=BBL2595,"",BBM2593)</f>
        <v/>
      </c>
      <c r="BBN2596" s="10" t="str">
        <f t="shared" si="65"/>
        <v/>
      </c>
      <c r="BBO2596" s="10" t="str">
        <f t="shared" si="65"/>
        <v/>
      </c>
      <c r="BBP2596" s="10" t="str">
        <f t="shared" si="65"/>
        <v/>
      </c>
      <c r="BBQ2596" s="10" t="str">
        <f t="shared" si="65"/>
        <v/>
      </c>
      <c r="BBR2596" s="10" t="str">
        <f t="shared" si="65"/>
        <v/>
      </c>
      <c r="BBS2596" s="10" t="str">
        <f t="shared" si="65"/>
        <v/>
      </c>
      <c r="BBT2596" s="10" t="str">
        <f t="shared" si="65"/>
        <v/>
      </c>
      <c r="BBU2596" s="10" t="str">
        <f t="shared" si="65"/>
        <v/>
      </c>
      <c r="BBV2596" s="10" t="str">
        <f t="shared" si="65"/>
        <v/>
      </c>
      <c r="BBW2596" s="10" t="str">
        <f t="shared" si="65"/>
        <v/>
      </c>
      <c r="BBX2596" s="10" t="str">
        <f t="shared" si="65"/>
        <v/>
      </c>
      <c r="BBY2596" s="10" t="str">
        <f t="shared" si="65"/>
        <v/>
      </c>
      <c r="BBZ2596" s="10" t="str">
        <f t="shared" si="65"/>
        <v/>
      </c>
      <c r="BCA2596" s="10" t="str">
        <f t="shared" si="65"/>
        <v/>
      </c>
      <c r="BCB2596" s="10" t="str">
        <f t="shared" si="65"/>
        <v/>
      </c>
      <c r="BCC2596" s="10" t="str">
        <f t="shared" si="65"/>
        <v/>
      </c>
      <c r="BCD2596" s="10" t="str">
        <f t="shared" si="65"/>
        <v/>
      </c>
      <c r="BCE2596" s="10" t="str">
        <f t="shared" si="65"/>
        <v/>
      </c>
      <c r="BCF2596" s="10" t="str">
        <f t="shared" si="65"/>
        <v/>
      </c>
      <c r="BCG2596" s="10" t="str">
        <f t="shared" si="65"/>
        <v/>
      </c>
      <c r="BCH2596" s="10" t="str">
        <f t="shared" si="65"/>
        <v/>
      </c>
      <c r="BCI2596" s="10" t="str">
        <f t="shared" si="65"/>
        <v/>
      </c>
      <c r="BCJ2596" s="10" t="str">
        <f t="shared" si="65"/>
        <v/>
      </c>
      <c r="BCK2596" s="10" t="str">
        <f t="shared" si="65"/>
        <v/>
      </c>
      <c r="BCL2596" s="10" t="str">
        <f t="shared" si="65"/>
        <v/>
      </c>
      <c r="BCM2596" s="10" t="str">
        <f t="shared" si="65"/>
        <v/>
      </c>
      <c r="BCN2596" s="10" t="str">
        <f t="shared" si="65"/>
        <v/>
      </c>
      <c r="BCO2596" s="10" t="str">
        <f t="shared" si="65"/>
        <v/>
      </c>
      <c r="BCP2596" s="10" t="str">
        <f t="shared" si="65"/>
        <v/>
      </c>
      <c r="BCQ2596" s="10" t="str">
        <f t="shared" si="65"/>
        <v/>
      </c>
      <c r="BCR2596" s="10" t="str">
        <f t="shared" si="65"/>
        <v/>
      </c>
      <c r="BCS2596" s="10" t="str">
        <f t="shared" si="65"/>
        <v/>
      </c>
      <c r="BCT2596" s="10" t="str">
        <f t="shared" si="65"/>
        <v/>
      </c>
      <c r="BCU2596" s="10" t="str">
        <f t="shared" si="65"/>
        <v/>
      </c>
      <c r="BCV2596" s="10" t="str">
        <f t="shared" si="65"/>
        <v/>
      </c>
      <c r="BCW2596" s="10" t="str">
        <f t="shared" si="65"/>
        <v/>
      </c>
      <c r="BCX2596" s="10" t="str">
        <f t="shared" si="65"/>
        <v/>
      </c>
      <c r="BCY2596" s="10" t="str">
        <f t="shared" si="65"/>
        <v/>
      </c>
      <c r="BCZ2596" s="10" t="str">
        <f t="shared" si="65"/>
        <v/>
      </c>
      <c r="BDA2596" s="10" t="str">
        <f t="shared" si="65"/>
        <v/>
      </c>
      <c r="BDB2596" s="10" t="str">
        <f t="shared" si="65"/>
        <v/>
      </c>
      <c r="BDC2596" s="10" t="str">
        <f t="shared" si="65"/>
        <v/>
      </c>
      <c r="BDD2596" s="10" t="str">
        <f t="shared" si="65"/>
        <v/>
      </c>
      <c r="BDE2596" s="10" t="str">
        <f t="shared" si="65"/>
        <v/>
      </c>
      <c r="BDF2596" s="10" t="str">
        <f t="shared" si="65"/>
        <v/>
      </c>
      <c r="BDG2596" s="10" t="str">
        <f t="shared" si="65"/>
        <v/>
      </c>
      <c r="BDH2596" s="10" t="str">
        <f t="shared" si="65"/>
        <v/>
      </c>
      <c r="BDI2596" s="10" t="str">
        <f t="shared" si="65"/>
        <v/>
      </c>
      <c r="BDJ2596" s="10" t="str">
        <f t="shared" si="65"/>
        <v/>
      </c>
      <c r="BDK2596" s="10" t="str">
        <f t="shared" si="65"/>
        <v/>
      </c>
      <c r="BDL2596" s="10" t="str">
        <f t="shared" si="65"/>
        <v/>
      </c>
      <c r="BDM2596" s="10" t="str">
        <f t="shared" si="65"/>
        <v/>
      </c>
      <c r="BDN2596" s="10" t="str">
        <f t="shared" si="65"/>
        <v/>
      </c>
      <c r="BDO2596" s="10" t="str">
        <f t="shared" si="65"/>
        <v/>
      </c>
      <c r="BDP2596" s="10" t="str">
        <f t="shared" si="65"/>
        <v/>
      </c>
      <c r="BDQ2596" s="10" t="str">
        <f t="shared" si="65"/>
        <v/>
      </c>
      <c r="BDR2596" s="10" t="str">
        <f t="shared" si="65"/>
        <v/>
      </c>
      <c r="BDS2596" s="10" t="str">
        <f t="shared" si="65"/>
        <v/>
      </c>
      <c r="BDT2596" s="10" t="str">
        <f t="shared" si="65"/>
        <v/>
      </c>
      <c r="BDU2596" s="10" t="str">
        <f t="shared" si="65"/>
        <v/>
      </c>
      <c r="BDV2596" s="10" t="str">
        <f t="shared" si="65"/>
        <v/>
      </c>
      <c r="BDW2596" s="10" t="str">
        <f t="shared" si="65"/>
        <v/>
      </c>
      <c r="BDX2596" s="10" t="str">
        <f t="shared" si="65"/>
        <v/>
      </c>
      <c r="BDY2596" s="10" t="str">
        <f t="shared" ref="BDY2596:BGJ2596" si="66">IF(BDY2595=BDX2595,"",BDY2593)</f>
        <v/>
      </c>
      <c r="BDZ2596" s="10" t="str">
        <f t="shared" si="66"/>
        <v/>
      </c>
      <c r="BEA2596" s="10" t="str">
        <f t="shared" si="66"/>
        <v/>
      </c>
      <c r="BEB2596" s="10" t="str">
        <f t="shared" si="66"/>
        <v/>
      </c>
      <c r="BEC2596" s="10" t="str">
        <f t="shared" si="66"/>
        <v/>
      </c>
      <c r="BED2596" s="10" t="str">
        <f t="shared" si="66"/>
        <v/>
      </c>
      <c r="BEE2596" s="10" t="str">
        <f t="shared" si="66"/>
        <v/>
      </c>
      <c r="BEF2596" s="10" t="str">
        <f t="shared" si="66"/>
        <v/>
      </c>
      <c r="BEG2596" s="10" t="str">
        <f t="shared" si="66"/>
        <v/>
      </c>
      <c r="BEH2596" s="10" t="str">
        <f t="shared" si="66"/>
        <v/>
      </c>
      <c r="BEI2596" s="10" t="str">
        <f t="shared" si="66"/>
        <v/>
      </c>
      <c r="BEJ2596" s="10" t="str">
        <f t="shared" si="66"/>
        <v/>
      </c>
      <c r="BEK2596" s="10" t="str">
        <f t="shared" si="66"/>
        <v/>
      </c>
      <c r="BEL2596" s="10" t="str">
        <f t="shared" si="66"/>
        <v/>
      </c>
      <c r="BEM2596" s="10" t="str">
        <f t="shared" si="66"/>
        <v/>
      </c>
      <c r="BEN2596" s="10" t="str">
        <f t="shared" si="66"/>
        <v/>
      </c>
      <c r="BEO2596" s="10" t="str">
        <f t="shared" si="66"/>
        <v/>
      </c>
      <c r="BEP2596" s="10" t="str">
        <f t="shared" si="66"/>
        <v/>
      </c>
      <c r="BEQ2596" s="10" t="str">
        <f t="shared" si="66"/>
        <v/>
      </c>
      <c r="BER2596" s="10" t="str">
        <f t="shared" si="66"/>
        <v/>
      </c>
      <c r="BES2596" s="10" t="str">
        <f t="shared" si="66"/>
        <v/>
      </c>
      <c r="BET2596" s="10" t="str">
        <f t="shared" si="66"/>
        <v/>
      </c>
      <c r="BEU2596" s="10" t="str">
        <f t="shared" si="66"/>
        <v/>
      </c>
      <c r="BEV2596" s="10" t="str">
        <f t="shared" si="66"/>
        <v/>
      </c>
      <c r="BEW2596" s="10" t="str">
        <f t="shared" si="66"/>
        <v/>
      </c>
      <c r="BEX2596" s="10" t="str">
        <f t="shared" si="66"/>
        <v/>
      </c>
      <c r="BEY2596" s="10" t="str">
        <f t="shared" si="66"/>
        <v/>
      </c>
      <c r="BEZ2596" s="10" t="str">
        <f t="shared" si="66"/>
        <v/>
      </c>
      <c r="BFA2596" s="10" t="str">
        <f t="shared" si="66"/>
        <v/>
      </c>
      <c r="BFB2596" s="10" t="str">
        <f t="shared" si="66"/>
        <v/>
      </c>
      <c r="BFC2596" s="10" t="str">
        <f t="shared" si="66"/>
        <v/>
      </c>
      <c r="BFD2596" s="10" t="str">
        <f t="shared" si="66"/>
        <v/>
      </c>
      <c r="BFE2596" s="10" t="str">
        <f t="shared" si="66"/>
        <v/>
      </c>
      <c r="BFF2596" s="10" t="str">
        <f t="shared" si="66"/>
        <v/>
      </c>
      <c r="BFG2596" s="10" t="str">
        <f t="shared" si="66"/>
        <v/>
      </c>
      <c r="BFH2596" s="10" t="str">
        <f t="shared" si="66"/>
        <v/>
      </c>
      <c r="BFI2596" s="10" t="str">
        <f t="shared" si="66"/>
        <v/>
      </c>
      <c r="BFJ2596" s="10" t="str">
        <f t="shared" si="66"/>
        <v/>
      </c>
      <c r="BFK2596" s="10" t="str">
        <f t="shared" si="66"/>
        <v/>
      </c>
      <c r="BFL2596" s="10" t="str">
        <f t="shared" si="66"/>
        <v/>
      </c>
      <c r="BFM2596" s="10" t="str">
        <f t="shared" si="66"/>
        <v/>
      </c>
      <c r="BFN2596" s="10" t="str">
        <f t="shared" si="66"/>
        <v/>
      </c>
      <c r="BFO2596" s="10" t="str">
        <f t="shared" si="66"/>
        <v/>
      </c>
      <c r="BFP2596" s="10" t="str">
        <f t="shared" si="66"/>
        <v/>
      </c>
      <c r="BFQ2596" s="10" t="str">
        <f t="shared" si="66"/>
        <v/>
      </c>
      <c r="BFR2596" s="10" t="str">
        <f t="shared" si="66"/>
        <v/>
      </c>
      <c r="BFS2596" s="10" t="str">
        <f t="shared" si="66"/>
        <v/>
      </c>
      <c r="BFT2596" s="10" t="str">
        <f t="shared" si="66"/>
        <v/>
      </c>
      <c r="BFU2596" s="10" t="str">
        <f t="shared" si="66"/>
        <v/>
      </c>
      <c r="BFV2596" s="10" t="str">
        <f t="shared" si="66"/>
        <v/>
      </c>
      <c r="BFW2596" s="10" t="str">
        <f t="shared" si="66"/>
        <v/>
      </c>
      <c r="BFX2596" s="10" t="str">
        <f t="shared" si="66"/>
        <v/>
      </c>
      <c r="BFY2596" s="10" t="str">
        <f t="shared" si="66"/>
        <v/>
      </c>
      <c r="BFZ2596" s="10" t="str">
        <f t="shared" si="66"/>
        <v/>
      </c>
      <c r="BGA2596" s="10" t="str">
        <f t="shared" si="66"/>
        <v/>
      </c>
      <c r="BGB2596" s="10" t="str">
        <f t="shared" si="66"/>
        <v/>
      </c>
      <c r="BGC2596" s="10" t="str">
        <f t="shared" si="66"/>
        <v/>
      </c>
      <c r="BGD2596" s="10" t="str">
        <f t="shared" si="66"/>
        <v/>
      </c>
      <c r="BGE2596" s="10" t="str">
        <f t="shared" si="66"/>
        <v/>
      </c>
      <c r="BGF2596" s="10" t="str">
        <f t="shared" si="66"/>
        <v/>
      </c>
      <c r="BGG2596" s="10" t="str">
        <f t="shared" si="66"/>
        <v/>
      </c>
      <c r="BGH2596" s="10" t="str">
        <f t="shared" si="66"/>
        <v/>
      </c>
      <c r="BGI2596" s="10" t="str">
        <f t="shared" si="66"/>
        <v/>
      </c>
      <c r="BGJ2596" s="10" t="str">
        <f t="shared" si="66"/>
        <v/>
      </c>
      <c r="BGK2596" s="10" t="str">
        <f t="shared" ref="BGK2596:BIV2596" si="67">IF(BGK2595=BGJ2595,"",BGK2593)</f>
        <v/>
      </c>
      <c r="BGL2596" s="10" t="str">
        <f t="shared" si="67"/>
        <v/>
      </c>
      <c r="BGM2596" s="10" t="str">
        <f t="shared" si="67"/>
        <v/>
      </c>
      <c r="BGN2596" s="10" t="str">
        <f t="shared" si="67"/>
        <v/>
      </c>
      <c r="BGO2596" s="10" t="str">
        <f t="shared" si="67"/>
        <v/>
      </c>
      <c r="BGP2596" s="10" t="str">
        <f t="shared" si="67"/>
        <v/>
      </c>
      <c r="BGQ2596" s="10" t="str">
        <f t="shared" si="67"/>
        <v/>
      </c>
      <c r="BGR2596" s="10" t="str">
        <f t="shared" si="67"/>
        <v/>
      </c>
      <c r="BGS2596" s="10" t="str">
        <f t="shared" si="67"/>
        <v/>
      </c>
      <c r="BGT2596" s="10" t="str">
        <f t="shared" si="67"/>
        <v/>
      </c>
      <c r="BGU2596" s="10" t="str">
        <f t="shared" si="67"/>
        <v/>
      </c>
      <c r="BGV2596" s="10" t="str">
        <f t="shared" si="67"/>
        <v/>
      </c>
      <c r="BGW2596" s="10" t="str">
        <f t="shared" si="67"/>
        <v/>
      </c>
      <c r="BGX2596" s="10" t="str">
        <f t="shared" si="67"/>
        <v/>
      </c>
      <c r="BGY2596" s="10" t="str">
        <f t="shared" si="67"/>
        <v/>
      </c>
      <c r="BGZ2596" s="10" t="str">
        <f t="shared" si="67"/>
        <v/>
      </c>
      <c r="BHA2596" s="10" t="str">
        <f t="shared" si="67"/>
        <v/>
      </c>
      <c r="BHB2596" s="10" t="str">
        <f t="shared" si="67"/>
        <v/>
      </c>
      <c r="BHC2596" s="10" t="str">
        <f t="shared" si="67"/>
        <v/>
      </c>
      <c r="BHD2596" s="10" t="str">
        <f t="shared" si="67"/>
        <v/>
      </c>
      <c r="BHE2596" s="10" t="str">
        <f t="shared" si="67"/>
        <v/>
      </c>
      <c r="BHF2596" s="10" t="str">
        <f t="shared" si="67"/>
        <v/>
      </c>
      <c r="BHG2596" s="10" t="str">
        <f t="shared" si="67"/>
        <v/>
      </c>
      <c r="BHH2596" s="10" t="str">
        <f t="shared" si="67"/>
        <v/>
      </c>
      <c r="BHI2596" s="10" t="str">
        <f t="shared" si="67"/>
        <v/>
      </c>
      <c r="BHJ2596" s="10" t="str">
        <f t="shared" si="67"/>
        <v/>
      </c>
      <c r="BHK2596" s="10" t="str">
        <f t="shared" si="67"/>
        <v/>
      </c>
      <c r="BHL2596" s="10" t="str">
        <f t="shared" si="67"/>
        <v/>
      </c>
      <c r="BHM2596" s="10" t="str">
        <f t="shared" si="67"/>
        <v/>
      </c>
      <c r="BHN2596" s="10" t="str">
        <f t="shared" si="67"/>
        <v/>
      </c>
      <c r="BHO2596" s="10" t="str">
        <f t="shared" si="67"/>
        <v/>
      </c>
      <c r="BHP2596" s="10" t="str">
        <f t="shared" si="67"/>
        <v/>
      </c>
      <c r="BHQ2596" s="10" t="str">
        <f t="shared" si="67"/>
        <v/>
      </c>
      <c r="BHR2596" s="10" t="str">
        <f t="shared" si="67"/>
        <v/>
      </c>
      <c r="BHS2596" s="10" t="str">
        <f t="shared" si="67"/>
        <v/>
      </c>
      <c r="BHT2596" s="10" t="str">
        <f t="shared" si="67"/>
        <v/>
      </c>
      <c r="BHU2596" s="10" t="str">
        <f t="shared" si="67"/>
        <v/>
      </c>
      <c r="BHV2596" s="10" t="str">
        <f t="shared" si="67"/>
        <v/>
      </c>
      <c r="BHW2596" s="10" t="str">
        <f t="shared" si="67"/>
        <v/>
      </c>
      <c r="BHX2596" s="10" t="str">
        <f t="shared" si="67"/>
        <v/>
      </c>
      <c r="BHY2596" s="10" t="str">
        <f t="shared" si="67"/>
        <v/>
      </c>
      <c r="BHZ2596" s="10" t="str">
        <f t="shared" si="67"/>
        <v/>
      </c>
      <c r="BIA2596" s="10" t="str">
        <f t="shared" si="67"/>
        <v/>
      </c>
      <c r="BIB2596" s="10" t="str">
        <f t="shared" si="67"/>
        <v/>
      </c>
      <c r="BIC2596" s="10" t="str">
        <f t="shared" si="67"/>
        <v/>
      </c>
      <c r="BID2596" s="10" t="str">
        <f t="shared" si="67"/>
        <v/>
      </c>
      <c r="BIE2596" s="10" t="str">
        <f t="shared" si="67"/>
        <v/>
      </c>
      <c r="BIF2596" s="10" t="str">
        <f t="shared" si="67"/>
        <v/>
      </c>
      <c r="BIG2596" s="10" t="str">
        <f t="shared" si="67"/>
        <v/>
      </c>
      <c r="BIH2596" s="10" t="str">
        <f t="shared" si="67"/>
        <v/>
      </c>
      <c r="BII2596" s="10" t="str">
        <f t="shared" si="67"/>
        <v/>
      </c>
      <c r="BIJ2596" s="10" t="str">
        <f t="shared" si="67"/>
        <v/>
      </c>
      <c r="BIK2596" s="10" t="str">
        <f t="shared" si="67"/>
        <v/>
      </c>
      <c r="BIL2596" s="10" t="str">
        <f t="shared" si="67"/>
        <v/>
      </c>
      <c r="BIM2596" s="10" t="str">
        <f t="shared" si="67"/>
        <v/>
      </c>
      <c r="BIN2596" s="10" t="str">
        <f t="shared" si="67"/>
        <v/>
      </c>
      <c r="BIO2596" s="10" t="str">
        <f t="shared" si="67"/>
        <v/>
      </c>
      <c r="BIP2596" s="10" t="str">
        <f t="shared" si="67"/>
        <v/>
      </c>
      <c r="BIQ2596" s="10" t="str">
        <f t="shared" si="67"/>
        <v/>
      </c>
      <c r="BIR2596" s="10" t="str">
        <f t="shared" si="67"/>
        <v/>
      </c>
      <c r="BIS2596" s="10" t="str">
        <f t="shared" si="67"/>
        <v/>
      </c>
      <c r="BIT2596" s="10" t="str">
        <f t="shared" si="67"/>
        <v/>
      </c>
      <c r="BIU2596" s="10" t="str">
        <f t="shared" si="67"/>
        <v/>
      </c>
      <c r="BIV2596" s="10" t="str">
        <f t="shared" si="67"/>
        <v/>
      </c>
      <c r="BIW2596" s="10" t="str">
        <f t="shared" ref="BIW2596:BLH2596" si="68">IF(BIW2595=BIV2595,"",BIW2593)</f>
        <v/>
      </c>
      <c r="BIX2596" s="10" t="str">
        <f t="shared" si="68"/>
        <v/>
      </c>
      <c r="BIY2596" s="10" t="str">
        <f t="shared" si="68"/>
        <v/>
      </c>
      <c r="BIZ2596" s="10" t="str">
        <f t="shared" si="68"/>
        <v/>
      </c>
      <c r="BJA2596" s="10" t="str">
        <f t="shared" si="68"/>
        <v/>
      </c>
      <c r="BJB2596" s="10" t="str">
        <f t="shared" si="68"/>
        <v/>
      </c>
      <c r="BJC2596" s="10" t="str">
        <f t="shared" si="68"/>
        <v/>
      </c>
      <c r="BJD2596" s="10" t="str">
        <f t="shared" si="68"/>
        <v/>
      </c>
      <c r="BJE2596" s="10" t="str">
        <f t="shared" si="68"/>
        <v/>
      </c>
      <c r="BJF2596" s="10" t="str">
        <f t="shared" si="68"/>
        <v/>
      </c>
      <c r="BJG2596" s="10" t="str">
        <f t="shared" si="68"/>
        <v/>
      </c>
      <c r="BJH2596" s="10" t="str">
        <f t="shared" si="68"/>
        <v/>
      </c>
      <c r="BJI2596" s="10" t="str">
        <f t="shared" si="68"/>
        <v/>
      </c>
      <c r="BJJ2596" s="10" t="str">
        <f t="shared" si="68"/>
        <v/>
      </c>
      <c r="BJK2596" s="10" t="str">
        <f t="shared" si="68"/>
        <v/>
      </c>
      <c r="BJL2596" s="10" t="str">
        <f t="shared" si="68"/>
        <v/>
      </c>
      <c r="BJM2596" s="10" t="str">
        <f t="shared" si="68"/>
        <v/>
      </c>
      <c r="BJN2596" s="10" t="str">
        <f t="shared" si="68"/>
        <v/>
      </c>
      <c r="BJO2596" s="10" t="str">
        <f t="shared" si="68"/>
        <v/>
      </c>
      <c r="BJP2596" s="10" t="str">
        <f t="shared" si="68"/>
        <v/>
      </c>
      <c r="BJQ2596" s="10" t="str">
        <f t="shared" si="68"/>
        <v/>
      </c>
      <c r="BJR2596" s="10" t="str">
        <f t="shared" si="68"/>
        <v/>
      </c>
      <c r="BJS2596" s="10" t="str">
        <f t="shared" si="68"/>
        <v/>
      </c>
      <c r="BJT2596" s="10" t="str">
        <f t="shared" si="68"/>
        <v/>
      </c>
      <c r="BJU2596" s="10" t="str">
        <f t="shared" si="68"/>
        <v/>
      </c>
      <c r="BJV2596" s="10" t="str">
        <f t="shared" si="68"/>
        <v/>
      </c>
      <c r="BJW2596" s="10" t="str">
        <f t="shared" si="68"/>
        <v/>
      </c>
      <c r="BJX2596" s="10" t="str">
        <f t="shared" si="68"/>
        <v/>
      </c>
      <c r="BJY2596" s="10" t="str">
        <f t="shared" si="68"/>
        <v/>
      </c>
      <c r="BJZ2596" s="10" t="str">
        <f t="shared" si="68"/>
        <v/>
      </c>
      <c r="BKA2596" s="10" t="str">
        <f t="shared" si="68"/>
        <v/>
      </c>
      <c r="BKB2596" s="10" t="str">
        <f t="shared" si="68"/>
        <v/>
      </c>
      <c r="BKC2596" s="10" t="str">
        <f t="shared" si="68"/>
        <v/>
      </c>
      <c r="BKD2596" s="10" t="str">
        <f t="shared" si="68"/>
        <v/>
      </c>
      <c r="BKE2596" s="10" t="str">
        <f t="shared" si="68"/>
        <v/>
      </c>
      <c r="BKF2596" s="10" t="str">
        <f t="shared" si="68"/>
        <v/>
      </c>
      <c r="BKG2596" s="10" t="str">
        <f t="shared" si="68"/>
        <v/>
      </c>
      <c r="BKH2596" s="10" t="str">
        <f t="shared" si="68"/>
        <v/>
      </c>
      <c r="BKI2596" s="10" t="str">
        <f t="shared" si="68"/>
        <v/>
      </c>
      <c r="BKJ2596" s="10" t="str">
        <f t="shared" si="68"/>
        <v/>
      </c>
      <c r="BKK2596" s="10" t="str">
        <f t="shared" si="68"/>
        <v/>
      </c>
      <c r="BKL2596" s="10" t="str">
        <f t="shared" si="68"/>
        <v/>
      </c>
      <c r="BKM2596" s="10" t="str">
        <f t="shared" si="68"/>
        <v/>
      </c>
      <c r="BKN2596" s="10" t="str">
        <f t="shared" si="68"/>
        <v/>
      </c>
      <c r="BKO2596" s="10" t="str">
        <f t="shared" si="68"/>
        <v/>
      </c>
      <c r="BKP2596" s="10" t="str">
        <f t="shared" si="68"/>
        <v/>
      </c>
      <c r="BKQ2596" s="10" t="str">
        <f t="shared" si="68"/>
        <v/>
      </c>
      <c r="BKR2596" s="10" t="str">
        <f t="shared" si="68"/>
        <v/>
      </c>
      <c r="BKS2596" s="10" t="str">
        <f t="shared" si="68"/>
        <v/>
      </c>
      <c r="BKT2596" s="10" t="str">
        <f t="shared" si="68"/>
        <v/>
      </c>
      <c r="BKU2596" s="10" t="str">
        <f t="shared" si="68"/>
        <v/>
      </c>
      <c r="BKV2596" s="10" t="str">
        <f t="shared" si="68"/>
        <v/>
      </c>
      <c r="BKW2596" s="10" t="str">
        <f t="shared" si="68"/>
        <v/>
      </c>
      <c r="BKX2596" s="10" t="str">
        <f t="shared" si="68"/>
        <v/>
      </c>
      <c r="BKY2596" s="10" t="str">
        <f t="shared" si="68"/>
        <v/>
      </c>
      <c r="BKZ2596" s="10" t="str">
        <f t="shared" si="68"/>
        <v/>
      </c>
      <c r="BLA2596" s="10" t="str">
        <f t="shared" si="68"/>
        <v/>
      </c>
      <c r="BLB2596" s="10" t="str">
        <f t="shared" si="68"/>
        <v/>
      </c>
      <c r="BLC2596" s="10" t="str">
        <f t="shared" si="68"/>
        <v/>
      </c>
      <c r="BLD2596" s="10" t="str">
        <f t="shared" si="68"/>
        <v/>
      </c>
      <c r="BLE2596" s="10" t="str">
        <f t="shared" si="68"/>
        <v/>
      </c>
      <c r="BLF2596" s="10" t="str">
        <f t="shared" si="68"/>
        <v/>
      </c>
      <c r="BLG2596" s="10" t="str">
        <f t="shared" si="68"/>
        <v/>
      </c>
      <c r="BLH2596" s="10" t="str">
        <f t="shared" si="68"/>
        <v/>
      </c>
      <c r="BLI2596" s="10" t="str">
        <f t="shared" ref="BLI2596:BNT2596" si="69">IF(BLI2595=BLH2595,"",BLI2593)</f>
        <v/>
      </c>
      <c r="BLJ2596" s="10" t="str">
        <f t="shared" si="69"/>
        <v/>
      </c>
      <c r="BLK2596" s="10" t="str">
        <f t="shared" si="69"/>
        <v/>
      </c>
      <c r="BLL2596" s="10" t="str">
        <f t="shared" si="69"/>
        <v/>
      </c>
      <c r="BLM2596" s="10" t="str">
        <f t="shared" si="69"/>
        <v/>
      </c>
      <c r="BLN2596" s="10" t="str">
        <f t="shared" si="69"/>
        <v/>
      </c>
      <c r="BLO2596" s="10" t="str">
        <f t="shared" si="69"/>
        <v/>
      </c>
      <c r="BLP2596" s="10" t="str">
        <f t="shared" si="69"/>
        <v/>
      </c>
      <c r="BLQ2596" s="10" t="str">
        <f t="shared" si="69"/>
        <v/>
      </c>
      <c r="BLR2596" s="10" t="str">
        <f t="shared" si="69"/>
        <v/>
      </c>
      <c r="BLS2596" s="10" t="str">
        <f t="shared" si="69"/>
        <v/>
      </c>
      <c r="BLT2596" s="10" t="str">
        <f t="shared" si="69"/>
        <v/>
      </c>
      <c r="BLU2596" s="10" t="str">
        <f t="shared" si="69"/>
        <v/>
      </c>
      <c r="BLV2596" s="10" t="str">
        <f t="shared" si="69"/>
        <v/>
      </c>
      <c r="BLW2596" s="10" t="str">
        <f t="shared" si="69"/>
        <v/>
      </c>
      <c r="BLX2596" s="10" t="str">
        <f t="shared" si="69"/>
        <v/>
      </c>
      <c r="BLY2596" s="10" t="str">
        <f t="shared" si="69"/>
        <v/>
      </c>
      <c r="BLZ2596" s="10" t="str">
        <f t="shared" si="69"/>
        <v/>
      </c>
      <c r="BMA2596" s="10" t="str">
        <f t="shared" si="69"/>
        <v/>
      </c>
      <c r="BMB2596" s="10" t="str">
        <f t="shared" si="69"/>
        <v/>
      </c>
      <c r="BMC2596" s="10" t="str">
        <f t="shared" si="69"/>
        <v/>
      </c>
      <c r="BMD2596" s="10" t="str">
        <f t="shared" si="69"/>
        <v/>
      </c>
      <c r="BME2596" s="10" t="str">
        <f t="shared" si="69"/>
        <v/>
      </c>
      <c r="BMF2596" s="10" t="str">
        <f t="shared" si="69"/>
        <v/>
      </c>
      <c r="BMG2596" s="10" t="str">
        <f t="shared" si="69"/>
        <v/>
      </c>
      <c r="BMH2596" s="10" t="str">
        <f t="shared" si="69"/>
        <v/>
      </c>
      <c r="BMI2596" s="10" t="str">
        <f t="shared" si="69"/>
        <v/>
      </c>
      <c r="BMJ2596" s="10" t="str">
        <f t="shared" si="69"/>
        <v/>
      </c>
      <c r="BMK2596" s="10" t="str">
        <f t="shared" si="69"/>
        <v/>
      </c>
      <c r="BML2596" s="10" t="str">
        <f t="shared" si="69"/>
        <v/>
      </c>
      <c r="BMM2596" s="10" t="str">
        <f t="shared" si="69"/>
        <v/>
      </c>
      <c r="BMN2596" s="10" t="str">
        <f t="shared" si="69"/>
        <v/>
      </c>
      <c r="BMO2596" s="10" t="str">
        <f t="shared" si="69"/>
        <v/>
      </c>
      <c r="BMP2596" s="10" t="str">
        <f t="shared" si="69"/>
        <v/>
      </c>
      <c r="BMQ2596" s="10" t="str">
        <f t="shared" si="69"/>
        <v/>
      </c>
      <c r="BMR2596" s="10" t="str">
        <f t="shared" si="69"/>
        <v/>
      </c>
      <c r="BMS2596" s="10" t="str">
        <f t="shared" si="69"/>
        <v/>
      </c>
      <c r="BMT2596" s="10" t="str">
        <f t="shared" si="69"/>
        <v/>
      </c>
      <c r="BMU2596" s="10" t="str">
        <f t="shared" si="69"/>
        <v/>
      </c>
      <c r="BMV2596" s="10" t="str">
        <f t="shared" si="69"/>
        <v/>
      </c>
      <c r="BMW2596" s="10" t="str">
        <f t="shared" si="69"/>
        <v/>
      </c>
      <c r="BMX2596" s="10" t="str">
        <f t="shared" si="69"/>
        <v/>
      </c>
      <c r="BMY2596" s="10" t="str">
        <f t="shared" si="69"/>
        <v/>
      </c>
      <c r="BMZ2596" s="10" t="str">
        <f t="shared" si="69"/>
        <v/>
      </c>
      <c r="BNA2596" s="10" t="str">
        <f t="shared" si="69"/>
        <v/>
      </c>
      <c r="BNB2596" s="10" t="str">
        <f t="shared" si="69"/>
        <v/>
      </c>
      <c r="BNC2596" s="10" t="str">
        <f t="shared" si="69"/>
        <v/>
      </c>
      <c r="BND2596" s="10" t="str">
        <f t="shared" si="69"/>
        <v/>
      </c>
      <c r="BNE2596" s="10" t="str">
        <f t="shared" si="69"/>
        <v/>
      </c>
      <c r="BNF2596" s="10" t="str">
        <f t="shared" si="69"/>
        <v/>
      </c>
      <c r="BNG2596" s="10" t="str">
        <f t="shared" si="69"/>
        <v/>
      </c>
      <c r="BNH2596" s="10" t="str">
        <f t="shared" si="69"/>
        <v/>
      </c>
      <c r="BNI2596" s="10" t="str">
        <f t="shared" si="69"/>
        <v/>
      </c>
      <c r="BNJ2596" s="10" t="str">
        <f t="shared" si="69"/>
        <v/>
      </c>
      <c r="BNK2596" s="10" t="str">
        <f t="shared" si="69"/>
        <v/>
      </c>
      <c r="BNL2596" s="10" t="str">
        <f t="shared" si="69"/>
        <v/>
      </c>
      <c r="BNM2596" s="10" t="str">
        <f t="shared" si="69"/>
        <v/>
      </c>
      <c r="BNN2596" s="10" t="str">
        <f t="shared" si="69"/>
        <v/>
      </c>
      <c r="BNO2596" s="10" t="str">
        <f t="shared" si="69"/>
        <v/>
      </c>
      <c r="BNP2596" s="10" t="str">
        <f t="shared" si="69"/>
        <v/>
      </c>
      <c r="BNQ2596" s="10" t="str">
        <f t="shared" si="69"/>
        <v/>
      </c>
      <c r="BNR2596" s="10" t="str">
        <f t="shared" si="69"/>
        <v/>
      </c>
      <c r="BNS2596" s="10" t="str">
        <f t="shared" si="69"/>
        <v/>
      </c>
      <c r="BNT2596" s="10" t="str">
        <f t="shared" si="69"/>
        <v/>
      </c>
      <c r="BNU2596" s="10" t="str">
        <f t="shared" ref="BNU2596:BQF2596" si="70">IF(BNU2595=BNT2595,"",BNU2593)</f>
        <v/>
      </c>
      <c r="BNV2596" s="10" t="str">
        <f t="shared" si="70"/>
        <v/>
      </c>
      <c r="BNW2596" s="10" t="str">
        <f t="shared" si="70"/>
        <v/>
      </c>
      <c r="BNX2596" s="10" t="str">
        <f t="shared" si="70"/>
        <v/>
      </c>
      <c r="BNY2596" s="10" t="str">
        <f t="shared" si="70"/>
        <v/>
      </c>
      <c r="BNZ2596" s="10" t="str">
        <f t="shared" si="70"/>
        <v/>
      </c>
      <c r="BOA2596" s="10" t="str">
        <f t="shared" si="70"/>
        <v/>
      </c>
      <c r="BOB2596" s="10" t="str">
        <f t="shared" si="70"/>
        <v/>
      </c>
      <c r="BOC2596" s="10" t="str">
        <f t="shared" si="70"/>
        <v/>
      </c>
      <c r="BOD2596" s="10" t="str">
        <f t="shared" si="70"/>
        <v/>
      </c>
      <c r="BOE2596" s="10" t="str">
        <f t="shared" si="70"/>
        <v/>
      </c>
      <c r="BOF2596" s="10" t="str">
        <f t="shared" si="70"/>
        <v/>
      </c>
      <c r="BOG2596" s="10" t="str">
        <f t="shared" si="70"/>
        <v/>
      </c>
      <c r="BOH2596" s="10" t="str">
        <f t="shared" si="70"/>
        <v/>
      </c>
      <c r="BOI2596" s="10" t="str">
        <f t="shared" si="70"/>
        <v/>
      </c>
      <c r="BOJ2596" s="10" t="str">
        <f t="shared" si="70"/>
        <v/>
      </c>
      <c r="BOK2596" s="10" t="str">
        <f t="shared" si="70"/>
        <v/>
      </c>
      <c r="BOL2596" s="10" t="str">
        <f t="shared" si="70"/>
        <v/>
      </c>
      <c r="BOM2596" s="10" t="str">
        <f t="shared" si="70"/>
        <v/>
      </c>
      <c r="BON2596" s="10" t="str">
        <f t="shared" si="70"/>
        <v/>
      </c>
      <c r="BOO2596" s="10" t="str">
        <f t="shared" si="70"/>
        <v/>
      </c>
      <c r="BOP2596" s="10" t="str">
        <f t="shared" si="70"/>
        <v/>
      </c>
      <c r="BOQ2596" s="10" t="str">
        <f t="shared" si="70"/>
        <v/>
      </c>
      <c r="BOR2596" s="10" t="str">
        <f t="shared" si="70"/>
        <v/>
      </c>
      <c r="BOS2596" s="10" t="str">
        <f t="shared" si="70"/>
        <v/>
      </c>
      <c r="BOT2596" s="10" t="str">
        <f t="shared" si="70"/>
        <v/>
      </c>
      <c r="BOU2596" s="10" t="str">
        <f t="shared" si="70"/>
        <v/>
      </c>
      <c r="BOV2596" s="10" t="str">
        <f t="shared" si="70"/>
        <v/>
      </c>
      <c r="BOW2596" s="10" t="str">
        <f t="shared" si="70"/>
        <v/>
      </c>
      <c r="BOX2596" s="10" t="str">
        <f t="shared" si="70"/>
        <v/>
      </c>
      <c r="BOY2596" s="10" t="str">
        <f t="shared" si="70"/>
        <v/>
      </c>
      <c r="BOZ2596" s="10" t="str">
        <f t="shared" si="70"/>
        <v/>
      </c>
      <c r="BPA2596" s="10" t="str">
        <f t="shared" si="70"/>
        <v/>
      </c>
      <c r="BPB2596" s="10" t="str">
        <f t="shared" si="70"/>
        <v/>
      </c>
      <c r="BPC2596" s="10" t="str">
        <f t="shared" si="70"/>
        <v/>
      </c>
      <c r="BPD2596" s="10" t="str">
        <f t="shared" si="70"/>
        <v/>
      </c>
      <c r="BPE2596" s="10" t="str">
        <f t="shared" si="70"/>
        <v/>
      </c>
      <c r="BPF2596" s="10" t="str">
        <f t="shared" si="70"/>
        <v/>
      </c>
      <c r="BPG2596" s="10" t="str">
        <f t="shared" si="70"/>
        <v/>
      </c>
      <c r="BPH2596" s="10" t="str">
        <f t="shared" si="70"/>
        <v/>
      </c>
      <c r="BPI2596" s="10" t="str">
        <f t="shared" si="70"/>
        <v/>
      </c>
      <c r="BPJ2596" s="10" t="str">
        <f t="shared" si="70"/>
        <v/>
      </c>
      <c r="BPK2596" s="10" t="str">
        <f t="shared" si="70"/>
        <v/>
      </c>
      <c r="BPL2596" s="10" t="str">
        <f t="shared" si="70"/>
        <v/>
      </c>
      <c r="BPM2596" s="10" t="str">
        <f t="shared" si="70"/>
        <v/>
      </c>
      <c r="BPN2596" s="10" t="str">
        <f t="shared" si="70"/>
        <v/>
      </c>
      <c r="BPO2596" s="10" t="str">
        <f t="shared" si="70"/>
        <v/>
      </c>
      <c r="BPP2596" s="10" t="str">
        <f t="shared" si="70"/>
        <v/>
      </c>
      <c r="BPQ2596" s="10" t="str">
        <f t="shared" si="70"/>
        <v/>
      </c>
      <c r="BPR2596" s="10" t="str">
        <f t="shared" si="70"/>
        <v/>
      </c>
      <c r="BPS2596" s="10" t="str">
        <f t="shared" si="70"/>
        <v/>
      </c>
      <c r="BPT2596" s="10" t="str">
        <f t="shared" si="70"/>
        <v/>
      </c>
      <c r="BPU2596" s="10" t="str">
        <f t="shared" si="70"/>
        <v/>
      </c>
      <c r="BPV2596" s="10" t="str">
        <f t="shared" si="70"/>
        <v/>
      </c>
      <c r="BPW2596" s="10" t="str">
        <f t="shared" si="70"/>
        <v/>
      </c>
      <c r="BPX2596" s="10" t="str">
        <f t="shared" si="70"/>
        <v/>
      </c>
      <c r="BPY2596" s="10" t="str">
        <f t="shared" si="70"/>
        <v/>
      </c>
      <c r="BPZ2596" s="10" t="str">
        <f t="shared" si="70"/>
        <v/>
      </c>
      <c r="BQA2596" s="10" t="str">
        <f t="shared" si="70"/>
        <v/>
      </c>
      <c r="BQB2596" s="10" t="str">
        <f t="shared" si="70"/>
        <v/>
      </c>
      <c r="BQC2596" s="10" t="str">
        <f t="shared" si="70"/>
        <v/>
      </c>
      <c r="BQD2596" s="10" t="str">
        <f t="shared" si="70"/>
        <v/>
      </c>
      <c r="BQE2596" s="10" t="str">
        <f t="shared" si="70"/>
        <v/>
      </c>
      <c r="BQF2596" s="10" t="str">
        <f t="shared" si="70"/>
        <v/>
      </c>
      <c r="BQG2596" s="10" t="str">
        <f t="shared" ref="BQG2596:BSR2596" si="71">IF(BQG2595=BQF2595,"",BQG2593)</f>
        <v/>
      </c>
      <c r="BQH2596" s="10" t="str">
        <f t="shared" si="71"/>
        <v/>
      </c>
      <c r="BQI2596" s="10" t="str">
        <f t="shared" si="71"/>
        <v/>
      </c>
      <c r="BQJ2596" s="10" t="str">
        <f t="shared" si="71"/>
        <v/>
      </c>
      <c r="BQK2596" s="10" t="str">
        <f t="shared" si="71"/>
        <v/>
      </c>
      <c r="BQL2596" s="10" t="str">
        <f t="shared" si="71"/>
        <v/>
      </c>
      <c r="BQM2596" s="10" t="str">
        <f t="shared" si="71"/>
        <v/>
      </c>
      <c r="BQN2596" s="10" t="str">
        <f t="shared" si="71"/>
        <v/>
      </c>
      <c r="BQO2596" s="10" t="str">
        <f t="shared" si="71"/>
        <v/>
      </c>
      <c r="BQP2596" s="10" t="str">
        <f t="shared" si="71"/>
        <v/>
      </c>
      <c r="BQQ2596" s="10" t="str">
        <f t="shared" si="71"/>
        <v/>
      </c>
      <c r="BQR2596" s="10" t="str">
        <f t="shared" si="71"/>
        <v/>
      </c>
      <c r="BQS2596" s="10" t="str">
        <f t="shared" si="71"/>
        <v/>
      </c>
      <c r="BQT2596" s="10" t="str">
        <f t="shared" si="71"/>
        <v/>
      </c>
      <c r="BQU2596" s="10" t="str">
        <f t="shared" si="71"/>
        <v/>
      </c>
      <c r="BQV2596" s="10" t="str">
        <f t="shared" si="71"/>
        <v/>
      </c>
      <c r="BQW2596" s="10" t="str">
        <f t="shared" si="71"/>
        <v/>
      </c>
      <c r="BQX2596" s="10" t="str">
        <f t="shared" si="71"/>
        <v/>
      </c>
      <c r="BQY2596" s="10" t="str">
        <f t="shared" si="71"/>
        <v/>
      </c>
      <c r="BQZ2596" s="10" t="str">
        <f t="shared" si="71"/>
        <v/>
      </c>
      <c r="BRA2596" s="10" t="str">
        <f t="shared" si="71"/>
        <v/>
      </c>
      <c r="BRB2596" s="10" t="str">
        <f t="shared" si="71"/>
        <v/>
      </c>
      <c r="BRC2596" s="10" t="str">
        <f t="shared" si="71"/>
        <v/>
      </c>
      <c r="BRD2596" s="10" t="str">
        <f t="shared" si="71"/>
        <v/>
      </c>
      <c r="BRE2596" s="10" t="str">
        <f t="shared" si="71"/>
        <v/>
      </c>
      <c r="BRF2596" s="10" t="str">
        <f t="shared" si="71"/>
        <v/>
      </c>
      <c r="BRG2596" s="10" t="str">
        <f t="shared" si="71"/>
        <v/>
      </c>
      <c r="BRH2596" s="10" t="str">
        <f t="shared" si="71"/>
        <v/>
      </c>
      <c r="BRI2596" s="10" t="str">
        <f t="shared" si="71"/>
        <v/>
      </c>
      <c r="BRJ2596" s="10" t="str">
        <f t="shared" si="71"/>
        <v/>
      </c>
      <c r="BRK2596" s="10" t="str">
        <f t="shared" si="71"/>
        <v/>
      </c>
      <c r="BRL2596" s="10" t="str">
        <f t="shared" si="71"/>
        <v/>
      </c>
      <c r="BRM2596" s="10" t="str">
        <f t="shared" si="71"/>
        <v/>
      </c>
      <c r="BRN2596" s="10" t="str">
        <f t="shared" si="71"/>
        <v/>
      </c>
      <c r="BRO2596" s="10" t="str">
        <f t="shared" si="71"/>
        <v/>
      </c>
      <c r="BRP2596" s="10" t="str">
        <f t="shared" si="71"/>
        <v/>
      </c>
      <c r="BRQ2596" s="10" t="str">
        <f t="shared" si="71"/>
        <v/>
      </c>
      <c r="BRR2596" s="10" t="str">
        <f t="shared" si="71"/>
        <v/>
      </c>
      <c r="BRS2596" s="10" t="str">
        <f t="shared" si="71"/>
        <v/>
      </c>
      <c r="BRT2596" s="10" t="str">
        <f t="shared" si="71"/>
        <v/>
      </c>
      <c r="BRU2596" s="10" t="str">
        <f t="shared" si="71"/>
        <v/>
      </c>
      <c r="BRV2596" s="10" t="str">
        <f t="shared" si="71"/>
        <v/>
      </c>
      <c r="BRW2596" s="10" t="str">
        <f t="shared" si="71"/>
        <v/>
      </c>
      <c r="BRX2596" s="10" t="str">
        <f t="shared" si="71"/>
        <v/>
      </c>
      <c r="BRY2596" s="10" t="str">
        <f t="shared" si="71"/>
        <v/>
      </c>
      <c r="BRZ2596" s="10" t="str">
        <f t="shared" si="71"/>
        <v/>
      </c>
      <c r="BSA2596" s="10" t="str">
        <f t="shared" si="71"/>
        <v/>
      </c>
      <c r="BSB2596" s="10" t="str">
        <f t="shared" si="71"/>
        <v/>
      </c>
      <c r="BSC2596" s="10" t="str">
        <f t="shared" si="71"/>
        <v/>
      </c>
      <c r="BSD2596" s="10" t="str">
        <f t="shared" si="71"/>
        <v/>
      </c>
      <c r="BSE2596" s="10" t="str">
        <f t="shared" si="71"/>
        <v/>
      </c>
      <c r="BSF2596" s="10" t="str">
        <f t="shared" si="71"/>
        <v/>
      </c>
      <c r="BSG2596" s="10" t="str">
        <f t="shared" si="71"/>
        <v/>
      </c>
      <c r="BSH2596" s="10" t="str">
        <f t="shared" si="71"/>
        <v/>
      </c>
      <c r="BSI2596" s="10" t="str">
        <f t="shared" si="71"/>
        <v/>
      </c>
      <c r="BSJ2596" s="10" t="str">
        <f t="shared" si="71"/>
        <v/>
      </c>
      <c r="BSK2596" s="10" t="str">
        <f t="shared" si="71"/>
        <v/>
      </c>
      <c r="BSL2596" s="10" t="str">
        <f t="shared" si="71"/>
        <v/>
      </c>
      <c r="BSM2596" s="10" t="str">
        <f t="shared" si="71"/>
        <v/>
      </c>
      <c r="BSN2596" s="10" t="str">
        <f t="shared" si="71"/>
        <v/>
      </c>
      <c r="BSO2596" s="10" t="str">
        <f t="shared" si="71"/>
        <v/>
      </c>
      <c r="BSP2596" s="10" t="str">
        <f t="shared" si="71"/>
        <v/>
      </c>
      <c r="BSQ2596" s="10" t="str">
        <f t="shared" si="71"/>
        <v/>
      </c>
      <c r="BSR2596" s="10" t="str">
        <f t="shared" si="71"/>
        <v/>
      </c>
      <c r="BSS2596" s="10" t="str">
        <f t="shared" ref="BSS2596:BVD2596" si="72">IF(BSS2595=BSR2595,"",BSS2593)</f>
        <v/>
      </c>
      <c r="BST2596" s="10" t="str">
        <f t="shared" si="72"/>
        <v/>
      </c>
      <c r="BSU2596" s="10" t="str">
        <f t="shared" si="72"/>
        <v/>
      </c>
      <c r="BSV2596" s="10" t="str">
        <f t="shared" si="72"/>
        <v/>
      </c>
      <c r="BSW2596" s="10" t="str">
        <f t="shared" si="72"/>
        <v/>
      </c>
      <c r="BSX2596" s="10" t="str">
        <f t="shared" si="72"/>
        <v/>
      </c>
      <c r="BSY2596" s="10" t="str">
        <f t="shared" si="72"/>
        <v/>
      </c>
      <c r="BSZ2596" s="10" t="str">
        <f t="shared" si="72"/>
        <v/>
      </c>
      <c r="BTA2596" s="10" t="str">
        <f t="shared" si="72"/>
        <v/>
      </c>
      <c r="BTB2596" s="10" t="str">
        <f t="shared" si="72"/>
        <v/>
      </c>
      <c r="BTC2596" s="10" t="str">
        <f t="shared" si="72"/>
        <v/>
      </c>
      <c r="BTD2596" s="10" t="str">
        <f t="shared" si="72"/>
        <v/>
      </c>
      <c r="BTE2596" s="10" t="str">
        <f t="shared" si="72"/>
        <v/>
      </c>
      <c r="BTF2596" s="10" t="str">
        <f t="shared" si="72"/>
        <v/>
      </c>
      <c r="BTG2596" s="10" t="str">
        <f t="shared" si="72"/>
        <v/>
      </c>
      <c r="BTH2596" s="10" t="str">
        <f t="shared" si="72"/>
        <v/>
      </c>
      <c r="BTI2596" s="10" t="str">
        <f t="shared" si="72"/>
        <v/>
      </c>
      <c r="BTJ2596" s="10" t="str">
        <f t="shared" si="72"/>
        <v/>
      </c>
      <c r="BTK2596" s="10" t="str">
        <f t="shared" si="72"/>
        <v/>
      </c>
      <c r="BTL2596" s="10" t="str">
        <f t="shared" si="72"/>
        <v/>
      </c>
      <c r="BTM2596" s="10" t="str">
        <f t="shared" si="72"/>
        <v/>
      </c>
      <c r="BTN2596" s="10" t="str">
        <f t="shared" si="72"/>
        <v/>
      </c>
      <c r="BTO2596" s="10" t="str">
        <f t="shared" si="72"/>
        <v/>
      </c>
      <c r="BTP2596" s="10" t="str">
        <f t="shared" si="72"/>
        <v/>
      </c>
      <c r="BTQ2596" s="10" t="str">
        <f t="shared" si="72"/>
        <v/>
      </c>
      <c r="BTR2596" s="10" t="str">
        <f t="shared" si="72"/>
        <v/>
      </c>
      <c r="BTS2596" s="10" t="str">
        <f t="shared" si="72"/>
        <v/>
      </c>
      <c r="BTT2596" s="10" t="str">
        <f t="shared" si="72"/>
        <v/>
      </c>
      <c r="BTU2596" s="10" t="str">
        <f t="shared" si="72"/>
        <v/>
      </c>
      <c r="BTV2596" s="10" t="str">
        <f t="shared" si="72"/>
        <v/>
      </c>
      <c r="BTW2596" s="10" t="str">
        <f t="shared" si="72"/>
        <v/>
      </c>
      <c r="BTX2596" s="10" t="str">
        <f t="shared" si="72"/>
        <v/>
      </c>
      <c r="BTY2596" s="10" t="str">
        <f t="shared" si="72"/>
        <v/>
      </c>
      <c r="BTZ2596" s="10" t="str">
        <f t="shared" si="72"/>
        <v/>
      </c>
      <c r="BUA2596" s="10" t="str">
        <f t="shared" si="72"/>
        <v/>
      </c>
      <c r="BUB2596" s="10" t="str">
        <f t="shared" si="72"/>
        <v/>
      </c>
      <c r="BUC2596" s="10" t="str">
        <f t="shared" si="72"/>
        <v/>
      </c>
      <c r="BUD2596" s="10" t="str">
        <f t="shared" si="72"/>
        <v/>
      </c>
      <c r="BUE2596" s="10" t="str">
        <f t="shared" si="72"/>
        <v/>
      </c>
      <c r="BUF2596" s="10" t="str">
        <f t="shared" si="72"/>
        <v/>
      </c>
      <c r="BUG2596" s="10" t="str">
        <f t="shared" si="72"/>
        <v/>
      </c>
      <c r="BUH2596" s="10" t="str">
        <f t="shared" si="72"/>
        <v/>
      </c>
      <c r="BUI2596" s="10" t="str">
        <f t="shared" si="72"/>
        <v/>
      </c>
      <c r="BUJ2596" s="10" t="str">
        <f t="shared" si="72"/>
        <v/>
      </c>
      <c r="BUK2596" s="10" t="str">
        <f t="shared" si="72"/>
        <v/>
      </c>
      <c r="BUL2596" s="10" t="str">
        <f t="shared" si="72"/>
        <v/>
      </c>
      <c r="BUM2596" s="10" t="str">
        <f t="shared" si="72"/>
        <v/>
      </c>
      <c r="BUN2596" s="10" t="str">
        <f t="shared" si="72"/>
        <v/>
      </c>
      <c r="BUO2596" s="10" t="str">
        <f t="shared" si="72"/>
        <v/>
      </c>
      <c r="BUP2596" s="10" t="str">
        <f t="shared" si="72"/>
        <v/>
      </c>
      <c r="BUQ2596" s="10" t="str">
        <f t="shared" si="72"/>
        <v/>
      </c>
      <c r="BUR2596" s="10" t="str">
        <f t="shared" si="72"/>
        <v/>
      </c>
      <c r="BUS2596" s="10" t="str">
        <f t="shared" si="72"/>
        <v/>
      </c>
      <c r="BUT2596" s="10" t="str">
        <f t="shared" si="72"/>
        <v/>
      </c>
      <c r="BUU2596" s="10" t="str">
        <f t="shared" si="72"/>
        <v/>
      </c>
      <c r="BUV2596" s="10" t="str">
        <f t="shared" si="72"/>
        <v/>
      </c>
      <c r="BUW2596" s="10" t="str">
        <f t="shared" si="72"/>
        <v/>
      </c>
      <c r="BUX2596" s="10" t="str">
        <f t="shared" si="72"/>
        <v/>
      </c>
      <c r="BUY2596" s="10" t="str">
        <f t="shared" si="72"/>
        <v/>
      </c>
      <c r="BUZ2596" s="10" t="str">
        <f t="shared" si="72"/>
        <v/>
      </c>
      <c r="BVA2596" s="10" t="str">
        <f t="shared" si="72"/>
        <v/>
      </c>
      <c r="BVB2596" s="10" t="str">
        <f t="shared" si="72"/>
        <v/>
      </c>
      <c r="BVC2596" s="10" t="str">
        <f t="shared" si="72"/>
        <v/>
      </c>
      <c r="BVD2596" s="10" t="str">
        <f t="shared" si="72"/>
        <v/>
      </c>
      <c r="BVE2596" s="10" t="str">
        <f t="shared" ref="BVE2596:BXP2596" si="73">IF(BVE2595=BVD2595,"",BVE2593)</f>
        <v/>
      </c>
      <c r="BVF2596" s="10" t="str">
        <f t="shared" si="73"/>
        <v/>
      </c>
      <c r="BVG2596" s="10" t="str">
        <f t="shared" si="73"/>
        <v/>
      </c>
      <c r="BVH2596" s="10" t="str">
        <f t="shared" si="73"/>
        <v/>
      </c>
      <c r="BVI2596" s="10" t="str">
        <f t="shared" si="73"/>
        <v/>
      </c>
      <c r="BVJ2596" s="10" t="str">
        <f t="shared" si="73"/>
        <v/>
      </c>
      <c r="BVK2596" s="10" t="str">
        <f t="shared" si="73"/>
        <v/>
      </c>
      <c r="BVL2596" s="10" t="str">
        <f t="shared" si="73"/>
        <v/>
      </c>
      <c r="BVM2596" s="10" t="str">
        <f t="shared" si="73"/>
        <v/>
      </c>
      <c r="BVN2596" s="10" t="str">
        <f t="shared" si="73"/>
        <v/>
      </c>
      <c r="BVO2596" s="10" t="str">
        <f t="shared" si="73"/>
        <v/>
      </c>
      <c r="BVP2596" s="10" t="str">
        <f t="shared" si="73"/>
        <v/>
      </c>
      <c r="BVQ2596" s="10" t="str">
        <f t="shared" si="73"/>
        <v/>
      </c>
      <c r="BVR2596" s="10" t="str">
        <f t="shared" si="73"/>
        <v/>
      </c>
      <c r="BVS2596" s="10" t="str">
        <f t="shared" si="73"/>
        <v/>
      </c>
      <c r="BVT2596" s="10" t="str">
        <f t="shared" si="73"/>
        <v/>
      </c>
      <c r="BVU2596" s="10" t="str">
        <f t="shared" si="73"/>
        <v/>
      </c>
      <c r="BVV2596" s="10" t="str">
        <f t="shared" si="73"/>
        <v/>
      </c>
      <c r="BVW2596" s="10" t="str">
        <f t="shared" si="73"/>
        <v/>
      </c>
      <c r="BVX2596" s="10" t="str">
        <f t="shared" si="73"/>
        <v/>
      </c>
      <c r="BVY2596" s="10" t="str">
        <f t="shared" si="73"/>
        <v/>
      </c>
      <c r="BVZ2596" s="10" t="str">
        <f t="shared" si="73"/>
        <v/>
      </c>
      <c r="BWA2596" s="10" t="str">
        <f t="shared" si="73"/>
        <v/>
      </c>
      <c r="BWB2596" s="10" t="str">
        <f t="shared" si="73"/>
        <v/>
      </c>
      <c r="BWC2596" s="10" t="str">
        <f t="shared" si="73"/>
        <v/>
      </c>
      <c r="BWD2596" s="10" t="str">
        <f t="shared" si="73"/>
        <v/>
      </c>
      <c r="BWE2596" s="10" t="str">
        <f t="shared" si="73"/>
        <v/>
      </c>
      <c r="BWF2596" s="10" t="str">
        <f t="shared" si="73"/>
        <v/>
      </c>
      <c r="BWG2596" s="10" t="str">
        <f t="shared" si="73"/>
        <v/>
      </c>
      <c r="BWH2596" s="10" t="str">
        <f t="shared" si="73"/>
        <v/>
      </c>
      <c r="BWI2596" s="10" t="str">
        <f t="shared" si="73"/>
        <v/>
      </c>
      <c r="BWJ2596" s="10" t="str">
        <f t="shared" si="73"/>
        <v/>
      </c>
      <c r="BWK2596" s="10" t="str">
        <f t="shared" si="73"/>
        <v/>
      </c>
      <c r="BWL2596" s="10" t="str">
        <f t="shared" si="73"/>
        <v/>
      </c>
      <c r="BWM2596" s="10" t="str">
        <f t="shared" si="73"/>
        <v/>
      </c>
      <c r="BWN2596" s="10" t="str">
        <f t="shared" si="73"/>
        <v/>
      </c>
      <c r="BWO2596" s="10" t="str">
        <f t="shared" si="73"/>
        <v/>
      </c>
      <c r="BWP2596" s="10" t="str">
        <f t="shared" si="73"/>
        <v/>
      </c>
      <c r="BWQ2596" s="10" t="str">
        <f t="shared" si="73"/>
        <v/>
      </c>
      <c r="BWR2596" s="10" t="str">
        <f t="shared" si="73"/>
        <v/>
      </c>
      <c r="BWS2596" s="10" t="str">
        <f t="shared" si="73"/>
        <v/>
      </c>
      <c r="BWT2596" s="10" t="str">
        <f t="shared" si="73"/>
        <v/>
      </c>
      <c r="BWU2596" s="10" t="str">
        <f t="shared" si="73"/>
        <v/>
      </c>
      <c r="BWV2596" s="10" t="str">
        <f t="shared" si="73"/>
        <v/>
      </c>
      <c r="BWW2596" s="10" t="str">
        <f t="shared" si="73"/>
        <v/>
      </c>
      <c r="BWX2596" s="10" t="str">
        <f t="shared" si="73"/>
        <v/>
      </c>
      <c r="BWY2596" s="10" t="str">
        <f t="shared" si="73"/>
        <v/>
      </c>
      <c r="BWZ2596" s="10" t="str">
        <f t="shared" si="73"/>
        <v/>
      </c>
      <c r="BXA2596" s="10" t="str">
        <f t="shared" si="73"/>
        <v/>
      </c>
      <c r="BXB2596" s="10" t="str">
        <f t="shared" si="73"/>
        <v/>
      </c>
      <c r="BXC2596" s="10" t="str">
        <f t="shared" si="73"/>
        <v/>
      </c>
      <c r="BXD2596" s="10" t="str">
        <f t="shared" si="73"/>
        <v/>
      </c>
      <c r="BXE2596" s="10" t="str">
        <f t="shared" si="73"/>
        <v/>
      </c>
      <c r="BXF2596" s="10" t="str">
        <f t="shared" si="73"/>
        <v/>
      </c>
      <c r="BXG2596" s="10" t="str">
        <f t="shared" si="73"/>
        <v/>
      </c>
      <c r="BXH2596" s="10" t="str">
        <f t="shared" si="73"/>
        <v/>
      </c>
      <c r="BXI2596" s="10" t="str">
        <f t="shared" si="73"/>
        <v/>
      </c>
      <c r="BXJ2596" s="10" t="str">
        <f t="shared" si="73"/>
        <v/>
      </c>
      <c r="BXK2596" s="10" t="str">
        <f t="shared" si="73"/>
        <v/>
      </c>
      <c r="BXL2596" s="10" t="str">
        <f t="shared" si="73"/>
        <v/>
      </c>
      <c r="BXM2596" s="10" t="str">
        <f t="shared" si="73"/>
        <v/>
      </c>
      <c r="BXN2596" s="10" t="str">
        <f t="shared" si="73"/>
        <v/>
      </c>
      <c r="BXO2596" s="10" t="str">
        <f t="shared" si="73"/>
        <v/>
      </c>
      <c r="BXP2596" s="10" t="str">
        <f t="shared" si="73"/>
        <v/>
      </c>
      <c r="BXQ2596" s="10" t="str">
        <f t="shared" ref="BXQ2596:CAB2596" si="74">IF(BXQ2595=BXP2595,"",BXQ2593)</f>
        <v/>
      </c>
      <c r="BXR2596" s="10" t="str">
        <f t="shared" si="74"/>
        <v/>
      </c>
      <c r="BXS2596" s="10" t="str">
        <f t="shared" si="74"/>
        <v/>
      </c>
      <c r="BXT2596" s="10" t="str">
        <f t="shared" si="74"/>
        <v/>
      </c>
      <c r="BXU2596" s="10" t="str">
        <f t="shared" si="74"/>
        <v/>
      </c>
      <c r="BXV2596" s="10" t="str">
        <f t="shared" si="74"/>
        <v/>
      </c>
      <c r="BXW2596" s="10" t="str">
        <f t="shared" si="74"/>
        <v/>
      </c>
      <c r="BXX2596" s="10" t="str">
        <f t="shared" si="74"/>
        <v/>
      </c>
      <c r="BXY2596" s="10" t="str">
        <f t="shared" si="74"/>
        <v/>
      </c>
      <c r="BXZ2596" s="10" t="str">
        <f t="shared" si="74"/>
        <v/>
      </c>
      <c r="BYA2596" s="10" t="str">
        <f t="shared" si="74"/>
        <v/>
      </c>
      <c r="BYB2596" s="10" t="str">
        <f t="shared" si="74"/>
        <v/>
      </c>
      <c r="BYC2596" s="10" t="str">
        <f t="shared" si="74"/>
        <v/>
      </c>
      <c r="BYD2596" s="10" t="str">
        <f t="shared" si="74"/>
        <v/>
      </c>
      <c r="BYE2596" s="10" t="str">
        <f t="shared" si="74"/>
        <v/>
      </c>
      <c r="BYF2596" s="10" t="str">
        <f t="shared" si="74"/>
        <v/>
      </c>
      <c r="BYG2596" s="10" t="str">
        <f t="shared" si="74"/>
        <v/>
      </c>
      <c r="BYH2596" s="10" t="str">
        <f t="shared" si="74"/>
        <v/>
      </c>
      <c r="BYI2596" s="10" t="str">
        <f t="shared" si="74"/>
        <v/>
      </c>
      <c r="BYJ2596" s="10" t="str">
        <f t="shared" si="74"/>
        <v/>
      </c>
      <c r="BYK2596" s="10" t="str">
        <f t="shared" si="74"/>
        <v/>
      </c>
      <c r="BYL2596" s="10" t="str">
        <f t="shared" si="74"/>
        <v/>
      </c>
      <c r="BYM2596" s="10" t="str">
        <f t="shared" si="74"/>
        <v/>
      </c>
      <c r="BYN2596" s="10" t="str">
        <f t="shared" si="74"/>
        <v/>
      </c>
      <c r="BYO2596" s="10" t="str">
        <f t="shared" si="74"/>
        <v/>
      </c>
      <c r="BYP2596" s="10" t="str">
        <f t="shared" si="74"/>
        <v/>
      </c>
      <c r="BYQ2596" s="10" t="str">
        <f t="shared" si="74"/>
        <v/>
      </c>
      <c r="BYR2596" s="10" t="str">
        <f t="shared" si="74"/>
        <v/>
      </c>
      <c r="BYS2596" s="10" t="str">
        <f t="shared" si="74"/>
        <v/>
      </c>
      <c r="BYT2596" s="10" t="str">
        <f t="shared" si="74"/>
        <v/>
      </c>
      <c r="BYU2596" s="10" t="str">
        <f t="shared" si="74"/>
        <v/>
      </c>
      <c r="BYV2596" s="10" t="str">
        <f t="shared" si="74"/>
        <v/>
      </c>
      <c r="BYW2596" s="10" t="str">
        <f t="shared" si="74"/>
        <v/>
      </c>
      <c r="BYX2596" s="10" t="str">
        <f t="shared" si="74"/>
        <v/>
      </c>
      <c r="BYY2596" s="10" t="str">
        <f t="shared" si="74"/>
        <v/>
      </c>
      <c r="BYZ2596" s="10" t="str">
        <f t="shared" si="74"/>
        <v/>
      </c>
      <c r="BZA2596" s="10" t="str">
        <f t="shared" si="74"/>
        <v/>
      </c>
      <c r="BZB2596" s="10" t="str">
        <f t="shared" si="74"/>
        <v/>
      </c>
      <c r="BZC2596" s="10" t="str">
        <f t="shared" si="74"/>
        <v/>
      </c>
      <c r="BZD2596" s="10" t="str">
        <f t="shared" si="74"/>
        <v/>
      </c>
      <c r="BZE2596" s="10" t="str">
        <f t="shared" si="74"/>
        <v/>
      </c>
      <c r="BZF2596" s="10" t="str">
        <f t="shared" si="74"/>
        <v/>
      </c>
      <c r="BZG2596" s="10" t="str">
        <f t="shared" si="74"/>
        <v/>
      </c>
      <c r="BZH2596" s="10" t="str">
        <f t="shared" si="74"/>
        <v/>
      </c>
      <c r="BZI2596" s="10" t="str">
        <f t="shared" si="74"/>
        <v/>
      </c>
      <c r="BZJ2596" s="10" t="str">
        <f t="shared" si="74"/>
        <v/>
      </c>
      <c r="BZK2596" s="10" t="str">
        <f t="shared" si="74"/>
        <v/>
      </c>
      <c r="BZL2596" s="10" t="str">
        <f t="shared" si="74"/>
        <v/>
      </c>
      <c r="BZM2596" s="10" t="str">
        <f t="shared" si="74"/>
        <v/>
      </c>
      <c r="BZN2596" s="10" t="str">
        <f t="shared" si="74"/>
        <v/>
      </c>
      <c r="BZO2596" s="10" t="str">
        <f t="shared" si="74"/>
        <v/>
      </c>
      <c r="BZP2596" s="10" t="str">
        <f t="shared" si="74"/>
        <v/>
      </c>
      <c r="BZQ2596" s="10" t="str">
        <f t="shared" si="74"/>
        <v/>
      </c>
      <c r="BZR2596" s="10" t="str">
        <f t="shared" si="74"/>
        <v/>
      </c>
      <c r="BZS2596" s="10" t="str">
        <f t="shared" si="74"/>
        <v/>
      </c>
      <c r="BZT2596" s="10" t="str">
        <f t="shared" si="74"/>
        <v/>
      </c>
      <c r="BZU2596" s="10" t="str">
        <f t="shared" si="74"/>
        <v/>
      </c>
      <c r="BZV2596" s="10" t="str">
        <f t="shared" si="74"/>
        <v/>
      </c>
      <c r="BZW2596" s="10" t="str">
        <f t="shared" si="74"/>
        <v/>
      </c>
      <c r="BZX2596" s="10" t="str">
        <f t="shared" si="74"/>
        <v/>
      </c>
      <c r="BZY2596" s="10" t="str">
        <f t="shared" si="74"/>
        <v/>
      </c>
      <c r="BZZ2596" s="10" t="str">
        <f t="shared" si="74"/>
        <v/>
      </c>
      <c r="CAA2596" s="10" t="str">
        <f t="shared" si="74"/>
        <v/>
      </c>
      <c r="CAB2596" s="10" t="str">
        <f t="shared" si="74"/>
        <v/>
      </c>
      <c r="CAC2596" s="10" t="str">
        <f t="shared" ref="CAC2596:CCN2596" si="75">IF(CAC2595=CAB2595,"",CAC2593)</f>
        <v/>
      </c>
      <c r="CAD2596" s="10" t="str">
        <f t="shared" si="75"/>
        <v/>
      </c>
      <c r="CAE2596" s="10" t="str">
        <f t="shared" si="75"/>
        <v/>
      </c>
      <c r="CAF2596" s="10" t="str">
        <f t="shared" si="75"/>
        <v/>
      </c>
      <c r="CAG2596" s="10" t="str">
        <f t="shared" si="75"/>
        <v/>
      </c>
      <c r="CAH2596" s="10" t="str">
        <f t="shared" si="75"/>
        <v/>
      </c>
      <c r="CAI2596" s="10" t="str">
        <f t="shared" si="75"/>
        <v/>
      </c>
      <c r="CAJ2596" s="10" t="str">
        <f t="shared" si="75"/>
        <v/>
      </c>
      <c r="CAK2596" s="10" t="str">
        <f t="shared" si="75"/>
        <v/>
      </c>
      <c r="CAL2596" s="10" t="str">
        <f t="shared" si="75"/>
        <v/>
      </c>
      <c r="CAM2596" s="10" t="str">
        <f t="shared" si="75"/>
        <v/>
      </c>
      <c r="CAN2596" s="10" t="str">
        <f t="shared" si="75"/>
        <v/>
      </c>
      <c r="CAO2596" s="10" t="str">
        <f t="shared" si="75"/>
        <v/>
      </c>
      <c r="CAP2596" s="10" t="str">
        <f t="shared" si="75"/>
        <v/>
      </c>
      <c r="CAQ2596" s="10" t="str">
        <f t="shared" si="75"/>
        <v/>
      </c>
      <c r="CAR2596" s="10" t="str">
        <f t="shared" si="75"/>
        <v/>
      </c>
      <c r="CAS2596" s="10" t="str">
        <f t="shared" si="75"/>
        <v/>
      </c>
      <c r="CAT2596" s="10" t="str">
        <f t="shared" si="75"/>
        <v/>
      </c>
      <c r="CAU2596" s="10" t="str">
        <f t="shared" si="75"/>
        <v/>
      </c>
      <c r="CAV2596" s="10" t="str">
        <f t="shared" si="75"/>
        <v/>
      </c>
      <c r="CAW2596" s="10" t="str">
        <f t="shared" si="75"/>
        <v/>
      </c>
      <c r="CAX2596" s="10" t="str">
        <f t="shared" si="75"/>
        <v/>
      </c>
      <c r="CAY2596" s="10" t="str">
        <f t="shared" si="75"/>
        <v/>
      </c>
      <c r="CAZ2596" s="10" t="str">
        <f t="shared" si="75"/>
        <v/>
      </c>
      <c r="CBA2596" s="10" t="str">
        <f t="shared" si="75"/>
        <v/>
      </c>
      <c r="CBB2596" s="10" t="str">
        <f t="shared" si="75"/>
        <v/>
      </c>
      <c r="CBC2596" s="10" t="str">
        <f t="shared" si="75"/>
        <v/>
      </c>
      <c r="CBD2596" s="10" t="str">
        <f t="shared" si="75"/>
        <v/>
      </c>
      <c r="CBE2596" s="10" t="str">
        <f t="shared" si="75"/>
        <v/>
      </c>
      <c r="CBF2596" s="10" t="str">
        <f t="shared" si="75"/>
        <v/>
      </c>
      <c r="CBG2596" s="10" t="str">
        <f t="shared" si="75"/>
        <v/>
      </c>
      <c r="CBH2596" s="10" t="str">
        <f t="shared" si="75"/>
        <v/>
      </c>
      <c r="CBI2596" s="10" t="str">
        <f t="shared" si="75"/>
        <v/>
      </c>
      <c r="CBJ2596" s="10" t="str">
        <f t="shared" si="75"/>
        <v/>
      </c>
      <c r="CBK2596" s="10" t="str">
        <f t="shared" si="75"/>
        <v/>
      </c>
      <c r="CBL2596" s="10" t="str">
        <f t="shared" si="75"/>
        <v/>
      </c>
      <c r="CBM2596" s="10" t="str">
        <f t="shared" si="75"/>
        <v/>
      </c>
      <c r="CBN2596" s="10" t="str">
        <f t="shared" si="75"/>
        <v/>
      </c>
      <c r="CBO2596" s="10" t="str">
        <f t="shared" si="75"/>
        <v/>
      </c>
      <c r="CBP2596" s="10" t="str">
        <f t="shared" si="75"/>
        <v/>
      </c>
      <c r="CBQ2596" s="10" t="str">
        <f t="shared" si="75"/>
        <v/>
      </c>
      <c r="CBR2596" s="10" t="str">
        <f t="shared" si="75"/>
        <v/>
      </c>
      <c r="CBS2596" s="10" t="str">
        <f t="shared" si="75"/>
        <v/>
      </c>
      <c r="CBT2596" s="10" t="str">
        <f t="shared" si="75"/>
        <v/>
      </c>
      <c r="CBU2596" s="10" t="str">
        <f t="shared" si="75"/>
        <v/>
      </c>
      <c r="CBV2596" s="10" t="str">
        <f t="shared" si="75"/>
        <v/>
      </c>
      <c r="CBW2596" s="10" t="str">
        <f t="shared" si="75"/>
        <v/>
      </c>
      <c r="CBX2596" s="10" t="str">
        <f t="shared" si="75"/>
        <v/>
      </c>
      <c r="CBY2596" s="10" t="str">
        <f t="shared" si="75"/>
        <v/>
      </c>
      <c r="CBZ2596" s="10" t="str">
        <f t="shared" si="75"/>
        <v/>
      </c>
      <c r="CCA2596" s="10" t="str">
        <f t="shared" si="75"/>
        <v/>
      </c>
      <c r="CCB2596" s="10" t="str">
        <f t="shared" si="75"/>
        <v/>
      </c>
      <c r="CCC2596" s="10" t="str">
        <f t="shared" si="75"/>
        <v/>
      </c>
      <c r="CCD2596" s="10" t="str">
        <f t="shared" si="75"/>
        <v/>
      </c>
      <c r="CCE2596" s="10" t="str">
        <f t="shared" si="75"/>
        <v/>
      </c>
      <c r="CCF2596" s="10" t="str">
        <f t="shared" si="75"/>
        <v/>
      </c>
      <c r="CCG2596" s="10" t="str">
        <f t="shared" si="75"/>
        <v/>
      </c>
      <c r="CCH2596" s="10" t="str">
        <f t="shared" si="75"/>
        <v/>
      </c>
      <c r="CCI2596" s="10" t="str">
        <f t="shared" si="75"/>
        <v/>
      </c>
      <c r="CCJ2596" s="10" t="str">
        <f t="shared" si="75"/>
        <v/>
      </c>
      <c r="CCK2596" s="10" t="str">
        <f t="shared" si="75"/>
        <v/>
      </c>
      <c r="CCL2596" s="10" t="str">
        <f t="shared" si="75"/>
        <v/>
      </c>
      <c r="CCM2596" s="10" t="str">
        <f t="shared" si="75"/>
        <v/>
      </c>
      <c r="CCN2596" s="10" t="str">
        <f t="shared" si="75"/>
        <v/>
      </c>
      <c r="CCO2596" s="10" t="str">
        <f t="shared" ref="CCO2596:CEZ2596" si="76">IF(CCO2595=CCN2595,"",CCO2593)</f>
        <v/>
      </c>
      <c r="CCP2596" s="10" t="str">
        <f t="shared" si="76"/>
        <v/>
      </c>
      <c r="CCQ2596" s="10" t="str">
        <f t="shared" si="76"/>
        <v/>
      </c>
      <c r="CCR2596" s="10" t="str">
        <f t="shared" si="76"/>
        <v/>
      </c>
      <c r="CCS2596" s="10" t="str">
        <f t="shared" si="76"/>
        <v/>
      </c>
      <c r="CCT2596" s="10" t="str">
        <f t="shared" si="76"/>
        <v/>
      </c>
      <c r="CCU2596" s="10" t="str">
        <f t="shared" si="76"/>
        <v/>
      </c>
      <c r="CCV2596" s="10" t="str">
        <f t="shared" si="76"/>
        <v/>
      </c>
      <c r="CCW2596" s="10" t="str">
        <f t="shared" si="76"/>
        <v/>
      </c>
      <c r="CCX2596" s="10" t="str">
        <f t="shared" si="76"/>
        <v/>
      </c>
      <c r="CCY2596" s="10" t="str">
        <f t="shared" si="76"/>
        <v/>
      </c>
      <c r="CCZ2596" s="10" t="str">
        <f t="shared" si="76"/>
        <v/>
      </c>
      <c r="CDA2596" s="10" t="str">
        <f t="shared" si="76"/>
        <v/>
      </c>
      <c r="CDB2596" s="10" t="str">
        <f t="shared" si="76"/>
        <v/>
      </c>
      <c r="CDC2596" s="10" t="str">
        <f t="shared" si="76"/>
        <v/>
      </c>
      <c r="CDD2596" s="10" t="str">
        <f t="shared" si="76"/>
        <v/>
      </c>
      <c r="CDE2596" s="10" t="str">
        <f t="shared" si="76"/>
        <v/>
      </c>
      <c r="CDF2596" s="10" t="str">
        <f t="shared" si="76"/>
        <v/>
      </c>
      <c r="CDG2596" s="10" t="str">
        <f t="shared" si="76"/>
        <v/>
      </c>
      <c r="CDH2596" s="10" t="str">
        <f t="shared" si="76"/>
        <v/>
      </c>
      <c r="CDI2596" s="10" t="str">
        <f t="shared" si="76"/>
        <v/>
      </c>
      <c r="CDJ2596" s="10" t="str">
        <f t="shared" si="76"/>
        <v/>
      </c>
      <c r="CDK2596" s="10" t="str">
        <f t="shared" si="76"/>
        <v/>
      </c>
      <c r="CDL2596" s="10" t="str">
        <f t="shared" si="76"/>
        <v/>
      </c>
      <c r="CDM2596" s="10" t="str">
        <f t="shared" si="76"/>
        <v/>
      </c>
      <c r="CDN2596" s="10" t="str">
        <f t="shared" si="76"/>
        <v/>
      </c>
      <c r="CDO2596" s="10" t="str">
        <f t="shared" si="76"/>
        <v/>
      </c>
      <c r="CDP2596" s="10" t="str">
        <f t="shared" si="76"/>
        <v/>
      </c>
      <c r="CDQ2596" s="10" t="str">
        <f t="shared" si="76"/>
        <v/>
      </c>
      <c r="CDR2596" s="10" t="str">
        <f t="shared" si="76"/>
        <v/>
      </c>
      <c r="CDS2596" s="10" t="str">
        <f t="shared" si="76"/>
        <v/>
      </c>
      <c r="CDT2596" s="10" t="str">
        <f t="shared" si="76"/>
        <v/>
      </c>
      <c r="CDU2596" s="10" t="str">
        <f t="shared" si="76"/>
        <v/>
      </c>
      <c r="CDV2596" s="10" t="str">
        <f t="shared" si="76"/>
        <v/>
      </c>
      <c r="CDW2596" s="10" t="str">
        <f t="shared" si="76"/>
        <v/>
      </c>
      <c r="CDX2596" s="10" t="str">
        <f t="shared" si="76"/>
        <v/>
      </c>
      <c r="CDY2596" s="10" t="str">
        <f t="shared" si="76"/>
        <v/>
      </c>
      <c r="CDZ2596" s="10" t="str">
        <f t="shared" si="76"/>
        <v/>
      </c>
      <c r="CEA2596" s="10" t="str">
        <f t="shared" si="76"/>
        <v/>
      </c>
      <c r="CEB2596" s="10" t="str">
        <f t="shared" si="76"/>
        <v/>
      </c>
      <c r="CEC2596" s="10" t="str">
        <f t="shared" si="76"/>
        <v/>
      </c>
      <c r="CED2596" s="10" t="str">
        <f t="shared" si="76"/>
        <v/>
      </c>
      <c r="CEE2596" s="10" t="str">
        <f t="shared" si="76"/>
        <v/>
      </c>
      <c r="CEF2596" s="10" t="str">
        <f t="shared" si="76"/>
        <v/>
      </c>
      <c r="CEG2596" s="10" t="str">
        <f t="shared" si="76"/>
        <v/>
      </c>
      <c r="CEH2596" s="10" t="str">
        <f t="shared" si="76"/>
        <v/>
      </c>
      <c r="CEI2596" s="10" t="str">
        <f t="shared" si="76"/>
        <v/>
      </c>
      <c r="CEJ2596" s="10" t="str">
        <f t="shared" si="76"/>
        <v/>
      </c>
      <c r="CEK2596" s="10" t="str">
        <f t="shared" si="76"/>
        <v/>
      </c>
      <c r="CEL2596" s="10" t="str">
        <f t="shared" si="76"/>
        <v/>
      </c>
      <c r="CEM2596" s="10" t="str">
        <f t="shared" si="76"/>
        <v/>
      </c>
      <c r="CEN2596" s="10" t="str">
        <f t="shared" si="76"/>
        <v/>
      </c>
      <c r="CEO2596" s="10" t="str">
        <f t="shared" si="76"/>
        <v/>
      </c>
      <c r="CEP2596" s="10" t="str">
        <f t="shared" si="76"/>
        <v/>
      </c>
      <c r="CEQ2596" s="10" t="str">
        <f t="shared" si="76"/>
        <v/>
      </c>
      <c r="CER2596" s="10" t="str">
        <f t="shared" si="76"/>
        <v/>
      </c>
      <c r="CES2596" s="10" t="str">
        <f t="shared" si="76"/>
        <v/>
      </c>
      <c r="CET2596" s="10" t="str">
        <f t="shared" si="76"/>
        <v/>
      </c>
      <c r="CEU2596" s="10" t="str">
        <f t="shared" si="76"/>
        <v/>
      </c>
      <c r="CEV2596" s="10" t="str">
        <f t="shared" si="76"/>
        <v/>
      </c>
      <c r="CEW2596" s="10" t="str">
        <f t="shared" si="76"/>
        <v/>
      </c>
      <c r="CEX2596" s="10" t="str">
        <f t="shared" si="76"/>
        <v/>
      </c>
      <c r="CEY2596" s="10" t="str">
        <f t="shared" si="76"/>
        <v/>
      </c>
      <c r="CEZ2596" s="10" t="str">
        <f t="shared" si="76"/>
        <v/>
      </c>
      <c r="CFA2596" s="10" t="str">
        <f t="shared" ref="CFA2596:CHL2596" si="77">IF(CFA2595=CEZ2595,"",CFA2593)</f>
        <v/>
      </c>
      <c r="CFB2596" s="10" t="str">
        <f t="shared" si="77"/>
        <v/>
      </c>
      <c r="CFC2596" s="10" t="str">
        <f t="shared" si="77"/>
        <v/>
      </c>
      <c r="CFD2596" s="10" t="str">
        <f t="shared" si="77"/>
        <v/>
      </c>
      <c r="CFE2596" s="10" t="str">
        <f t="shared" si="77"/>
        <v/>
      </c>
      <c r="CFF2596" s="10" t="str">
        <f t="shared" si="77"/>
        <v/>
      </c>
      <c r="CFG2596" s="10" t="str">
        <f t="shared" si="77"/>
        <v/>
      </c>
      <c r="CFH2596" s="10" t="str">
        <f t="shared" si="77"/>
        <v/>
      </c>
      <c r="CFI2596" s="10" t="str">
        <f t="shared" si="77"/>
        <v/>
      </c>
      <c r="CFJ2596" s="10" t="str">
        <f t="shared" si="77"/>
        <v/>
      </c>
      <c r="CFK2596" s="10" t="str">
        <f t="shared" si="77"/>
        <v/>
      </c>
      <c r="CFL2596" s="10" t="str">
        <f t="shared" si="77"/>
        <v/>
      </c>
      <c r="CFM2596" s="10" t="str">
        <f t="shared" si="77"/>
        <v/>
      </c>
      <c r="CFN2596" s="10" t="str">
        <f t="shared" si="77"/>
        <v/>
      </c>
      <c r="CFO2596" s="10" t="str">
        <f t="shared" si="77"/>
        <v/>
      </c>
      <c r="CFP2596" s="10" t="str">
        <f t="shared" si="77"/>
        <v/>
      </c>
      <c r="CFQ2596" s="10" t="str">
        <f t="shared" si="77"/>
        <v/>
      </c>
      <c r="CFR2596" s="10" t="str">
        <f t="shared" si="77"/>
        <v/>
      </c>
      <c r="CFS2596" s="10" t="str">
        <f t="shared" si="77"/>
        <v/>
      </c>
      <c r="CFT2596" s="10" t="str">
        <f t="shared" si="77"/>
        <v/>
      </c>
      <c r="CFU2596" s="10" t="str">
        <f t="shared" si="77"/>
        <v/>
      </c>
      <c r="CFV2596" s="10" t="str">
        <f t="shared" si="77"/>
        <v/>
      </c>
      <c r="CFW2596" s="10" t="str">
        <f t="shared" si="77"/>
        <v/>
      </c>
      <c r="CFX2596" s="10" t="str">
        <f t="shared" si="77"/>
        <v/>
      </c>
      <c r="CFY2596" s="10" t="str">
        <f t="shared" si="77"/>
        <v/>
      </c>
      <c r="CFZ2596" s="10" t="str">
        <f t="shared" si="77"/>
        <v/>
      </c>
      <c r="CGA2596" s="10" t="str">
        <f t="shared" si="77"/>
        <v/>
      </c>
      <c r="CGB2596" s="10" t="str">
        <f t="shared" si="77"/>
        <v/>
      </c>
      <c r="CGC2596" s="10" t="str">
        <f t="shared" si="77"/>
        <v/>
      </c>
      <c r="CGD2596" s="10" t="str">
        <f t="shared" si="77"/>
        <v/>
      </c>
      <c r="CGE2596" s="10" t="str">
        <f t="shared" si="77"/>
        <v/>
      </c>
      <c r="CGF2596" s="10" t="str">
        <f t="shared" si="77"/>
        <v/>
      </c>
      <c r="CGG2596" s="10" t="str">
        <f t="shared" si="77"/>
        <v/>
      </c>
      <c r="CGH2596" s="10" t="str">
        <f t="shared" si="77"/>
        <v/>
      </c>
      <c r="CGI2596" s="10" t="str">
        <f t="shared" si="77"/>
        <v/>
      </c>
      <c r="CGJ2596" s="10" t="str">
        <f t="shared" si="77"/>
        <v/>
      </c>
      <c r="CGK2596" s="10" t="str">
        <f t="shared" si="77"/>
        <v/>
      </c>
      <c r="CGL2596" s="10" t="str">
        <f t="shared" si="77"/>
        <v/>
      </c>
      <c r="CGM2596" s="10" t="str">
        <f t="shared" si="77"/>
        <v/>
      </c>
      <c r="CGN2596" s="10" t="str">
        <f t="shared" si="77"/>
        <v/>
      </c>
      <c r="CGO2596" s="10" t="str">
        <f t="shared" si="77"/>
        <v/>
      </c>
      <c r="CGP2596" s="10" t="str">
        <f t="shared" si="77"/>
        <v/>
      </c>
      <c r="CGQ2596" s="10" t="str">
        <f t="shared" si="77"/>
        <v/>
      </c>
      <c r="CGR2596" s="10" t="str">
        <f t="shared" si="77"/>
        <v/>
      </c>
      <c r="CGS2596" s="10" t="str">
        <f t="shared" si="77"/>
        <v/>
      </c>
      <c r="CGT2596" s="10" t="str">
        <f t="shared" si="77"/>
        <v/>
      </c>
      <c r="CGU2596" s="10" t="str">
        <f t="shared" si="77"/>
        <v/>
      </c>
      <c r="CGV2596" s="10" t="str">
        <f t="shared" si="77"/>
        <v/>
      </c>
      <c r="CGW2596" s="10" t="str">
        <f t="shared" si="77"/>
        <v/>
      </c>
      <c r="CGX2596" s="10" t="str">
        <f t="shared" si="77"/>
        <v/>
      </c>
      <c r="CGY2596" s="10" t="str">
        <f t="shared" si="77"/>
        <v/>
      </c>
      <c r="CGZ2596" s="10" t="str">
        <f t="shared" si="77"/>
        <v/>
      </c>
      <c r="CHA2596" s="10" t="str">
        <f t="shared" si="77"/>
        <v/>
      </c>
      <c r="CHB2596" s="10" t="str">
        <f t="shared" si="77"/>
        <v/>
      </c>
      <c r="CHC2596" s="10" t="str">
        <f t="shared" si="77"/>
        <v/>
      </c>
      <c r="CHD2596" s="10" t="str">
        <f t="shared" si="77"/>
        <v/>
      </c>
      <c r="CHE2596" s="10" t="str">
        <f t="shared" si="77"/>
        <v/>
      </c>
      <c r="CHF2596" s="10" t="str">
        <f t="shared" si="77"/>
        <v/>
      </c>
      <c r="CHG2596" s="10" t="str">
        <f t="shared" si="77"/>
        <v/>
      </c>
      <c r="CHH2596" s="10" t="str">
        <f t="shared" si="77"/>
        <v/>
      </c>
      <c r="CHI2596" s="10" t="str">
        <f t="shared" si="77"/>
        <v/>
      </c>
      <c r="CHJ2596" s="10" t="str">
        <f t="shared" si="77"/>
        <v/>
      </c>
      <c r="CHK2596" s="10" t="str">
        <f t="shared" si="77"/>
        <v/>
      </c>
      <c r="CHL2596" s="10" t="str">
        <f t="shared" si="77"/>
        <v/>
      </c>
      <c r="CHM2596" s="10" t="str">
        <f t="shared" ref="CHM2596:CJX2596" si="78">IF(CHM2595=CHL2595,"",CHM2593)</f>
        <v/>
      </c>
      <c r="CHN2596" s="10" t="str">
        <f t="shared" si="78"/>
        <v/>
      </c>
      <c r="CHO2596" s="10" t="str">
        <f t="shared" si="78"/>
        <v/>
      </c>
      <c r="CHP2596" s="10" t="str">
        <f t="shared" si="78"/>
        <v/>
      </c>
      <c r="CHQ2596" s="10" t="str">
        <f t="shared" si="78"/>
        <v/>
      </c>
      <c r="CHR2596" s="10" t="str">
        <f t="shared" si="78"/>
        <v/>
      </c>
      <c r="CHS2596" s="10" t="str">
        <f t="shared" si="78"/>
        <v/>
      </c>
      <c r="CHT2596" s="10" t="str">
        <f t="shared" si="78"/>
        <v/>
      </c>
      <c r="CHU2596" s="10" t="str">
        <f t="shared" si="78"/>
        <v/>
      </c>
      <c r="CHV2596" s="10" t="str">
        <f t="shared" si="78"/>
        <v/>
      </c>
      <c r="CHW2596" s="10" t="str">
        <f t="shared" si="78"/>
        <v/>
      </c>
      <c r="CHX2596" s="10" t="str">
        <f t="shared" si="78"/>
        <v/>
      </c>
      <c r="CHY2596" s="10" t="str">
        <f t="shared" si="78"/>
        <v/>
      </c>
      <c r="CHZ2596" s="10" t="str">
        <f t="shared" si="78"/>
        <v/>
      </c>
      <c r="CIA2596" s="10" t="str">
        <f t="shared" si="78"/>
        <v/>
      </c>
      <c r="CIB2596" s="10" t="str">
        <f t="shared" si="78"/>
        <v/>
      </c>
      <c r="CIC2596" s="10" t="str">
        <f t="shared" si="78"/>
        <v/>
      </c>
      <c r="CID2596" s="10" t="str">
        <f t="shared" si="78"/>
        <v/>
      </c>
      <c r="CIE2596" s="10" t="str">
        <f t="shared" si="78"/>
        <v/>
      </c>
      <c r="CIF2596" s="10" t="str">
        <f t="shared" si="78"/>
        <v/>
      </c>
      <c r="CIG2596" s="10" t="str">
        <f t="shared" si="78"/>
        <v/>
      </c>
      <c r="CIH2596" s="10" t="str">
        <f t="shared" si="78"/>
        <v/>
      </c>
      <c r="CII2596" s="10" t="str">
        <f t="shared" si="78"/>
        <v/>
      </c>
      <c r="CIJ2596" s="10" t="str">
        <f t="shared" si="78"/>
        <v/>
      </c>
      <c r="CIK2596" s="10" t="str">
        <f t="shared" si="78"/>
        <v/>
      </c>
      <c r="CIL2596" s="10" t="str">
        <f t="shared" si="78"/>
        <v/>
      </c>
      <c r="CIM2596" s="10" t="str">
        <f t="shared" si="78"/>
        <v/>
      </c>
      <c r="CIN2596" s="10" t="str">
        <f t="shared" si="78"/>
        <v/>
      </c>
      <c r="CIO2596" s="10" t="str">
        <f t="shared" si="78"/>
        <v/>
      </c>
      <c r="CIP2596" s="10" t="str">
        <f t="shared" si="78"/>
        <v/>
      </c>
      <c r="CIQ2596" s="10" t="str">
        <f t="shared" si="78"/>
        <v/>
      </c>
      <c r="CIR2596" s="10" t="str">
        <f t="shared" si="78"/>
        <v/>
      </c>
      <c r="CIS2596" s="10" t="str">
        <f t="shared" si="78"/>
        <v/>
      </c>
      <c r="CIT2596" s="10" t="str">
        <f t="shared" si="78"/>
        <v/>
      </c>
      <c r="CIU2596" s="10" t="str">
        <f t="shared" si="78"/>
        <v/>
      </c>
      <c r="CIV2596" s="10" t="str">
        <f t="shared" si="78"/>
        <v/>
      </c>
      <c r="CIW2596" s="10" t="str">
        <f t="shared" si="78"/>
        <v/>
      </c>
      <c r="CIX2596" s="10" t="str">
        <f t="shared" si="78"/>
        <v/>
      </c>
      <c r="CIY2596" s="10" t="str">
        <f t="shared" si="78"/>
        <v/>
      </c>
      <c r="CIZ2596" s="10" t="str">
        <f t="shared" si="78"/>
        <v/>
      </c>
      <c r="CJA2596" s="10" t="str">
        <f t="shared" si="78"/>
        <v/>
      </c>
      <c r="CJB2596" s="10" t="str">
        <f t="shared" si="78"/>
        <v/>
      </c>
      <c r="CJC2596" s="10" t="str">
        <f t="shared" si="78"/>
        <v/>
      </c>
      <c r="CJD2596" s="10" t="str">
        <f t="shared" si="78"/>
        <v/>
      </c>
      <c r="CJE2596" s="10" t="str">
        <f t="shared" si="78"/>
        <v/>
      </c>
      <c r="CJF2596" s="10" t="str">
        <f t="shared" si="78"/>
        <v/>
      </c>
      <c r="CJG2596" s="10" t="str">
        <f t="shared" si="78"/>
        <v/>
      </c>
      <c r="CJH2596" s="10" t="str">
        <f t="shared" si="78"/>
        <v/>
      </c>
      <c r="CJI2596" s="10" t="str">
        <f t="shared" si="78"/>
        <v/>
      </c>
      <c r="CJJ2596" s="10" t="str">
        <f t="shared" si="78"/>
        <v/>
      </c>
      <c r="CJK2596" s="10" t="str">
        <f t="shared" si="78"/>
        <v/>
      </c>
      <c r="CJL2596" s="10" t="str">
        <f t="shared" si="78"/>
        <v/>
      </c>
      <c r="CJM2596" s="10" t="str">
        <f t="shared" si="78"/>
        <v/>
      </c>
      <c r="CJN2596" s="10" t="str">
        <f t="shared" si="78"/>
        <v/>
      </c>
      <c r="CJO2596" s="10" t="str">
        <f t="shared" si="78"/>
        <v/>
      </c>
      <c r="CJP2596" s="10" t="str">
        <f t="shared" si="78"/>
        <v/>
      </c>
      <c r="CJQ2596" s="10" t="str">
        <f t="shared" si="78"/>
        <v/>
      </c>
      <c r="CJR2596" s="10" t="str">
        <f t="shared" si="78"/>
        <v/>
      </c>
      <c r="CJS2596" s="10" t="str">
        <f t="shared" si="78"/>
        <v/>
      </c>
      <c r="CJT2596" s="10" t="str">
        <f t="shared" si="78"/>
        <v/>
      </c>
      <c r="CJU2596" s="10" t="str">
        <f t="shared" si="78"/>
        <v/>
      </c>
      <c r="CJV2596" s="10" t="str">
        <f t="shared" si="78"/>
        <v/>
      </c>
      <c r="CJW2596" s="10" t="str">
        <f t="shared" si="78"/>
        <v/>
      </c>
      <c r="CJX2596" s="10" t="str">
        <f t="shared" si="78"/>
        <v/>
      </c>
      <c r="CJY2596" s="10" t="str">
        <f t="shared" ref="CJY2596:CMJ2596" si="79">IF(CJY2595=CJX2595,"",CJY2593)</f>
        <v/>
      </c>
      <c r="CJZ2596" s="10" t="str">
        <f t="shared" si="79"/>
        <v/>
      </c>
      <c r="CKA2596" s="10" t="str">
        <f t="shared" si="79"/>
        <v/>
      </c>
      <c r="CKB2596" s="10" t="str">
        <f t="shared" si="79"/>
        <v/>
      </c>
      <c r="CKC2596" s="10" t="str">
        <f t="shared" si="79"/>
        <v/>
      </c>
      <c r="CKD2596" s="10" t="str">
        <f t="shared" si="79"/>
        <v/>
      </c>
      <c r="CKE2596" s="10" t="str">
        <f t="shared" si="79"/>
        <v/>
      </c>
      <c r="CKF2596" s="10" t="str">
        <f t="shared" si="79"/>
        <v/>
      </c>
      <c r="CKG2596" s="10" t="str">
        <f t="shared" si="79"/>
        <v/>
      </c>
      <c r="CKH2596" s="10" t="str">
        <f t="shared" si="79"/>
        <v/>
      </c>
      <c r="CKI2596" s="10" t="str">
        <f t="shared" si="79"/>
        <v/>
      </c>
      <c r="CKJ2596" s="10" t="str">
        <f t="shared" si="79"/>
        <v/>
      </c>
      <c r="CKK2596" s="10" t="str">
        <f t="shared" si="79"/>
        <v/>
      </c>
      <c r="CKL2596" s="10" t="str">
        <f t="shared" si="79"/>
        <v/>
      </c>
      <c r="CKM2596" s="10" t="str">
        <f t="shared" si="79"/>
        <v/>
      </c>
      <c r="CKN2596" s="10" t="str">
        <f t="shared" si="79"/>
        <v/>
      </c>
      <c r="CKO2596" s="10" t="str">
        <f t="shared" si="79"/>
        <v/>
      </c>
      <c r="CKP2596" s="10" t="str">
        <f t="shared" si="79"/>
        <v/>
      </c>
      <c r="CKQ2596" s="10" t="str">
        <f t="shared" si="79"/>
        <v/>
      </c>
      <c r="CKR2596" s="10" t="str">
        <f t="shared" si="79"/>
        <v/>
      </c>
      <c r="CKS2596" s="10" t="str">
        <f t="shared" si="79"/>
        <v/>
      </c>
      <c r="CKT2596" s="10" t="str">
        <f t="shared" si="79"/>
        <v/>
      </c>
      <c r="CKU2596" s="10" t="str">
        <f t="shared" si="79"/>
        <v/>
      </c>
      <c r="CKV2596" s="10" t="str">
        <f t="shared" si="79"/>
        <v/>
      </c>
      <c r="CKW2596" s="10" t="str">
        <f t="shared" si="79"/>
        <v/>
      </c>
      <c r="CKX2596" s="10" t="str">
        <f t="shared" si="79"/>
        <v/>
      </c>
      <c r="CKY2596" s="10" t="str">
        <f t="shared" si="79"/>
        <v/>
      </c>
      <c r="CKZ2596" s="10" t="str">
        <f t="shared" si="79"/>
        <v/>
      </c>
      <c r="CLA2596" s="10" t="str">
        <f t="shared" si="79"/>
        <v/>
      </c>
      <c r="CLB2596" s="10" t="str">
        <f t="shared" si="79"/>
        <v/>
      </c>
      <c r="CLC2596" s="10" t="str">
        <f t="shared" si="79"/>
        <v/>
      </c>
      <c r="CLD2596" s="10" t="str">
        <f t="shared" si="79"/>
        <v/>
      </c>
      <c r="CLE2596" s="10" t="str">
        <f t="shared" si="79"/>
        <v/>
      </c>
      <c r="CLF2596" s="10" t="str">
        <f t="shared" si="79"/>
        <v/>
      </c>
      <c r="CLG2596" s="10" t="str">
        <f t="shared" si="79"/>
        <v/>
      </c>
      <c r="CLH2596" s="10" t="str">
        <f t="shared" si="79"/>
        <v/>
      </c>
      <c r="CLI2596" s="10" t="str">
        <f t="shared" si="79"/>
        <v/>
      </c>
      <c r="CLJ2596" s="10" t="str">
        <f t="shared" si="79"/>
        <v/>
      </c>
      <c r="CLK2596" s="10" t="str">
        <f t="shared" si="79"/>
        <v/>
      </c>
      <c r="CLL2596" s="10" t="str">
        <f t="shared" si="79"/>
        <v/>
      </c>
      <c r="CLM2596" s="10" t="str">
        <f t="shared" si="79"/>
        <v/>
      </c>
      <c r="CLN2596" s="10" t="str">
        <f t="shared" si="79"/>
        <v/>
      </c>
      <c r="CLO2596" s="10" t="str">
        <f t="shared" si="79"/>
        <v/>
      </c>
      <c r="CLP2596" s="10" t="str">
        <f t="shared" si="79"/>
        <v/>
      </c>
      <c r="CLQ2596" s="10" t="str">
        <f t="shared" si="79"/>
        <v/>
      </c>
      <c r="CLR2596" s="10" t="str">
        <f t="shared" si="79"/>
        <v/>
      </c>
      <c r="CLS2596" s="10" t="str">
        <f t="shared" si="79"/>
        <v/>
      </c>
      <c r="CLT2596" s="10" t="str">
        <f t="shared" si="79"/>
        <v/>
      </c>
      <c r="CLU2596" s="10" t="str">
        <f t="shared" si="79"/>
        <v/>
      </c>
      <c r="CLV2596" s="10" t="str">
        <f t="shared" si="79"/>
        <v/>
      </c>
      <c r="CLW2596" s="10" t="str">
        <f t="shared" si="79"/>
        <v/>
      </c>
      <c r="CLX2596" s="10" t="str">
        <f t="shared" si="79"/>
        <v/>
      </c>
      <c r="CLY2596" s="10" t="str">
        <f t="shared" si="79"/>
        <v/>
      </c>
      <c r="CLZ2596" s="10" t="str">
        <f t="shared" si="79"/>
        <v/>
      </c>
      <c r="CMA2596" s="10" t="str">
        <f t="shared" si="79"/>
        <v/>
      </c>
      <c r="CMB2596" s="10" t="str">
        <f t="shared" si="79"/>
        <v/>
      </c>
      <c r="CMC2596" s="10" t="str">
        <f t="shared" si="79"/>
        <v/>
      </c>
      <c r="CMD2596" s="10" t="str">
        <f t="shared" si="79"/>
        <v/>
      </c>
      <c r="CME2596" s="10" t="str">
        <f t="shared" si="79"/>
        <v/>
      </c>
      <c r="CMF2596" s="10" t="str">
        <f t="shared" si="79"/>
        <v/>
      </c>
      <c r="CMG2596" s="10" t="str">
        <f t="shared" si="79"/>
        <v/>
      </c>
      <c r="CMH2596" s="10" t="str">
        <f t="shared" si="79"/>
        <v/>
      </c>
      <c r="CMI2596" s="10" t="str">
        <f t="shared" si="79"/>
        <v/>
      </c>
      <c r="CMJ2596" s="10" t="str">
        <f t="shared" si="79"/>
        <v/>
      </c>
      <c r="CMK2596" s="10" t="str">
        <f t="shared" ref="CMK2596:COV2596" si="80">IF(CMK2595=CMJ2595,"",CMK2593)</f>
        <v/>
      </c>
      <c r="CML2596" s="10" t="str">
        <f t="shared" si="80"/>
        <v/>
      </c>
      <c r="CMM2596" s="10" t="str">
        <f t="shared" si="80"/>
        <v/>
      </c>
      <c r="CMN2596" s="10" t="str">
        <f t="shared" si="80"/>
        <v/>
      </c>
      <c r="CMO2596" s="10" t="str">
        <f t="shared" si="80"/>
        <v/>
      </c>
      <c r="CMP2596" s="10" t="str">
        <f t="shared" si="80"/>
        <v/>
      </c>
      <c r="CMQ2596" s="10" t="str">
        <f t="shared" si="80"/>
        <v/>
      </c>
      <c r="CMR2596" s="10" t="str">
        <f t="shared" si="80"/>
        <v/>
      </c>
      <c r="CMS2596" s="10" t="str">
        <f t="shared" si="80"/>
        <v/>
      </c>
      <c r="CMT2596" s="10" t="str">
        <f t="shared" si="80"/>
        <v/>
      </c>
      <c r="CMU2596" s="10" t="str">
        <f t="shared" si="80"/>
        <v/>
      </c>
      <c r="CMV2596" s="10" t="str">
        <f t="shared" si="80"/>
        <v/>
      </c>
      <c r="CMW2596" s="10" t="str">
        <f t="shared" si="80"/>
        <v/>
      </c>
      <c r="CMX2596" s="10" t="str">
        <f t="shared" si="80"/>
        <v/>
      </c>
      <c r="CMY2596" s="10" t="str">
        <f t="shared" si="80"/>
        <v/>
      </c>
      <c r="CMZ2596" s="10" t="str">
        <f t="shared" si="80"/>
        <v/>
      </c>
      <c r="CNA2596" s="10" t="str">
        <f t="shared" si="80"/>
        <v/>
      </c>
      <c r="CNB2596" s="10" t="str">
        <f t="shared" si="80"/>
        <v/>
      </c>
      <c r="CNC2596" s="10" t="str">
        <f t="shared" si="80"/>
        <v/>
      </c>
      <c r="CND2596" s="10" t="str">
        <f t="shared" si="80"/>
        <v/>
      </c>
      <c r="CNE2596" s="10" t="str">
        <f t="shared" si="80"/>
        <v/>
      </c>
      <c r="CNF2596" s="10" t="str">
        <f t="shared" si="80"/>
        <v/>
      </c>
      <c r="CNG2596" s="10" t="str">
        <f t="shared" si="80"/>
        <v/>
      </c>
      <c r="CNH2596" s="10" t="str">
        <f t="shared" si="80"/>
        <v/>
      </c>
      <c r="CNI2596" s="10" t="str">
        <f t="shared" si="80"/>
        <v/>
      </c>
      <c r="CNJ2596" s="10" t="str">
        <f t="shared" si="80"/>
        <v/>
      </c>
      <c r="CNK2596" s="10" t="str">
        <f t="shared" si="80"/>
        <v/>
      </c>
      <c r="CNL2596" s="10" t="str">
        <f t="shared" si="80"/>
        <v/>
      </c>
      <c r="CNM2596" s="10" t="str">
        <f t="shared" si="80"/>
        <v/>
      </c>
      <c r="CNN2596" s="10" t="str">
        <f t="shared" si="80"/>
        <v/>
      </c>
      <c r="CNO2596" s="10" t="str">
        <f t="shared" si="80"/>
        <v/>
      </c>
      <c r="CNP2596" s="10" t="str">
        <f t="shared" si="80"/>
        <v/>
      </c>
      <c r="CNQ2596" s="10" t="str">
        <f t="shared" si="80"/>
        <v/>
      </c>
      <c r="CNR2596" s="10" t="str">
        <f t="shared" si="80"/>
        <v/>
      </c>
      <c r="CNS2596" s="10" t="str">
        <f t="shared" si="80"/>
        <v/>
      </c>
      <c r="CNT2596" s="10" t="str">
        <f t="shared" si="80"/>
        <v/>
      </c>
      <c r="CNU2596" s="10" t="str">
        <f t="shared" si="80"/>
        <v/>
      </c>
      <c r="CNV2596" s="10" t="str">
        <f t="shared" si="80"/>
        <v/>
      </c>
      <c r="CNW2596" s="10" t="str">
        <f t="shared" si="80"/>
        <v/>
      </c>
      <c r="CNX2596" s="10" t="str">
        <f t="shared" si="80"/>
        <v/>
      </c>
      <c r="CNY2596" s="10" t="str">
        <f t="shared" si="80"/>
        <v/>
      </c>
      <c r="CNZ2596" s="10" t="str">
        <f t="shared" si="80"/>
        <v/>
      </c>
      <c r="COA2596" s="10" t="str">
        <f t="shared" si="80"/>
        <v/>
      </c>
      <c r="COB2596" s="10" t="str">
        <f t="shared" si="80"/>
        <v/>
      </c>
      <c r="COC2596" s="10" t="str">
        <f t="shared" si="80"/>
        <v/>
      </c>
      <c r="COD2596" s="10" t="str">
        <f t="shared" si="80"/>
        <v/>
      </c>
      <c r="COE2596" s="10" t="str">
        <f t="shared" si="80"/>
        <v/>
      </c>
      <c r="COF2596" s="10" t="str">
        <f t="shared" si="80"/>
        <v/>
      </c>
      <c r="COG2596" s="10" t="str">
        <f t="shared" si="80"/>
        <v/>
      </c>
      <c r="COH2596" s="10" t="str">
        <f t="shared" si="80"/>
        <v/>
      </c>
      <c r="COI2596" s="10" t="str">
        <f t="shared" si="80"/>
        <v/>
      </c>
      <c r="COJ2596" s="10" t="str">
        <f t="shared" si="80"/>
        <v/>
      </c>
      <c r="COK2596" s="10" t="str">
        <f t="shared" si="80"/>
        <v/>
      </c>
      <c r="COL2596" s="10" t="str">
        <f t="shared" si="80"/>
        <v/>
      </c>
      <c r="COM2596" s="10" t="str">
        <f t="shared" si="80"/>
        <v/>
      </c>
      <c r="CON2596" s="10" t="str">
        <f t="shared" si="80"/>
        <v/>
      </c>
      <c r="COO2596" s="10" t="str">
        <f t="shared" si="80"/>
        <v/>
      </c>
      <c r="COP2596" s="10" t="str">
        <f t="shared" si="80"/>
        <v/>
      </c>
      <c r="COQ2596" s="10" t="str">
        <f t="shared" si="80"/>
        <v/>
      </c>
      <c r="COR2596" s="10" t="str">
        <f t="shared" si="80"/>
        <v/>
      </c>
      <c r="COS2596" s="10" t="str">
        <f t="shared" si="80"/>
        <v/>
      </c>
      <c r="COT2596" s="10" t="str">
        <f t="shared" si="80"/>
        <v/>
      </c>
      <c r="COU2596" s="10" t="str">
        <f t="shared" si="80"/>
        <v/>
      </c>
      <c r="COV2596" s="10" t="str">
        <f t="shared" si="80"/>
        <v/>
      </c>
      <c r="COW2596" s="10" t="str">
        <f t="shared" ref="COW2596:CRH2596" si="81">IF(COW2595=COV2595,"",COW2593)</f>
        <v/>
      </c>
      <c r="COX2596" s="10" t="str">
        <f t="shared" si="81"/>
        <v/>
      </c>
      <c r="COY2596" s="10" t="str">
        <f t="shared" si="81"/>
        <v/>
      </c>
      <c r="COZ2596" s="10" t="str">
        <f t="shared" si="81"/>
        <v/>
      </c>
      <c r="CPA2596" s="10" t="str">
        <f t="shared" si="81"/>
        <v/>
      </c>
      <c r="CPB2596" s="10" t="str">
        <f t="shared" si="81"/>
        <v/>
      </c>
      <c r="CPC2596" s="10" t="str">
        <f t="shared" si="81"/>
        <v/>
      </c>
      <c r="CPD2596" s="10" t="str">
        <f t="shared" si="81"/>
        <v/>
      </c>
      <c r="CPE2596" s="10" t="str">
        <f t="shared" si="81"/>
        <v/>
      </c>
      <c r="CPF2596" s="10" t="str">
        <f t="shared" si="81"/>
        <v/>
      </c>
      <c r="CPG2596" s="10" t="str">
        <f t="shared" si="81"/>
        <v/>
      </c>
      <c r="CPH2596" s="10" t="str">
        <f t="shared" si="81"/>
        <v/>
      </c>
      <c r="CPI2596" s="10" t="str">
        <f t="shared" si="81"/>
        <v/>
      </c>
      <c r="CPJ2596" s="10" t="str">
        <f t="shared" si="81"/>
        <v/>
      </c>
      <c r="CPK2596" s="10" t="str">
        <f t="shared" si="81"/>
        <v/>
      </c>
      <c r="CPL2596" s="10" t="str">
        <f t="shared" si="81"/>
        <v/>
      </c>
      <c r="CPM2596" s="10" t="str">
        <f t="shared" si="81"/>
        <v/>
      </c>
      <c r="CPN2596" s="10" t="str">
        <f t="shared" si="81"/>
        <v/>
      </c>
      <c r="CPO2596" s="10" t="str">
        <f t="shared" si="81"/>
        <v/>
      </c>
      <c r="CPP2596" s="10" t="str">
        <f t="shared" si="81"/>
        <v/>
      </c>
      <c r="CPQ2596" s="10" t="str">
        <f t="shared" si="81"/>
        <v/>
      </c>
      <c r="CPR2596" s="10" t="str">
        <f t="shared" si="81"/>
        <v/>
      </c>
      <c r="CPS2596" s="10" t="str">
        <f t="shared" si="81"/>
        <v/>
      </c>
      <c r="CPT2596" s="10" t="str">
        <f t="shared" si="81"/>
        <v/>
      </c>
      <c r="CPU2596" s="10" t="str">
        <f t="shared" si="81"/>
        <v/>
      </c>
      <c r="CPV2596" s="10" t="str">
        <f t="shared" si="81"/>
        <v/>
      </c>
      <c r="CPW2596" s="10" t="str">
        <f t="shared" si="81"/>
        <v/>
      </c>
      <c r="CPX2596" s="10" t="str">
        <f t="shared" si="81"/>
        <v/>
      </c>
      <c r="CPY2596" s="10" t="str">
        <f t="shared" si="81"/>
        <v/>
      </c>
      <c r="CPZ2596" s="10" t="str">
        <f t="shared" si="81"/>
        <v/>
      </c>
      <c r="CQA2596" s="10" t="str">
        <f t="shared" si="81"/>
        <v/>
      </c>
      <c r="CQB2596" s="10" t="str">
        <f t="shared" si="81"/>
        <v/>
      </c>
      <c r="CQC2596" s="10" t="str">
        <f t="shared" si="81"/>
        <v/>
      </c>
      <c r="CQD2596" s="10" t="str">
        <f t="shared" si="81"/>
        <v/>
      </c>
      <c r="CQE2596" s="10" t="str">
        <f t="shared" si="81"/>
        <v/>
      </c>
      <c r="CQF2596" s="10" t="str">
        <f t="shared" si="81"/>
        <v/>
      </c>
      <c r="CQG2596" s="10" t="str">
        <f t="shared" si="81"/>
        <v/>
      </c>
      <c r="CQH2596" s="10" t="str">
        <f t="shared" si="81"/>
        <v/>
      </c>
      <c r="CQI2596" s="10" t="str">
        <f t="shared" si="81"/>
        <v/>
      </c>
      <c r="CQJ2596" s="10" t="str">
        <f t="shared" si="81"/>
        <v/>
      </c>
      <c r="CQK2596" s="10" t="str">
        <f t="shared" si="81"/>
        <v/>
      </c>
      <c r="CQL2596" s="10" t="str">
        <f t="shared" si="81"/>
        <v/>
      </c>
      <c r="CQM2596" s="10" t="str">
        <f t="shared" si="81"/>
        <v/>
      </c>
      <c r="CQN2596" s="10" t="str">
        <f t="shared" si="81"/>
        <v/>
      </c>
      <c r="CQO2596" s="10" t="str">
        <f t="shared" si="81"/>
        <v/>
      </c>
      <c r="CQP2596" s="10" t="str">
        <f t="shared" si="81"/>
        <v/>
      </c>
      <c r="CQQ2596" s="10" t="str">
        <f t="shared" si="81"/>
        <v/>
      </c>
      <c r="CQR2596" s="10" t="str">
        <f t="shared" si="81"/>
        <v/>
      </c>
      <c r="CQS2596" s="10" t="str">
        <f t="shared" si="81"/>
        <v/>
      </c>
      <c r="CQT2596" s="10" t="str">
        <f t="shared" si="81"/>
        <v/>
      </c>
      <c r="CQU2596" s="10" t="str">
        <f t="shared" si="81"/>
        <v/>
      </c>
      <c r="CQV2596" s="10" t="str">
        <f t="shared" si="81"/>
        <v/>
      </c>
      <c r="CQW2596" s="10" t="str">
        <f t="shared" si="81"/>
        <v/>
      </c>
      <c r="CQX2596" s="10" t="str">
        <f t="shared" si="81"/>
        <v/>
      </c>
      <c r="CQY2596" s="10" t="str">
        <f t="shared" si="81"/>
        <v/>
      </c>
      <c r="CQZ2596" s="10" t="str">
        <f t="shared" si="81"/>
        <v/>
      </c>
      <c r="CRA2596" s="10" t="str">
        <f t="shared" si="81"/>
        <v/>
      </c>
      <c r="CRB2596" s="10" t="str">
        <f t="shared" si="81"/>
        <v/>
      </c>
      <c r="CRC2596" s="10" t="str">
        <f t="shared" si="81"/>
        <v/>
      </c>
      <c r="CRD2596" s="10" t="str">
        <f t="shared" si="81"/>
        <v/>
      </c>
      <c r="CRE2596" s="10" t="str">
        <f t="shared" si="81"/>
        <v/>
      </c>
      <c r="CRF2596" s="10" t="str">
        <f t="shared" si="81"/>
        <v/>
      </c>
      <c r="CRG2596" s="10" t="str">
        <f t="shared" si="81"/>
        <v/>
      </c>
      <c r="CRH2596" s="10" t="str">
        <f t="shared" si="81"/>
        <v/>
      </c>
      <c r="CRI2596" s="10" t="str">
        <f t="shared" ref="CRI2596:CTT2596" si="82">IF(CRI2595=CRH2595,"",CRI2593)</f>
        <v/>
      </c>
      <c r="CRJ2596" s="10" t="str">
        <f t="shared" si="82"/>
        <v/>
      </c>
      <c r="CRK2596" s="10" t="str">
        <f t="shared" si="82"/>
        <v/>
      </c>
      <c r="CRL2596" s="10" t="str">
        <f t="shared" si="82"/>
        <v/>
      </c>
      <c r="CRM2596" s="10" t="str">
        <f t="shared" si="82"/>
        <v/>
      </c>
      <c r="CRN2596" s="10" t="str">
        <f t="shared" si="82"/>
        <v/>
      </c>
      <c r="CRO2596" s="10" t="str">
        <f t="shared" si="82"/>
        <v/>
      </c>
      <c r="CRP2596" s="10" t="str">
        <f t="shared" si="82"/>
        <v/>
      </c>
      <c r="CRQ2596" s="10" t="str">
        <f t="shared" si="82"/>
        <v/>
      </c>
      <c r="CRR2596" s="10" t="str">
        <f t="shared" si="82"/>
        <v/>
      </c>
      <c r="CRS2596" s="10" t="str">
        <f t="shared" si="82"/>
        <v/>
      </c>
      <c r="CRT2596" s="10" t="str">
        <f t="shared" si="82"/>
        <v/>
      </c>
      <c r="CRU2596" s="10" t="str">
        <f t="shared" si="82"/>
        <v/>
      </c>
      <c r="CRV2596" s="10" t="str">
        <f t="shared" si="82"/>
        <v/>
      </c>
      <c r="CRW2596" s="10" t="str">
        <f t="shared" si="82"/>
        <v/>
      </c>
      <c r="CRX2596" s="10" t="str">
        <f t="shared" si="82"/>
        <v/>
      </c>
      <c r="CRY2596" s="10" t="str">
        <f t="shared" si="82"/>
        <v/>
      </c>
      <c r="CRZ2596" s="10" t="str">
        <f t="shared" si="82"/>
        <v/>
      </c>
      <c r="CSA2596" s="10" t="str">
        <f t="shared" si="82"/>
        <v/>
      </c>
      <c r="CSB2596" s="10" t="str">
        <f t="shared" si="82"/>
        <v/>
      </c>
      <c r="CSC2596" s="10" t="str">
        <f t="shared" si="82"/>
        <v/>
      </c>
      <c r="CSD2596" s="10" t="str">
        <f t="shared" si="82"/>
        <v/>
      </c>
      <c r="CSE2596" s="10" t="str">
        <f t="shared" si="82"/>
        <v/>
      </c>
      <c r="CSF2596" s="10" t="str">
        <f t="shared" si="82"/>
        <v/>
      </c>
      <c r="CSG2596" s="10" t="str">
        <f t="shared" si="82"/>
        <v/>
      </c>
      <c r="CSH2596" s="10" t="str">
        <f t="shared" si="82"/>
        <v/>
      </c>
      <c r="CSI2596" s="10" t="str">
        <f t="shared" si="82"/>
        <v/>
      </c>
      <c r="CSJ2596" s="10" t="str">
        <f t="shared" si="82"/>
        <v/>
      </c>
      <c r="CSK2596" s="10" t="str">
        <f t="shared" si="82"/>
        <v/>
      </c>
      <c r="CSL2596" s="10" t="str">
        <f t="shared" si="82"/>
        <v/>
      </c>
      <c r="CSM2596" s="10" t="str">
        <f t="shared" si="82"/>
        <v/>
      </c>
      <c r="CSN2596" s="10" t="str">
        <f t="shared" si="82"/>
        <v/>
      </c>
      <c r="CSO2596" s="10" t="str">
        <f t="shared" si="82"/>
        <v/>
      </c>
      <c r="CSP2596" s="10" t="str">
        <f t="shared" si="82"/>
        <v/>
      </c>
      <c r="CSQ2596" s="10" t="str">
        <f t="shared" si="82"/>
        <v/>
      </c>
      <c r="CSR2596" s="10" t="str">
        <f t="shared" si="82"/>
        <v/>
      </c>
      <c r="CSS2596" s="10" t="str">
        <f t="shared" si="82"/>
        <v/>
      </c>
      <c r="CST2596" s="10" t="str">
        <f t="shared" si="82"/>
        <v/>
      </c>
      <c r="CSU2596" s="10" t="str">
        <f t="shared" si="82"/>
        <v/>
      </c>
      <c r="CSV2596" s="10" t="str">
        <f t="shared" si="82"/>
        <v/>
      </c>
      <c r="CSW2596" s="10" t="str">
        <f t="shared" si="82"/>
        <v/>
      </c>
      <c r="CSX2596" s="10" t="str">
        <f t="shared" si="82"/>
        <v/>
      </c>
      <c r="CSY2596" s="10" t="str">
        <f t="shared" si="82"/>
        <v/>
      </c>
      <c r="CSZ2596" s="10" t="str">
        <f t="shared" si="82"/>
        <v/>
      </c>
      <c r="CTA2596" s="10" t="str">
        <f t="shared" si="82"/>
        <v/>
      </c>
      <c r="CTB2596" s="10" t="str">
        <f t="shared" si="82"/>
        <v/>
      </c>
      <c r="CTC2596" s="10" t="str">
        <f t="shared" si="82"/>
        <v/>
      </c>
      <c r="CTD2596" s="10" t="str">
        <f t="shared" si="82"/>
        <v/>
      </c>
      <c r="CTE2596" s="10" t="str">
        <f t="shared" si="82"/>
        <v/>
      </c>
      <c r="CTF2596" s="10" t="str">
        <f t="shared" si="82"/>
        <v/>
      </c>
      <c r="CTG2596" s="10" t="str">
        <f t="shared" si="82"/>
        <v/>
      </c>
      <c r="CTH2596" s="10" t="str">
        <f t="shared" si="82"/>
        <v/>
      </c>
      <c r="CTI2596" s="10" t="str">
        <f t="shared" si="82"/>
        <v/>
      </c>
      <c r="CTJ2596" s="10" t="str">
        <f t="shared" si="82"/>
        <v/>
      </c>
      <c r="CTK2596" s="10" t="str">
        <f t="shared" si="82"/>
        <v/>
      </c>
      <c r="CTL2596" s="10" t="str">
        <f t="shared" si="82"/>
        <v/>
      </c>
      <c r="CTM2596" s="10" t="str">
        <f t="shared" si="82"/>
        <v/>
      </c>
      <c r="CTN2596" s="10" t="str">
        <f t="shared" si="82"/>
        <v/>
      </c>
      <c r="CTO2596" s="10" t="str">
        <f t="shared" si="82"/>
        <v/>
      </c>
      <c r="CTP2596" s="10" t="str">
        <f t="shared" si="82"/>
        <v/>
      </c>
      <c r="CTQ2596" s="10" t="str">
        <f t="shared" si="82"/>
        <v/>
      </c>
      <c r="CTR2596" s="10" t="str">
        <f t="shared" si="82"/>
        <v/>
      </c>
      <c r="CTS2596" s="10" t="str">
        <f t="shared" si="82"/>
        <v/>
      </c>
      <c r="CTT2596" s="10" t="str">
        <f t="shared" si="82"/>
        <v/>
      </c>
      <c r="CTU2596" s="10" t="str">
        <f t="shared" ref="CTU2596:CVT2596" si="83">IF(CTU2595=CTT2595,"",CTU2593)</f>
        <v/>
      </c>
      <c r="CTV2596" s="10" t="str">
        <f t="shared" si="83"/>
        <v/>
      </c>
      <c r="CTW2596" s="10" t="str">
        <f t="shared" si="83"/>
        <v/>
      </c>
      <c r="CTX2596" s="10" t="str">
        <f t="shared" si="83"/>
        <v/>
      </c>
      <c r="CTY2596" s="10" t="str">
        <f t="shared" si="83"/>
        <v/>
      </c>
      <c r="CTZ2596" s="10" t="str">
        <f t="shared" si="83"/>
        <v/>
      </c>
      <c r="CUA2596" s="10" t="str">
        <f t="shared" si="83"/>
        <v/>
      </c>
      <c r="CUB2596" s="10" t="str">
        <f t="shared" si="83"/>
        <v/>
      </c>
      <c r="CUC2596" s="10" t="str">
        <f t="shared" si="83"/>
        <v/>
      </c>
      <c r="CUD2596" s="10" t="str">
        <f t="shared" si="83"/>
        <v/>
      </c>
      <c r="CUE2596" s="10" t="str">
        <f t="shared" si="83"/>
        <v/>
      </c>
      <c r="CUF2596" s="10" t="str">
        <f t="shared" si="83"/>
        <v/>
      </c>
      <c r="CUG2596" s="10" t="str">
        <f t="shared" si="83"/>
        <v/>
      </c>
      <c r="CUH2596" s="10" t="str">
        <f t="shared" si="83"/>
        <v/>
      </c>
      <c r="CUI2596" s="10" t="str">
        <f t="shared" si="83"/>
        <v/>
      </c>
      <c r="CUJ2596" s="10" t="str">
        <f t="shared" si="83"/>
        <v/>
      </c>
      <c r="CUK2596" s="10" t="str">
        <f t="shared" si="83"/>
        <v/>
      </c>
      <c r="CUL2596" s="10" t="str">
        <f t="shared" si="83"/>
        <v/>
      </c>
      <c r="CUM2596" s="10" t="str">
        <f t="shared" si="83"/>
        <v/>
      </c>
      <c r="CUN2596" s="10" t="str">
        <f t="shared" si="83"/>
        <v/>
      </c>
      <c r="CUO2596" s="10" t="str">
        <f t="shared" si="83"/>
        <v/>
      </c>
      <c r="CUP2596" s="10" t="str">
        <f t="shared" si="83"/>
        <v/>
      </c>
      <c r="CUQ2596" s="10" t="str">
        <f t="shared" si="83"/>
        <v/>
      </c>
      <c r="CUR2596" s="10" t="str">
        <f t="shared" si="83"/>
        <v/>
      </c>
      <c r="CUS2596" s="10" t="str">
        <f t="shared" si="83"/>
        <v/>
      </c>
      <c r="CUT2596" s="10" t="str">
        <f t="shared" si="83"/>
        <v/>
      </c>
      <c r="CUU2596" s="10" t="str">
        <f t="shared" si="83"/>
        <v/>
      </c>
      <c r="CUV2596" s="10" t="str">
        <f t="shared" si="83"/>
        <v/>
      </c>
      <c r="CUW2596" s="10" t="str">
        <f t="shared" si="83"/>
        <v/>
      </c>
      <c r="CUX2596" s="10" t="str">
        <f t="shared" si="83"/>
        <v/>
      </c>
      <c r="CUY2596" s="10" t="str">
        <f t="shared" si="83"/>
        <v/>
      </c>
      <c r="CUZ2596" s="10" t="str">
        <f t="shared" si="83"/>
        <v/>
      </c>
      <c r="CVA2596" s="10" t="str">
        <f t="shared" si="83"/>
        <v/>
      </c>
      <c r="CVB2596" s="10" t="str">
        <f t="shared" si="83"/>
        <v/>
      </c>
      <c r="CVC2596" s="10" t="str">
        <f t="shared" si="83"/>
        <v/>
      </c>
      <c r="CVD2596" s="10" t="str">
        <f t="shared" si="83"/>
        <v/>
      </c>
      <c r="CVE2596" s="10" t="str">
        <f t="shared" si="83"/>
        <v/>
      </c>
      <c r="CVF2596" s="10" t="str">
        <f t="shared" si="83"/>
        <v/>
      </c>
      <c r="CVG2596" s="10" t="str">
        <f t="shared" si="83"/>
        <v/>
      </c>
      <c r="CVH2596" s="10" t="str">
        <f t="shared" si="83"/>
        <v/>
      </c>
      <c r="CVI2596" s="10" t="str">
        <f t="shared" si="83"/>
        <v/>
      </c>
      <c r="CVJ2596" s="10" t="str">
        <f t="shared" si="83"/>
        <v/>
      </c>
      <c r="CVK2596" s="10" t="str">
        <f t="shared" si="83"/>
        <v/>
      </c>
      <c r="CVL2596" s="10" t="str">
        <f t="shared" si="83"/>
        <v/>
      </c>
      <c r="CVM2596" s="10" t="str">
        <f t="shared" si="83"/>
        <v/>
      </c>
      <c r="CVN2596" s="10" t="str">
        <f t="shared" si="83"/>
        <v/>
      </c>
      <c r="CVO2596" s="10" t="str">
        <f t="shared" si="83"/>
        <v/>
      </c>
      <c r="CVP2596" s="10" t="str">
        <f t="shared" si="83"/>
        <v/>
      </c>
      <c r="CVQ2596" s="10" t="str">
        <f t="shared" si="83"/>
        <v/>
      </c>
      <c r="CVR2596" s="10" t="str">
        <f t="shared" si="83"/>
        <v/>
      </c>
      <c r="CVS2596" s="10" t="str">
        <f t="shared" si="83"/>
        <v/>
      </c>
      <c r="CVT2596" s="10" t="str">
        <f t="shared" si="83"/>
        <v/>
      </c>
    </row>
    <row r="2597" spans="1:2620" x14ac:dyDescent="0.25">
      <c r="A2597" s="33">
        <v>40429</v>
      </c>
      <c r="B2597">
        <v>63.48</v>
      </c>
      <c r="C2597" s="34">
        <v>5.845660062060081E-3</v>
      </c>
      <c r="D2597" s="55">
        <f t="shared" si="42"/>
        <v>9</v>
      </c>
      <c r="E2597" s="55"/>
      <c r="F2597" s="21"/>
    </row>
    <row r="2598" spans="1:2620" x14ac:dyDescent="0.25">
      <c r="A2598" s="33">
        <v>40430</v>
      </c>
      <c r="B2598">
        <v>63.52</v>
      </c>
      <c r="C2598" s="34">
        <v>6.2992128067203886E-4</v>
      </c>
      <c r="D2598" s="55">
        <f t="shared" si="42"/>
        <v>9</v>
      </c>
      <c r="E2598" s="55"/>
      <c r="F2598" s="21"/>
    </row>
    <row r="2599" spans="1:2620" x14ac:dyDescent="0.25">
      <c r="A2599" s="33">
        <v>40431</v>
      </c>
      <c r="B2599">
        <v>63.72</v>
      </c>
      <c r="C2599" s="34">
        <v>3.1436681029675356E-3</v>
      </c>
      <c r="D2599" s="55">
        <f t="shared" si="42"/>
        <v>9</v>
      </c>
      <c r="E2599" s="55"/>
      <c r="F2599" s="21"/>
    </row>
    <row r="2600" spans="1:2620" x14ac:dyDescent="0.25">
      <c r="A2600" s="33">
        <v>40434</v>
      </c>
      <c r="B2600">
        <v>65.27</v>
      </c>
      <c r="C2600" s="34">
        <v>2.4034027605278254E-2</v>
      </c>
      <c r="D2600" s="55">
        <f t="shared" si="42"/>
        <v>9</v>
      </c>
      <c r="E2600" s="55"/>
      <c r="F2600" s="21"/>
    </row>
    <row r="2601" spans="1:2620" x14ac:dyDescent="0.25">
      <c r="A2601" s="33">
        <v>40435</v>
      </c>
      <c r="B2601">
        <v>64.989999999999995</v>
      </c>
      <c r="C2601" s="34">
        <v>-4.2991007408685993E-3</v>
      </c>
      <c r="D2601" s="55">
        <f t="shared" si="42"/>
        <v>9</v>
      </c>
      <c r="E2601" s="55"/>
      <c r="F2601" s="21"/>
    </row>
    <row r="2602" spans="1:2620" x14ac:dyDescent="0.25">
      <c r="A2602" s="33">
        <v>40436</v>
      </c>
      <c r="B2602">
        <v>65.36</v>
      </c>
      <c r="C2602" s="34">
        <v>5.6770386454900353E-3</v>
      </c>
      <c r="D2602" s="55">
        <f t="shared" si="42"/>
        <v>9</v>
      </c>
      <c r="E2602" s="55"/>
      <c r="F2602" s="21"/>
    </row>
    <row r="2603" spans="1:2620" x14ac:dyDescent="0.25">
      <c r="A2603" s="33">
        <v>40437</v>
      </c>
      <c r="B2603">
        <v>64.94</v>
      </c>
      <c r="C2603" s="34">
        <v>-6.4466838770475899E-3</v>
      </c>
      <c r="D2603" s="55">
        <f t="shared" si="42"/>
        <v>9</v>
      </c>
      <c r="E2603" s="55"/>
      <c r="F2603" s="21"/>
    </row>
    <row r="2604" spans="1:2620" x14ac:dyDescent="0.25">
      <c r="A2604" s="33">
        <v>40438</v>
      </c>
      <c r="B2604">
        <v>65.209999999999994</v>
      </c>
      <c r="C2604" s="34">
        <v>4.1490647304109193E-3</v>
      </c>
      <c r="D2604" s="55">
        <f t="shared" si="42"/>
        <v>9</v>
      </c>
      <c r="E2604" s="55"/>
      <c r="F2604" s="21"/>
    </row>
    <row r="2605" spans="1:2620" x14ac:dyDescent="0.25">
      <c r="A2605" s="33">
        <v>40441</v>
      </c>
      <c r="B2605">
        <v>67.02</v>
      </c>
      <c r="C2605" s="34">
        <v>2.7378250904053446E-2</v>
      </c>
      <c r="D2605" s="55">
        <f t="shared" si="42"/>
        <v>9</v>
      </c>
      <c r="E2605" s="55"/>
      <c r="F2605" s="21"/>
    </row>
    <row r="2606" spans="1:2620" x14ac:dyDescent="0.25">
      <c r="A2606" s="33">
        <v>40442</v>
      </c>
      <c r="B2606">
        <v>66.63</v>
      </c>
      <c r="C2606" s="34">
        <v>-5.8361557347185516E-3</v>
      </c>
      <c r="D2606" s="55">
        <f t="shared" si="42"/>
        <v>9</v>
      </c>
      <c r="E2606" s="55"/>
      <c r="F2606" s="21"/>
    </row>
    <row r="2607" spans="1:2620" x14ac:dyDescent="0.25">
      <c r="A2607" s="33">
        <v>40443</v>
      </c>
      <c r="B2607">
        <v>65.84</v>
      </c>
      <c r="C2607" s="34">
        <v>-1.1927370205631279E-2</v>
      </c>
      <c r="D2607" s="55">
        <f t="shared" si="42"/>
        <v>9</v>
      </c>
      <c r="E2607" s="55"/>
      <c r="F2607" s="21"/>
    </row>
    <row r="2608" spans="1:2620" x14ac:dyDescent="0.25">
      <c r="A2608" s="33">
        <v>40444</v>
      </c>
      <c r="B2608">
        <v>64.88</v>
      </c>
      <c r="C2608" s="34">
        <v>-1.4688146561657013E-2</v>
      </c>
      <c r="D2608" s="55">
        <f t="shared" si="42"/>
        <v>9</v>
      </c>
      <c r="E2608" s="55"/>
      <c r="F2608" s="21"/>
    </row>
    <row r="2609" spans="1:6" x14ac:dyDescent="0.25">
      <c r="A2609" s="33">
        <v>40445</v>
      </c>
      <c r="B2609">
        <v>66.989999999999995</v>
      </c>
      <c r="C2609" s="34">
        <v>3.2003944713018651E-2</v>
      </c>
      <c r="D2609" s="55">
        <f t="shared" si="42"/>
        <v>9</v>
      </c>
      <c r="E2609" s="55"/>
      <c r="F2609" s="21"/>
    </row>
    <row r="2610" spans="1:6" x14ac:dyDescent="0.25">
      <c r="A2610" s="33">
        <v>40448</v>
      </c>
      <c r="B2610">
        <v>66.819999999999993</v>
      </c>
      <c r="C2610" s="34">
        <v>-2.5409175915657107E-3</v>
      </c>
      <c r="D2610" s="55">
        <f t="shared" si="42"/>
        <v>9</v>
      </c>
      <c r="E2610" s="55"/>
      <c r="F2610" s="21"/>
    </row>
    <row r="2611" spans="1:6" x14ac:dyDescent="0.25">
      <c r="A2611" s="33">
        <v>40449</v>
      </c>
      <c r="B2611">
        <v>67.48</v>
      </c>
      <c r="C2611" s="34">
        <v>9.8288207491572608E-3</v>
      </c>
      <c r="D2611" s="55">
        <f t="shared" si="42"/>
        <v>9</v>
      </c>
      <c r="E2611" s="55"/>
      <c r="F2611" s="21"/>
    </row>
    <row r="2612" spans="1:6" x14ac:dyDescent="0.25">
      <c r="A2612" s="33">
        <v>40450</v>
      </c>
      <c r="B2612">
        <v>67.67</v>
      </c>
      <c r="C2612" s="34">
        <v>2.811692566366581E-3</v>
      </c>
      <c r="D2612" s="55">
        <f t="shared" si="42"/>
        <v>9</v>
      </c>
      <c r="E2612" s="55"/>
      <c r="F2612" s="21"/>
    </row>
    <row r="2613" spans="1:6" x14ac:dyDescent="0.25">
      <c r="A2613" s="33">
        <v>40451</v>
      </c>
      <c r="B2613">
        <v>67.5</v>
      </c>
      <c r="C2613" s="34">
        <v>-2.5153523656500205E-3</v>
      </c>
      <c r="D2613" s="55">
        <f t="shared" si="42"/>
        <v>9</v>
      </c>
      <c r="E2613" s="55"/>
      <c r="F2613" s="21"/>
    </row>
    <row r="2614" spans="1:6" x14ac:dyDescent="0.25">
      <c r="A2614" s="33">
        <v>40452</v>
      </c>
      <c r="B2614">
        <v>67.86</v>
      </c>
      <c r="C2614" s="34">
        <v>5.3191614776000266E-3</v>
      </c>
      <c r="D2614" s="55">
        <f t="shared" si="42"/>
        <v>10</v>
      </c>
      <c r="E2614" s="55"/>
      <c r="F2614" s="21"/>
    </row>
    <row r="2615" spans="1:6" x14ac:dyDescent="0.25">
      <c r="A2615" s="33">
        <v>40455</v>
      </c>
      <c r="B2615">
        <v>66.94</v>
      </c>
      <c r="C2615" s="34">
        <v>-1.3650063572903522E-2</v>
      </c>
      <c r="D2615" s="55">
        <f t="shared" si="42"/>
        <v>10</v>
      </c>
      <c r="E2615" s="55"/>
      <c r="F2615" s="21"/>
    </row>
  </sheetData>
  <sortState ref="F1:G2615">
    <sortCondition ref="F1:F2615"/>
  </sortState>
  <mergeCells count="3">
    <mergeCell ref="I1:L1"/>
    <mergeCell ref="N1:Q1"/>
    <mergeCell ref="S1: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4465"/>
  <sheetViews>
    <sheetView zoomScale="80" zoomScaleNormal="80" workbookViewId="0"/>
  </sheetViews>
  <sheetFormatPr defaultRowHeight="15" x14ac:dyDescent="0.25"/>
  <cols>
    <col min="1" max="2" width="11.42578125" customWidth="1"/>
    <col min="3" max="3" width="11.42578125" style="9" customWidth="1"/>
    <col min="6" max="6" width="10.5703125" bestFit="1" customWidth="1"/>
    <col min="7" max="7" width="9" bestFit="1" customWidth="1"/>
    <col min="8" max="8" width="8.42578125" bestFit="1" customWidth="1"/>
  </cols>
  <sheetData>
    <row r="2" spans="1:8" s="13" customFormat="1" ht="45" customHeight="1" x14ac:dyDescent="0.25">
      <c r="A2" s="13" t="s">
        <v>0</v>
      </c>
      <c r="B2" s="13" t="s">
        <v>9</v>
      </c>
      <c r="C2" s="14" t="s">
        <v>10</v>
      </c>
      <c r="F2" s="13" t="s">
        <v>30</v>
      </c>
      <c r="G2" s="13" t="s">
        <v>9</v>
      </c>
      <c r="H2" s="13" t="s">
        <v>10</v>
      </c>
    </row>
    <row r="3" spans="1:8" x14ac:dyDescent="0.25">
      <c r="A3" s="16">
        <v>33998</v>
      </c>
      <c r="B3" s="17">
        <v>32.950000000000003</v>
      </c>
      <c r="D3">
        <f>MONTH(A3)</f>
        <v>1</v>
      </c>
      <c r="F3" s="33">
        <v>33998</v>
      </c>
      <c r="G3">
        <v>32.950000000000003</v>
      </c>
    </row>
    <row r="4" spans="1:8" x14ac:dyDescent="0.25">
      <c r="A4" s="16">
        <v>34001</v>
      </c>
      <c r="B4" s="17">
        <v>33.19</v>
      </c>
      <c r="C4" s="9">
        <v>7.2573647833669664E-3</v>
      </c>
      <c r="D4">
        <f t="shared" ref="D4:D67" si="0">MONTH(A4)</f>
        <v>2</v>
      </c>
      <c r="F4" s="33">
        <v>34001</v>
      </c>
      <c r="G4">
        <v>33.19</v>
      </c>
      <c r="H4" s="56">
        <f>LN(G4/G3)</f>
        <v>7.2573647833669664E-3</v>
      </c>
    </row>
    <row r="5" spans="1:8" x14ac:dyDescent="0.25">
      <c r="A5" s="16">
        <v>34002</v>
      </c>
      <c r="B5" s="17">
        <v>33.25</v>
      </c>
      <c r="C5" s="9">
        <v>1.806141369979946E-3</v>
      </c>
      <c r="D5">
        <f t="shared" si="0"/>
        <v>2</v>
      </c>
      <c r="F5" s="33">
        <v>34029</v>
      </c>
      <c r="G5">
        <v>33.21</v>
      </c>
      <c r="H5" s="56">
        <f t="shared" ref="H5:H68" si="1">LN(G5/G4)</f>
        <v>6.0240965677204597E-4</v>
      </c>
    </row>
    <row r="6" spans="1:8" x14ac:dyDescent="0.25">
      <c r="A6" s="16">
        <v>34003</v>
      </c>
      <c r="B6" s="17">
        <v>33.61</v>
      </c>
      <c r="C6" s="9">
        <v>1.0768874635151068E-2</v>
      </c>
      <c r="D6">
        <f t="shared" si="0"/>
        <v>2</v>
      </c>
      <c r="F6" s="33">
        <v>34060</v>
      </c>
      <c r="G6">
        <v>34.03</v>
      </c>
      <c r="H6" s="56">
        <f t="shared" si="1"/>
        <v>2.4391453124159263E-2</v>
      </c>
    </row>
    <row r="7" spans="1:8" x14ac:dyDescent="0.25">
      <c r="A7" s="16">
        <v>34004</v>
      </c>
      <c r="B7" s="17">
        <v>33.75</v>
      </c>
      <c r="C7" s="9">
        <v>4.1567755815245045E-3</v>
      </c>
      <c r="D7">
        <f t="shared" si="0"/>
        <v>2</v>
      </c>
      <c r="F7" s="33">
        <v>34092</v>
      </c>
      <c r="G7">
        <v>33.479999999999997</v>
      </c>
      <c r="H7" s="56">
        <f t="shared" si="1"/>
        <v>-1.6294242891539936E-2</v>
      </c>
    </row>
    <row r="8" spans="1:8" x14ac:dyDescent="0.25">
      <c r="A8" s="16">
        <v>34005</v>
      </c>
      <c r="B8" s="17">
        <v>33.729999999999997</v>
      </c>
      <c r="C8" s="9">
        <v>-5.9276824498006155E-4</v>
      </c>
      <c r="D8">
        <f t="shared" si="0"/>
        <v>2</v>
      </c>
      <c r="F8" s="33">
        <v>34121</v>
      </c>
      <c r="G8">
        <v>34.5</v>
      </c>
      <c r="H8" s="56">
        <f t="shared" si="1"/>
        <v>3.0011078416039619E-2</v>
      </c>
    </row>
    <row r="9" spans="1:8" x14ac:dyDescent="0.25">
      <c r="A9" s="16">
        <v>34008</v>
      </c>
      <c r="B9" s="17">
        <v>33.729999999999997</v>
      </c>
      <c r="C9" s="9">
        <v>0</v>
      </c>
      <c r="D9">
        <f t="shared" si="0"/>
        <v>2</v>
      </c>
      <c r="F9" s="33">
        <v>34151</v>
      </c>
      <c r="G9">
        <v>34.17</v>
      </c>
      <c r="H9" s="56">
        <f t="shared" si="1"/>
        <v>-9.6112579101135989E-3</v>
      </c>
    </row>
    <row r="10" spans="1:8" x14ac:dyDescent="0.25">
      <c r="A10" s="16">
        <v>34009</v>
      </c>
      <c r="B10" s="17">
        <v>33.49</v>
      </c>
      <c r="C10" s="9">
        <v>-7.140762267445545E-3</v>
      </c>
      <c r="D10">
        <f t="shared" si="0"/>
        <v>2</v>
      </c>
      <c r="F10" s="33">
        <v>34183</v>
      </c>
      <c r="G10">
        <v>34.19</v>
      </c>
      <c r="H10" s="56">
        <f t="shared" si="1"/>
        <v>5.8513752400941399E-4</v>
      </c>
    </row>
    <row r="11" spans="1:8" x14ac:dyDescent="0.25">
      <c r="A11" s="16">
        <v>34010</v>
      </c>
      <c r="B11" s="17">
        <v>33.54</v>
      </c>
      <c r="C11" s="9">
        <v>1.4918695889494409E-3</v>
      </c>
      <c r="D11">
        <f t="shared" si="0"/>
        <v>2</v>
      </c>
      <c r="F11" s="33">
        <v>34213</v>
      </c>
      <c r="G11">
        <v>35.36</v>
      </c>
      <c r="H11" s="56">
        <f t="shared" si="1"/>
        <v>3.3648034118232729E-2</v>
      </c>
    </row>
    <row r="12" spans="1:8" x14ac:dyDescent="0.25">
      <c r="A12" s="16">
        <v>34011</v>
      </c>
      <c r="B12" s="17">
        <v>33.700000000000003</v>
      </c>
      <c r="C12" s="9">
        <v>4.7590809632534264E-3</v>
      </c>
      <c r="D12">
        <f t="shared" si="0"/>
        <v>2</v>
      </c>
      <c r="F12" s="33">
        <v>34243</v>
      </c>
      <c r="G12">
        <v>35.31</v>
      </c>
      <c r="H12" s="56">
        <f t="shared" si="1"/>
        <v>-1.415027829147529E-3</v>
      </c>
    </row>
    <row r="13" spans="1:8" x14ac:dyDescent="0.25">
      <c r="A13" s="16">
        <v>34012</v>
      </c>
      <c r="B13" s="17">
        <v>33.44</v>
      </c>
      <c r="C13" s="9">
        <v>-7.7450491418152786E-3</v>
      </c>
      <c r="D13">
        <f t="shared" si="0"/>
        <v>2</v>
      </c>
      <c r="F13" s="33">
        <v>34274</v>
      </c>
      <c r="G13">
        <v>35.93</v>
      </c>
      <c r="H13" s="56">
        <f t="shared" si="1"/>
        <v>1.7406391185132285E-2</v>
      </c>
    </row>
    <row r="14" spans="1:8" x14ac:dyDescent="0.25">
      <c r="A14" s="16">
        <v>34016</v>
      </c>
      <c r="B14" s="17">
        <v>32.6</v>
      </c>
      <c r="C14" s="9">
        <v>-2.5440499843838848E-2</v>
      </c>
      <c r="D14">
        <f t="shared" si="0"/>
        <v>2</v>
      </c>
      <c r="F14" s="33">
        <v>34304</v>
      </c>
      <c r="G14">
        <v>35.51</v>
      </c>
      <c r="H14" s="56">
        <f t="shared" si="1"/>
        <v>-1.1758254170430868E-2</v>
      </c>
    </row>
    <row r="15" spans="1:8" x14ac:dyDescent="0.25">
      <c r="A15" s="16">
        <v>34017</v>
      </c>
      <c r="B15" s="17">
        <v>32.58</v>
      </c>
      <c r="C15" s="9">
        <v>-6.1368519876299596E-4</v>
      </c>
      <c r="D15">
        <f t="shared" si="0"/>
        <v>2</v>
      </c>
      <c r="F15" s="33">
        <v>34337</v>
      </c>
      <c r="G15">
        <v>35.770000000000003</v>
      </c>
      <c r="H15" s="56">
        <f t="shared" si="1"/>
        <v>7.2952063159299786E-3</v>
      </c>
    </row>
    <row r="16" spans="1:8" x14ac:dyDescent="0.25">
      <c r="A16" s="16">
        <v>34018</v>
      </c>
      <c r="B16" s="17">
        <v>32.56</v>
      </c>
      <c r="C16" s="9">
        <v>-6.1406203955940975E-4</v>
      </c>
      <c r="D16">
        <f t="shared" si="0"/>
        <v>2</v>
      </c>
      <c r="F16" s="33">
        <v>34366</v>
      </c>
      <c r="G16">
        <v>36.92</v>
      </c>
      <c r="H16" s="56">
        <f t="shared" si="1"/>
        <v>3.1643856363724951E-2</v>
      </c>
    </row>
    <row r="17" spans="1:8" x14ac:dyDescent="0.25">
      <c r="A17" s="16">
        <v>34019</v>
      </c>
      <c r="B17" s="17">
        <v>32.67</v>
      </c>
      <c r="C17" s="9">
        <v>3.372684478639156E-3</v>
      </c>
      <c r="D17">
        <f t="shared" si="0"/>
        <v>2</v>
      </c>
      <c r="F17" s="33">
        <v>34394</v>
      </c>
      <c r="G17">
        <v>35.89</v>
      </c>
      <c r="H17" s="56">
        <f t="shared" si="1"/>
        <v>-2.8294704475135497E-2</v>
      </c>
    </row>
    <row r="18" spans="1:8" x14ac:dyDescent="0.25">
      <c r="A18" s="16">
        <v>34022</v>
      </c>
      <c r="B18" s="17">
        <v>32.79</v>
      </c>
      <c r="C18" s="9">
        <v>3.6663652435780531E-3</v>
      </c>
      <c r="D18">
        <f t="shared" si="0"/>
        <v>2</v>
      </c>
      <c r="F18" s="33">
        <v>34428</v>
      </c>
      <c r="G18">
        <v>34</v>
      </c>
      <c r="H18" s="56">
        <f t="shared" si="1"/>
        <v>-5.4098180543354531E-2</v>
      </c>
    </row>
    <row r="19" spans="1:8" x14ac:dyDescent="0.25">
      <c r="A19" s="16">
        <v>34023</v>
      </c>
      <c r="B19" s="17">
        <v>32.770000000000003</v>
      </c>
      <c r="C19" s="9">
        <v>-6.1012814583350449E-4</v>
      </c>
      <c r="D19">
        <f t="shared" si="0"/>
        <v>2</v>
      </c>
      <c r="F19" s="33">
        <v>34456</v>
      </c>
      <c r="G19">
        <v>35.14</v>
      </c>
      <c r="H19" s="56">
        <f t="shared" si="1"/>
        <v>3.2979558142789668E-2</v>
      </c>
    </row>
    <row r="20" spans="1:8" x14ac:dyDescent="0.25">
      <c r="A20" s="16">
        <v>34024</v>
      </c>
      <c r="B20" s="17">
        <v>33.19</v>
      </c>
      <c r="C20" s="9">
        <v>1.2735163021159825E-2</v>
      </c>
      <c r="D20">
        <f t="shared" si="0"/>
        <v>2</v>
      </c>
      <c r="F20" s="33">
        <v>34486</v>
      </c>
      <c r="G20">
        <v>35.630000000000003</v>
      </c>
      <c r="H20" s="56">
        <f t="shared" si="1"/>
        <v>1.3847896858793535E-2</v>
      </c>
    </row>
    <row r="21" spans="1:8" x14ac:dyDescent="0.25">
      <c r="A21" s="16">
        <v>34025</v>
      </c>
      <c r="B21" s="17">
        <v>33.25</v>
      </c>
      <c r="C21" s="9">
        <v>1.806141369979946E-3</v>
      </c>
      <c r="D21">
        <f t="shared" si="0"/>
        <v>2</v>
      </c>
      <c r="F21" s="33">
        <v>34516</v>
      </c>
      <c r="G21">
        <v>34.72</v>
      </c>
      <c r="H21" s="56">
        <f t="shared" si="1"/>
        <v>-2.5872089825595395E-2</v>
      </c>
    </row>
    <row r="22" spans="1:8" x14ac:dyDescent="0.25">
      <c r="A22" s="16">
        <v>34026</v>
      </c>
      <c r="B22" s="17">
        <v>33.31</v>
      </c>
      <c r="C22" s="9">
        <v>1.802885103725125E-3</v>
      </c>
      <c r="D22">
        <f t="shared" si="0"/>
        <v>2</v>
      </c>
      <c r="F22" s="33">
        <v>34547</v>
      </c>
      <c r="G22">
        <v>35.950000000000003</v>
      </c>
      <c r="H22" s="56">
        <f t="shared" si="1"/>
        <v>3.4813194374906375E-2</v>
      </c>
    </row>
    <row r="23" spans="1:8" x14ac:dyDescent="0.25">
      <c r="A23" s="16">
        <v>34029</v>
      </c>
      <c r="B23" s="17">
        <v>33.21</v>
      </c>
      <c r="C23" s="9">
        <v>-3.0066168169331125E-3</v>
      </c>
      <c r="D23">
        <f t="shared" si="0"/>
        <v>3</v>
      </c>
      <c r="F23" s="33">
        <v>34578</v>
      </c>
      <c r="G23">
        <v>37.01</v>
      </c>
      <c r="H23" s="56">
        <f t="shared" si="1"/>
        <v>2.9059062231008813E-2</v>
      </c>
    </row>
    <row r="24" spans="1:8" x14ac:dyDescent="0.25">
      <c r="A24" s="16">
        <v>34030</v>
      </c>
      <c r="B24" s="17">
        <v>33.700000000000003</v>
      </c>
      <c r="C24" s="9">
        <v>1.4646801969660931E-2</v>
      </c>
      <c r="D24">
        <f t="shared" si="0"/>
        <v>3</v>
      </c>
      <c r="F24" s="33">
        <v>34610</v>
      </c>
      <c r="G24">
        <v>36.340000000000003</v>
      </c>
      <c r="H24" s="56">
        <f t="shared" si="1"/>
        <v>-1.8269083430039291E-2</v>
      </c>
    </row>
    <row r="25" spans="1:8" x14ac:dyDescent="0.25">
      <c r="A25" s="16">
        <v>34031</v>
      </c>
      <c r="B25" s="17">
        <v>33.85</v>
      </c>
      <c r="C25" s="9">
        <v>4.4411619999678359E-3</v>
      </c>
      <c r="D25">
        <f t="shared" si="0"/>
        <v>3</v>
      </c>
      <c r="F25" s="33">
        <v>34639</v>
      </c>
      <c r="G25">
        <v>37.049999999999997</v>
      </c>
      <c r="H25" s="56">
        <f t="shared" si="1"/>
        <v>1.9349288774070605E-2</v>
      </c>
    </row>
    <row r="26" spans="1:8" x14ac:dyDescent="0.25">
      <c r="A26" s="16">
        <v>34032</v>
      </c>
      <c r="B26" s="17">
        <v>33.659999999999997</v>
      </c>
      <c r="C26" s="9">
        <v>-5.628810595624245E-3</v>
      </c>
      <c r="D26">
        <f t="shared" si="0"/>
        <v>3</v>
      </c>
      <c r="F26" s="33">
        <v>34669</v>
      </c>
      <c r="G26">
        <v>35.619999999999997</v>
      </c>
      <c r="H26" s="56">
        <f t="shared" si="1"/>
        <v>-3.9361073880580313E-2</v>
      </c>
    </row>
    <row r="27" spans="1:8" x14ac:dyDescent="0.25">
      <c r="A27" s="16">
        <v>34033</v>
      </c>
      <c r="B27" s="17">
        <v>33.56</v>
      </c>
      <c r="C27" s="9">
        <v>-2.9753071636542971E-3</v>
      </c>
      <c r="D27">
        <f t="shared" si="0"/>
        <v>3</v>
      </c>
      <c r="F27" s="33">
        <v>34702</v>
      </c>
      <c r="G27">
        <v>36.36</v>
      </c>
      <c r="H27" s="56">
        <f t="shared" si="1"/>
        <v>2.0561991447762627E-2</v>
      </c>
    </row>
    <row r="28" spans="1:8" x14ac:dyDescent="0.25">
      <c r="A28" s="16">
        <v>34036</v>
      </c>
      <c r="B28" s="17">
        <v>34.31</v>
      </c>
      <c r="C28" s="9">
        <v>2.2101975271352985E-2</v>
      </c>
      <c r="D28">
        <f t="shared" si="0"/>
        <v>3</v>
      </c>
      <c r="F28" s="33">
        <v>34731</v>
      </c>
      <c r="G28">
        <v>37.39</v>
      </c>
      <c r="H28" s="56">
        <f t="shared" si="1"/>
        <v>2.7934019679744265E-2</v>
      </c>
    </row>
    <row r="29" spans="1:8" x14ac:dyDescent="0.25">
      <c r="A29" s="16">
        <v>34037</v>
      </c>
      <c r="B29" s="17">
        <v>34.19</v>
      </c>
      <c r="C29" s="9">
        <v>-3.5036532191485377E-3</v>
      </c>
      <c r="D29">
        <f t="shared" si="0"/>
        <v>3</v>
      </c>
      <c r="F29" s="33">
        <v>34759</v>
      </c>
      <c r="G29">
        <v>38.68</v>
      </c>
      <c r="H29" s="56">
        <f t="shared" si="1"/>
        <v>3.3919381596071309E-2</v>
      </c>
    </row>
    <row r="30" spans="1:8" x14ac:dyDescent="0.25">
      <c r="A30" s="16">
        <v>34038</v>
      </c>
      <c r="B30" s="17">
        <v>34.270000000000003</v>
      </c>
      <c r="C30" s="9">
        <v>2.3371322353075985E-3</v>
      </c>
      <c r="D30">
        <f t="shared" si="0"/>
        <v>3</v>
      </c>
      <c r="F30" s="33">
        <v>34792</v>
      </c>
      <c r="G30">
        <v>40.14</v>
      </c>
      <c r="H30" s="56">
        <f t="shared" si="1"/>
        <v>3.7050672783098558E-2</v>
      </c>
    </row>
    <row r="31" spans="1:8" x14ac:dyDescent="0.25">
      <c r="A31" s="16">
        <v>34039</v>
      </c>
      <c r="B31" s="17">
        <v>34.17</v>
      </c>
      <c r="C31" s="9">
        <v>-2.9222697593169864E-3</v>
      </c>
      <c r="D31">
        <f t="shared" si="0"/>
        <v>3</v>
      </c>
      <c r="F31" s="33">
        <v>34820</v>
      </c>
      <c r="G31">
        <v>41.11</v>
      </c>
      <c r="H31" s="56">
        <f t="shared" si="1"/>
        <v>2.3878057541594895E-2</v>
      </c>
    </row>
    <row r="32" spans="1:8" x14ac:dyDescent="0.25">
      <c r="A32" s="16">
        <v>34040</v>
      </c>
      <c r="B32" s="17">
        <v>33.82</v>
      </c>
      <c r="C32" s="9">
        <v>-1.0295722656766268E-2</v>
      </c>
      <c r="D32">
        <f t="shared" si="0"/>
        <v>3</v>
      </c>
      <c r="F32" s="33">
        <v>34851</v>
      </c>
      <c r="G32">
        <v>42.75</v>
      </c>
      <c r="H32" s="56">
        <f t="shared" si="1"/>
        <v>3.9117794472982116E-2</v>
      </c>
    </row>
    <row r="33" spans="1:8" x14ac:dyDescent="0.25">
      <c r="A33" s="16">
        <v>34043</v>
      </c>
      <c r="B33" s="17">
        <v>33.979999999999997</v>
      </c>
      <c r="C33" s="9">
        <v>4.7197727733516905E-3</v>
      </c>
      <c r="D33">
        <f t="shared" si="0"/>
        <v>3</v>
      </c>
      <c r="F33" s="33">
        <v>34883</v>
      </c>
      <c r="G33">
        <v>43.89</v>
      </c>
      <c r="H33" s="56">
        <f t="shared" si="1"/>
        <v>2.6317308317373358E-2</v>
      </c>
    </row>
    <row r="34" spans="1:8" x14ac:dyDescent="0.25">
      <c r="A34" s="16">
        <v>34044</v>
      </c>
      <c r="B34" s="17">
        <v>33.979999999999997</v>
      </c>
      <c r="C34" s="9">
        <v>0</v>
      </c>
      <c r="D34">
        <f t="shared" si="0"/>
        <v>3</v>
      </c>
      <c r="F34" s="33">
        <v>34912</v>
      </c>
      <c r="G34">
        <v>45.06</v>
      </c>
      <c r="H34" s="56">
        <f t="shared" si="1"/>
        <v>2.630843130395568E-2</v>
      </c>
    </row>
    <row r="35" spans="1:8" x14ac:dyDescent="0.25">
      <c r="A35" s="16">
        <v>34045</v>
      </c>
      <c r="B35" s="17">
        <v>33.770000000000003</v>
      </c>
      <c r="C35" s="9">
        <v>-6.1992818463094054E-3</v>
      </c>
      <c r="D35">
        <f t="shared" si="0"/>
        <v>3</v>
      </c>
      <c r="F35" s="33">
        <v>34943</v>
      </c>
      <c r="G35">
        <v>45.54</v>
      </c>
      <c r="H35" s="56">
        <f t="shared" si="1"/>
        <v>1.0596125631495033E-2</v>
      </c>
    </row>
    <row r="36" spans="1:8" x14ac:dyDescent="0.25">
      <c r="A36" s="16">
        <v>34046</v>
      </c>
      <c r="B36" s="17">
        <v>33.979999999999997</v>
      </c>
      <c r="C36" s="9">
        <v>6.1992818463095173E-3</v>
      </c>
      <c r="D36">
        <f t="shared" si="0"/>
        <v>3</v>
      </c>
      <c r="F36" s="33">
        <v>34974</v>
      </c>
      <c r="G36">
        <v>47.02</v>
      </c>
      <c r="H36" s="56">
        <f t="shared" si="1"/>
        <v>3.1981982476329975E-2</v>
      </c>
    </row>
    <row r="37" spans="1:8" x14ac:dyDescent="0.25">
      <c r="A37" s="16">
        <v>34047</v>
      </c>
      <c r="B37" s="17">
        <v>34.03</v>
      </c>
      <c r="C37" s="9">
        <v>1.4703722690285405E-3</v>
      </c>
      <c r="D37">
        <f t="shared" si="0"/>
        <v>3</v>
      </c>
      <c r="F37" s="33">
        <v>35004</v>
      </c>
      <c r="G37">
        <v>47.49</v>
      </c>
      <c r="H37" s="56">
        <f t="shared" si="1"/>
        <v>9.9461194491069493E-3</v>
      </c>
    </row>
    <row r="38" spans="1:8" x14ac:dyDescent="0.25">
      <c r="A38" s="16">
        <v>34050</v>
      </c>
      <c r="B38" s="17">
        <v>33.840000000000003</v>
      </c>
      <c r="C38" s="9">
        <v>-5.5989537747917657E-3</v>
      </c>
      <c r="D38">
        <f t="shared" si="0"/>
        <v>3</v>
      </c>
      <c r="F38" s="33">
        <v>35034</v>
      </c>
      <c r="G38">
        <v>49.27</v>
      </c>
      <c r="H38" s="56">
        <f t="shared" si="1"/>
        <v>3.6796213994841197E-2</v>
      </c>
    </row>
    <row r="39" spans="1:8" x14ac:dyDescent="0.25">
      <c r="A39" s="16">
        <v>34051</v>
      </c>
      <c r="B39" s="17">
        <v>33.909999999999997</v>
      </c>
      <c r="C39" s="9">
        <v>2.0664213995245382E-3</v>
      </c>
      <c r="D39">
        <f t="shared" si="0"/>
        <v>3</v>
      </c>
      <c r="F39" s="33">
        <v>35066</v>
      </c>
      <c r="G39">
        <v>50.46</v>
      </c>
      <c r="H39" s="56">
        <f t="shared" si="1"/>
        <v>2.3865566657039844E-2</v>
      </c>
    </row>
    <row r="40" spans="1:8" x14ac:dyDescent="0.25">
      <c r="A40" s="16">
        <v>34052</v>
      </c>
      <c r="B40" s="17">
        <v>33.909999999999997</v>
      </c>
      <c r="C40" s="9">
        <v>0</v>
      </c>
      <c r="D40">
        <f t="shared" si="0"/>
        <v>3</v>
      </c>
      <c r="F40" s="33">
        <v>35096</v>
      </c>
      <c r="G40">
        <v>51.9</v>
      </c>
      <c r="H40" s="56">
        <f t="shared" si="1"/>
        <v>2.8137846958931137E-2</v>
      </c>
    </row>
    <row r="41" spans="1:8" x14ac:dyDescent="0.25">
      <c r="A41" s="16">
        <v>34053</v>
      </c>
      <c r="B41" s="17">
        <v>34.119999999999997</v>
      </c>
      <c r="C41" s="9">
        <v>6.1737664859311189E-3</v>
      </c>
      <c r="D41">
        <f t="shared" si="0"/>
        <v>3</v>
      </c>
      <c r="F41" s="33">
        <v>35125</v>
      </c>
      <c r="G41">
        <v>52.7</v>
      </c>
      <c r="H41" s="56">
        <f t="shared" si="1"/>
        <v>1.5296665375473827E-2</v>
      </c>
    </row>
    <row r="42" spans="1:8" x14ac:dyDescent="0.25">
      <c r="A42" s="16">
        <v>34054</v>
      </c>
      <c r="B42" s="17">
        <v>33.93</v>
      </c>
      <c r="C42" s="9">
        <v>-5.5841438273395386E-3</v>
      </c>
      <c r="D42">
        <f t="shared" si="0"/>
        <v>3</v>
      </c>
      <c r="F42" s="33">
        <v>35156</v>
      </c>
      <c r="G42">
        <v>53.41</v>
      </c>
      <c r="H42" s="56">
        <f t="shared" si="1"/>
        <v>1.338253880436226E-2</v>
      </c>
    </row>
    <row r="43" spans="1:8" x14ac:dyDescent="0.25">
      <c r="A43" s="16">
        <v>34057</v>
      </c>
      <c r="B43" s="17">
        <v>34.07</v>
      </c>
      <c r="C43" s="9">
        <v>4.1176528767364199E-3</v>
      </c>
      <c r="D43">
        <f t="shared" si="0"/>
        <v>3</v>
      </c>
      <c r="F43" s="33">
        <v>35186</v>
      </c>
      <c r="G43">
        <v>53.48</v>
      </c>
      <c r="H43" s="56">
        <f t="shared" si="1"/>
        <v>1.3097578820635101E-3</v>
      </c>
    </row>
    <row r="44" spans="1:8" x14ac:dyDescent="0.25">
      <c r="A44" s="16">
        <v>34058</v>
      </c>
      <c r="B44" s="17">
        <v>34.17</v>
      </c>
      <c r="C44" s="9">
        <v>2.9308344543253571E-3</v>
      </c>
      <c r="D44">
        <f t="shared" si="0"/>
        <v>3</v>
      </c>
      <c r="F44" s="33">
        <v>35219</v>
      </c>
      <c r="G44">
        <v>54.73</v>
      </c>
      <c r="H44" s="56">
        <f t="shared" si="1"/>
        <v>2.3104252922084331E-2</v>
      </c>
    </row>
    <row r="45" spans="1:8" x14ac:dyDescent="0.25">
      <c r="A45" s="16">
        <v>34059</v>
      </c>
      <c r="B45" s="17">
        <v>34.15</v>
      </c>
      <c r="C45" s="9">
        <v>-5.8548011040146259E-4</v>
      </c>
      <c r="D45">
        <f t="shared" si="0"/>
        <v>3</v>
      </c>
      <c r="F45" s="33">
        <v>35247</v>
      </c>
      <c r="G45">
        <v>55.52</v>
      </c>
      <c r="H45" s="56">
        <f t="shared" si="1"/>
        <v>1.4331311042722308E-2</v>
      </c>
    </row>
    <row r="46" spans="1:8" x14ac:dyDescent="0.25">
      <c r="A46" s="16">
        <v>34060</v>
      </c>
      <c r="B46" s="17">
        <v>34.03</v>
      </c>
      <c r="C46" s="9">
        <v>-3.5200975039846216E-3</v>
      </c>
      <c r="D46">
        <f t="shared" si="0"/>
        <v>4</v>
      </c>
      <c r="F46" s="33">
        <v>35278</v>
      </c>
      <c r="G46">
        <v>53.44</v>
      </c>
      <c r="H46" s="56">
        <f t="shared" si="1"/>
        <v>-3.8183786970158881E-2</v>
      </c>
    </row>
    <row r="47" spans="1:8" x14ac:dyDescent="0.25">
      <c r="A47" s="16">
        <v>34061</v>
      </c>
      <c r="B47" s="17">
        <v>33.32</v>
      </c>
      <c r="C47" s="9">
        <v>-2.1084671214172446E-2</v>
      </c>
      <c r="D47">
        <f t="shared" si="0"/>
        <v>4</v>
      </c>
      <c r="F47" s="33">
        <v>35311</v>
      </c>
      <c r="G47">
        <v>53.93</v>
      </c>
      <c r="H47" s="56">
        <f t="shared" si="1"/>
        <v>9.1273801207453729E-3</v>
      </c>
    </row>
    <row r="48" spans="1:8" x14ac:dyDescent="0.25">
      <c r="A48" s="16">
        <v>34064</v>
      </c>
      <c r="B48" s="17">
        <v>33.479999999999997</v>
      </c>
      <c r="C48" s="9">
        <v>4.7904283226325181E-3</v>
      </c>
      <c r="D48">
        <f t="shared" si="0"/>
        <v>4</v>
      </c>
      <c r="F48" s="33">
        <v>35339</v>
      </c>
      <c r="G48">
        <v>56.59</v>
      </c>
      <c r="H48" s="56">
        <f t="shared" si="1"/>
        <v>4.8145381805296941E-2</v>
      </c>
    </row>
    <row r="49" spans="1:8" x14ac:dyDescent="0.25">
      <c r="A49" s="16">
        <v>34065</v>
      </c>
      <c r="B49" s="17">
        <v>33.39</v>
      </c>
      <c r="C49" s="9">
        <v>-2.6917916657113032E-3</v>
      </c>
      <c r="D49">
        <f t="shared" si="0"/>
        <v>4</v>
      </c>
      <c r="F49" s="33">
        <v>35370</v>
      </c>
      <c r="G49">
        <v>57.9</v>
      </c>
      <c r="H49" s="56">
        <f t="shared" si="1"/>
        <v>2.2885093424516948E-2</v>
      </c>
    </row>
    <row r="50" spans="1:8" x14ac:dyDescent="0.25">
      <c r="A50" s="16">
        <v>34066</v>
      </c>
      <c r="B50" s="17">
        <v>33.5</v>
      </c>
      <c r="C50" s="9">
        <v>3.2889848754575428E-3</v>
      </c>
      <c r="D50">
        <f t="shared" si="0"/>
        <v>4</v>
      </c>
      <c r="F50" s="33">
        <v>35401</v>
      </c>
      <c r="G50">
        <v>62.37</v>
      </c>
      <c r="H50" s="56">
        <f t="shared" si="1"/>
        <v>7.4367005959081606E-2</v>
      </c>
    </row>
    <row r="51" spans="1:8" x14ac:dyDescent="0.25">
      <c r="A51" s="16">
        <v>34067</v>
      </c>
      <c r="B51" s="17">
        <v>33.46</v>
      </c>
      <c r="C51" s="9">
        <v>-1.1947432723428046E-3</v>
      </c>
      <c r="D51">
        <f t="shared" si="0"/>
        <v>4</v>
      </c>
      <c r="F51" s="33">
        <v>35432</v>
      </c>
      <c r="G51">
        <v>60.98</v>
      </c>
      <c r="H51" s="56">
        <f t="shared" si="1"/>
        <v>-2.2538448977922516E-2</v>
      </c>
    </row>
    <row r="52" spans="1:8" x14ac:dyDescent="0.25">
      <c r="A52" s="16">
        <v>34071</v>
      </c>
      <c r="B52" s="17">
        <v>33.93</v>
      </c>
      <c r="C52" s="9">
        <v>1.394888323746081E-2</v>
      </c>
      <c r="D52">
        <f t="shared" si="0"/>
        <v>4</v>
      </c>
      <c r="F52" s="33">
        <v>35464</v>
      </c>
      <c r="G52">
        <v>64.78</v>
      </c>
      <c r="H52" s="56">
        <f t="shared" si="1"/>
        <v>6.045097218307463E-2</v>
      </c>
    </row>
    <row r="53" spans="1:8" x14ac:dyDescent="0.25">
      <c r="A53" s="16">
        <v>34072</v>
      </c>
      <c r="B53" s="17">
        <v>34</v>
      </c>
      <c r="C53" s="9">
        <v>2.0609458200226121E-3</v>
      </c>
      <c r="D53">
        <f t="shared" si="0"/>
        <v>4</v>
      </c>
      <c r="F53" s="33">
        <v>35492</v>
      </c>
      <c r="G53">
        <v>65.64</v>
      </c>
      <c r="H53" s="56">
        <f t="shared" si="1"/>
        <v>1.3188352478706903E-2</v>
      </c>
    </row>
    <row r="54" spans="1:8" x14ac:dyDescent="0.25">
      <c r="A54" s="16">
        <v>34073</v>
      </c>
      <c r="B54" s="17">
        <v>33.96</v>
      </c>
      <c r="C54" s="9">
        <v>-1.177163173014752E-3</v>
      </c>
      <c r="D54">
        <f t="shared" si="0"/>
        <v>4</v>
      </c>
      <c r="F54" s="33">
        <v>35521</v>
      </c>
      <c r="G54">
        <v>62.76</v>
      </c>
      <c r="H54" s="56">
        <f t="shared" si="1"/>
        <v>-4.4867338357058389E-2</v>
      </c>
    </row>
    <row r="55" spans="1:8" x14ac:dyDescent="0.25">
      <c r="A55" s="16">
        <v>34074</v>
      </c>
      <c r="B55" s="17">
        <v>33.96</v>
      </c>
      <c r="C55" s="9">
        <v>0</v>
      </c>
      <c r="D55">
        <f t="shared" si="0"/>
        <v>4</v>
      </c>
      <c r="F55" s="33">
        <v>35551</v>
      </c>
      <c r="G55">
        <v>66.19</v>
      </c>
      <c r="H55" s="56">
        <f t="shared" si="1"/>
        <v>5.3211466265999541E-2</v>
      </c>
    </row>
    <row r="56" spans="1:8" x14ac:dyDescent="0.25">
      <c r="A56" s="16">
        <v>34075</v>
      </c>
      <c r="B56" s="17">
        <v>33.96</v>
      </c>
      <c r="C56" s="9">
        <v>0</v>
      </c>
      <c r="D56">
        <f t="shared" si="0"/>
        <v>4</v>
      </c>
      <c r="F56" s="33">
        <v>35583</v>
      </c>
      <c r="G56">
        <v>70.14</v>
      </c>
      <c r="H56" s="56">
        <f t="shared" si="1"/>
        <v>5.7963850581200647E-2</v>
      </c>
    </row>
    <row r="57" spans="1:8" x14ac:dyDescent="0.25">
      <c r="A57" s="16">
        <v>34078</v>
      </c>
      <c r="B57" s="17">
        <v>33.81</v>
      </c>
      <c r="C57" s="9">
        <v>-4.4267447233518626E-3</v>
      </c>
      <c r="D57">
        <f t="shared" si="0"/>
        <v>4</v>
      </c>
      <c r="F57" s="33">
        <v>35612</v>
      </c>
      <c r="G57">
        <v>74.19</v>
      </c>
      <c r="H57" s="56">
        <f t="shared" si="1"/>
        <v>5.6136125489402409E-2</v>
      </c>
    </row>
    <row r="58" spans="1:8" x14ac:dyDescent="0.25">
      <c r="A58" s="16">
        <v>34079</v>
      </c>
      <c r="B58" s="17">
        <v>33.65</v>
      </c>
      <c r="C58" s="9">
        <v>-4.7435606290578917E-3</v>
      </c>
      <c r="D58">
        <f t="shared" si="0"/>
        <v>4</v>
      </c>
      <c r="F58" s="33">
        <v>35643</v>
      </c>
      <c r="G58">
        <v>78.84</v>
      </c>
      <c r="H58" s="56">
        <f t="shared" si="1"/>
        <v>6.0791112083085054E-2</v>
      </c>
    </row>
    <row r="59" spans="1:8" x14ac:dyDescent="0.25">
      <c r="A59" s="16">
        <v>34080</v>
      </c>
      <c r="B59" s="17">
        <v>33.619999999999997</v>
      </c>
      <c r="C59" s="9">
        <v>-8.9192811026725881E-4</v>
      </c>
      <c r="D59">
        <f t="shared" si="0"/>
        <v>4</v>
      </c>
      <c r="F59" s="33">
        <v>35675</v>
      </c>
      <c r="G59">
        <v>77.489999999999995</v>
      </c>
      <c r="H59" s="56">
        <f t="shared" si="1"/>
        <v>-1.7271586508660709E-2</v>
      </c>
    </row>
    <row r="60" spans="1:8" x14ac:dyDescent="0.25">
      <c r="A60" s="16">
        <v>34081</v>
      </c>
      <c r="B60" s="17">
        <v>33.200000000000003</v>
      </c>
      <c r="C60" s="9">
        <v>-1.2571252058026568E-2</v>
      </c>
      <c r="D60">
        <f t="shared" si="0"/>
        <v>4</v>
      </c>
      <c r="F60" s="33">
        <v>35704</v>
      </c>
      <c r="G60">
        <v>79.7</v>
      </c>
      <c r="H60" s="56">
        <f t="shared" si="1"/>
        <v>2.8120690020310625E-2</v>
      </c>
    </row>
    <row r="61" spans="1:8" x14ac:dyDescent="0.25">
      <c r="A61" s="16">
        <v>34082</v>
      </c>
      <c r="B61" s="17">
        <v>33.06</v>
      </c>
      <c r="C61" s="9">
        <v>-4.2257835295647014E-3</v>
      </c>
      <c r="D61">
        <f t="shared" si="0"/>
        <v>4</v>
      </c>
      <c r="F61" s="33">
        <v>35737</v>
      </c>
      <c r="G61">
        <v>78.349999999999994</v>
      </c>
      <c r="H61" s="56">
        <f t="shared" si="1"/>
        <v>-1.7083616994139576E-2</v>
      </c>
    </row>
    <row r="62" spans="1:8" x14ac:dyDescent="0.25">
      <c r="A62" s="16">
        <v>34085</v>
      </c>
      <c r="B62" s="17">
        <v>32.799999999999997</v>
      </c>
      <c r="C62" s="9">
        <v>-7.895577002780263E-3</v>
      </c>
      <c r="D62">
        <f t="shared" si="0"/>
        <v>4</v>
      </c>
      <c r="F62" s="33">
        <v>35765</v>
      </c>
      <c r="G62">
        <v>81.760000000000005</v>
      </c>
      <c r="H62" s="56">
        <f t="shared" si="1"/>
        <v>4.2602157653364593E-2</v>
      </c>
    </row>
    <row r="63" spans="1:8" x14ac:dyDescent="0.25">
      <c r="A63" s="16">
        <v>34086</v>
      </c>
      <c r="B63" s="17">
        <v>33.159999999999997</v>
      </c>
      <c r="C63" s="9">
        <v>1.0915814876996187E-2</v>
      </c>
      <c r="D63">
        <f t="shared" si="0"/>
        <v>4</v>
      </c>
      <c r="F63" s="33">
        <v>35797</v>
      </c>
      <c r="G63">
        <v>81.61</v>
      </c>
      <c r="H63" s="56">
        <f t="shared" si="1"/>
        <v>-1.8363229742428631E-3</v>
      </c>
    </row>
    <row r="64" spans="1:8" x14ac:dyDescent="0.25">
      <c r="A64" s="16">
        <v>34087</v>
      </c>
      <c r="B64" s="17">
        <v>33.08</v>
      </c>
      <c r="C64" s="9">
        <v>-2.415460111603662E-3</v>
      </c>
      <c r="D64">
        <f t="shared" si="0"/>
        <v>4</v>
      </c>
      <c r="F64" s="33">
        <v>35828</v>
      </c>
      <c r="G64">
        <v>83.6</v>
      </c>
      <c r="H64" s="56">
        <f t="shared" si="1"/>
        <v>2.4091716609504356E-2</v>
      </c>
    </row>
    <row r="65" spans="1:8" x14ac:dyDescent="0.25">
      <c r="A65" s="16">
        <v>34088</v>
      </c>
      <c r="B65" s="17">
        <v>33.22</v>
      </c>
      <c r="C65" s="9">
        <v>4.2232340296582925E-3</v>
      </c>
      <c r="D65">
        <f t="shared" si="0"/>
        <v>4</v>
      </c>
      <c r="F65" s="33">
        <v>35856</v>
      </c>
      <c r="G65">
        <v>87.76</v>
      </c>
      <c r="H65" s="56">
        <f t="shared" si="1"/>
        <v>4.8562295876319071E-2</v>
      </c>
    </row>
    <row r="66" spans="1:8" x14ac:dyDescent="0.25">
      <c r="A66" s="16">
        <v>34089</v>
      </c>
      <c r="B66" s="17">
        <v>33.270000000000003</v>
      </c>
      <c r="C66" s="9">
        <v>1.5039858452365617E-3</v>
      </c>
      <c r="D66">
        <f t="shared" si="0"/>
        <v>4</v>
      </c>
      <c r="F66" s="33">
        <v>35886</v>
      </c>
      <c r="G66">
        <v>93.01</v>
      </c>
      <c r="H66" s="56">
        <f t="shared" si="1"/>
        <v>5.81011982874007E-2</v>
      </c>
    </row>
    <row r="67" spans="1:8" x14ac:dyDescent="0.25">
      <c r="A67" s="16">
        <v>34092</v>
      </c>
      <c r="B67" s="17">
        <v>33.479999999999997</v>
      </c>
      <c r="C67" s="9">
        <v>6.2921555908890519E-3</v>
      </c>
      <c r="D67">
        <f t="shared" si="0"/>
        <v>5</v>
      </c>
      <c r="F67" s="33">
        <v>35916</v>
      </c>
      <c r="G67">
        <v>94.49</v>
      </c>
      <c r="H67" s="56">
        <f t="shared" si="1"/>
        <v>1.5786994540158941E-2</v>
      </c>
    </row>
    <row r="68" spans="1:8" x14ac:dyDescent="0.25">
      <c r="A68" s="16">
        <v>34093</v>
      </c>
      <c r="B68" s="17">
        <v>33.6</v>
      </c>
      <c r="C68" s="9">
        <v>3.5778213478841235E-3</v>
      </c>
      <c r="D68">
        <f t="shared" ref="D68:D131" si="2">MONTH(A68)</f>
        <v>5</v>
      </c>
      <c r="F68" s="33">
        <v>35947</v>
      </c>
      <c r="G68">
        <v>91.92</v>
      </c>
      <c r="H68" s="56">
        <f t="shared" si="1"/>
        <v>-2.7575375254034192E-2</v>
      </c>
    </row>
    <row r="69" spans="1:8" x14ac:dyDescent="0.25">
      <c r="A69" s="16">
        <v>34094</v>
      </c>
      <c r="B69" s="17">
        <v>33.69</v>
      </c>
      <c r="C69" s="9">
        <v>2.6749904493028336E-3</v>
      </c>
      <c r="D69">
        <f t="shared" si="2"/>
        <v>5</v>
      </c>
      <c r="F69" s="33">
        <v>35977</v>
      </c>
      <c r="G69">
        <v>96.49</v>
      </c>
      <c r="H69" s="56">
        <f t="shared" ref="H69:H132" si="3">LN(G69/G68)</f>
        <v>4.8520742491792036E-2</v>
      </c>
    </row>
    <row r="70" spans="1:8" x14ac:dyDescent="0.25">
      <c r="A70" s="16">
        <v>34095</v>
      </c>
      <c r="B70" s="17">
        <v>33.58</v>
      </c>
      <c r="C70" s="9">
        <v>-3.2704057690667271E-3</v>
      </c>
      <c r="D70">
        <f t="shared" si="2"/>
        <v>5</v>
      </c>
      <c r="F70" s="33">
        <v>36010</v>
      </c>
      <c r="G70">
        <v>93.71</v>
      </c>
      <c r="H70" s="56">
        <f t="shared" si="3"/>
        <v>-2.9234468896560145E-2</v>
      </c>
    </row>
    <row r="71" spans="1:8" x14ac:dyDescent="0.25">
      <c r="A71" s="16">
        <v>34096</v>
      </c>
      <c r="B71" s="17">
        <v>33.5</v>
      </c>
      <c r="C71" s="9">
        <v>-2.3852128183739288E-3</v>
      </c>
      <c r="D71">
        <f t="shared" si="2"/>
        <v>5</v>
      </c>
      <c r="F71" s="33">
        <v>36039</v>
      </c>
      <c r="G71">
        <v>84.24</v>
      </c>
      <c r="H71" s="56">
        <f t="shared" si="3"/>
        <v>-0.10653503931001214</v>
      </c>
    </row>
    <row r="72" spans="1:8" x14ac:dyDescent="0.25">
      <c r="A72" s="16">
        <v>34099</v>
      </c>
      <c r="B72" s="17">
        <v>33.58</v>
      </c>
      <c r="C72" s="9">
        <v>2.385212818373947E-3</v>
      </c>
      <c r="D72">
        <f t="shared" si="2"/>
        <v>5</v>
      </c>
      <c r="F72" s="33">
        <v>36069</v>
      </c>
      <c r="G72">
        <v>83.47</v>
      </c>
      <c r="H72" s="56">
        <f t="shared" si="3"/>
        <v>-9.1825819630747263E-3</v>
      </c>
    </row>
    <row r="73" spans="1:8" x14ac:dyDescent="0.25">
      <c r="A73" s="16">
        <v>34100</v>
      </c>
      <c r="B73" s="17">
        <v>33.72</v>
      </c>
      <c r="C73" s="9">
        <v>4.1604814842598854E-3</v>
      </c>
      <c r="D73">
        <f t="shared" si="2"/>
        <v>5</v>
      </c>
      <c r="F73" s="33">
        <v>36101</v>
      </c>
      <c r="G73">
        <v>94.5</v>
      </c>
      <c r="H73" s="56">
        <f t="shared" si="3"/>
        <v>0.12411254863705184</v>
      </c>
    </row>
    <row r="74" spans="1:8" x14ac:dyDescent="0.25">
      <c r="A74" s="16">
        <v>34101</v>
      </c>
      <c r="B74" s="17">
        <v>33.67</v>
      </c>
      <c r="C74" s="9">
        <v>-1.4838999606715572E-3</v>
      </c>
      <c r="D74">
        <f t="shared" si="2"/>
        <v>5</v>
      </c>
      <c r="F74" s="33">
        <v>36130</v>
      </c>
      <c r="G74">
        <v>99.36</v>
      </c>
      <c r="H74" s="56">
        <f t="shared" si="3"/>
        <v>5.0149783685471516E-2</v>
      </c>
    </row>
    <row r="75" spans="1:8" x14ac:dyDescent="0.25">
      <c r="A75" s="16">
        <v>34102</v>
      </c>
      <c r="B75" s="17">
        <v>33.270000000000003</v>
      </c>
      <c r="C75" s="9">
        <v>-1.1951143142597744E-2</v>
      </c>
      <c r="D75">
        <f t="shared" si="2"/>
        <v>5</v>
      </c>
      <c r="F75" s="33">
        <v>36164</v>
      </c>
      <c r="G75">
        <v>104.23</v>
      </c>
      <c r="H75" s="56">
        <f t="shared" si="3"/>
        <v>4.7850377566062335E-2</v>
      </c>
    </row>
    <row r="76" spans="1:8" x14ac:dyDescent="0.25">
      <c r="A76" s="16">
        <v>34103</v>
      </c>
      <c r="B76" s="17">
        <v>33.25</v>
      </c>
      <c r="C76" s="9">
        <v>-6.0132292852228114E-4</v>
      </c>
      <c r="D76">
        <f t="shared" si="2"/>
        <v>5</v>
      </c>
      <c r="F76" s="33">
        <v>36192</v>
      </c>
      <c r="G76">
        <v>107.52</v>
      </c>
      <c r="H76" s="56">
        <f t="shared" si="3"/>
        <v>3.1076881023608428E-2</v>
      </c>
    </row>
    <row r="77" spans="1:8" x14ac:dyDescent="0.25">
      <c r="A77" s="16">
        <v>34106</v>
      </c>
      <c r="B77" s="17">
        <v>33.369999999999997</v>
      </c>
      <c r="C77" s="9">
        <v>3.602525661419467E-3</v>
      </c>
      <c r="D77">
        <f t="shared" si="2"/>
        <v>5</v>
      </c>
      <c r="F77" s="33">
        <v>36220</v>
      </c>
      <c r="G77">
        <v>104.98</v>
      </c>
      <c r="H77" s="56">
        <f t="shared" si="3"/>
        <v>-2.3907020950685653E-2</v>
      </c>
    </row>
    <row r="78" spans="1:8" x14ac:dyDescent="0.25">
      <c r="A78" s="16">
        <v>34107</v>
      </c>
      <c r="B78" s="17">
        <v>33.35</v>
      </c>
      <c r="C78" s="9">
        <v>-5.9952040164981788E-4</v>
      </c>
      <c r="D78">
        <f t="shared" si="2"/>
        <v>5</v>
      </c>
      <c r="F78" s="33">
        <v>36251</v>
      </c>
      <c r="G78">
        <v>109.87</v>
      </c>
      <c r="H78" s="56">
        <f t="shared" si="3"/>
        <v>4.5527992888635842E-2</v>
      </c>
    </row>
    <row r="79" spans="1:8" x14ac:dyDescent="0.25">
      <c r="A79" s="16">
        <v>34108</v>
      </c>
      <c r="B79" s="17">
        <v>34.03</v>
      </c>
      <c r="C79" s="9">
        <v>2.0184716151181722E-2</v>
      </c>
      <c r="D79">
        <f t="shared" si="2"/>
        <v>5</v>
      </c>
      <c r="F79" s="33">
        <v>36283</v>
      </c>
      <c r="G79">
        <v>115.27</v>
      </c>
      <c r="H79" s="56">
        <f t="shared" si="3"/>
        <v>4.7979353900131604E-2</v>
      </c>
    </row>
    <row r="80" spans="1:8" x14ac:dyDescent="0.25">
      <c r="A80" s="16">
        <v>34109</v>
      </c>
      <c r="B80" s="17">
        <v>34.119999999999997</v>
      </c>
      <c r="C80" s="9">
        <v>2.6412341106639503E-3</v>
      </c>
      <c r="D80">
        <f t="shared" si="2"/>
        <v>5</v>
      </c>
      <c r="F80" s="33">
        <v>36312</v>
      </c>
      <c r="G80">
        <v>110.22</v>
      </c>
      <c r="H80" s="56">
        <f t="shared" si="3"/>
        <v>-4.4798834157831841E-2</v>
      </c>
    </row>
    <row r="81" spans="1:8" x14ac:dyDescent="0.25">
      <c r="A81" s="16">
        <v>34110</v>
      </c>
      <c r="B81" s="17">
        <v>33.81</v>
      </c>
      <c r="C81" s="9">
        <v>-9.1271059036836175E-3</v>
      </c>
      <c r="D81">
        <f t="shared" si="2"/>
        <v>5</v>
      </c>
      <c r="F81" s="33">
        <v>36342</v>
      </c>
      <c r="G81">
        <v>117.57</v>
      </c>
      <c r="H81" s="56">
        <f t="shared" si="3"/>
        <v>6.4555532424560455E-2</v>
      </c>
    </row>
    <row r="82" spans="1:8" x14ac:dyDescent="0.25">
      <c r="A82" s="16">
        <v>34113</v>
      </c>
      <c r="B82" s="17">
        <v>33.96</v>
      </c>
      <c r="C82" s="9">
        <v>4.4267447233519667E-3</v>
      </c>
      <c r="D82">
        <f t="shared" si="2"/>
        <v>5</v>
      </c>
      <c r="F82" s="33">
        <v>36374</v>
      </c>
      <c r="G82">
        <v>113.33</v>
      </c>
      <c r="H82" s="56">
        <f t="shared" si="3"/>
        <v>-3.6729984134792663E-2</v>
      </c>
    </row>
    <row r="83" spans="1:8" x14ac:dyDescent="0.25">
      <c r="A83" s="16">
        <v>34114</v>
      </c>
      <c r="B83" s="17">
        <v>34.03</v>
      </c>
      <c r="C83" s="9">
        <v>2.0591270696678071E-3</v>
      </c>
      <c r="D83">
        <f t="shared" si="2"/>
        <v>5</v>
      </c>
      <c r="F83" s="33">
        <v>36404</v>
      </c>
      <c r="G83">
        <v>113.87</v>
      </c>
      <c r="H83" s="56">
        <f t="shared" si="3"/>
        <v>4.753530077656512E-3</v>
      </c>
    </row>
    <row r="84" spans="1:8" x14ac:dyDescent="0.25">
      <c r="A84" s="16">
        <v>34115</v>
      </c>
      <c r="B84" s="17">
        <v>34.450000000000003</v>
      </c>
      <c r="C84" s="9">
        <v>1.226650894685331E-2</v>
      </c>
      <c r="D84">
        <f t="shared" si="2"/>
        <v>5</v>
      </c>
      <c r="F84" s="33">
        <v>36434</v>
      </c>
      <c r="G84">
        <v>109.72</v>
      </c>
      <c r="H84" s="56">
        <f t="shared" si="3"/>
        <v>-3.7125780753111154E-2</v>
      </c>
    </row>
    <row r="85" spans="1:8" x14ac:dyDescent="0.25">
      <c r="A85" s="16">
        <v>34116</v>
      </c>
      <c r="B85" s="17">
        <v>34.340000000000003</v>
      </c>
      <c r="C85" s="9">
        <v>-3.1981419903380948E-3</v>
      </c>
      <c r="D85">
        <f t="shared" si="2"/>
        <v>5</v>
      </c>
      <c r="F85" s="33">
        <v>36465</v>
      </c>
      <c r="G85">
        <v>115.77</v>
      </c>
      <c r="H85" s="56">
        <f t="shared" si="3"/>
        <v>5.3673798148234565E-2</v>
      </c>
    </row>
    <row r="86" spans="1:8" x14ac:dyDescent="0.25">
      <c r="A86" s="16">
        <v>34117</v>
      </c>
      <c r="B86" s="17">
        <v>34.17</v>
      </c>
      <c r="C86" s="9">
        <v>-4.9627893421290139E-3</v>
      </c>
      <c r="D86">
        <f t="shared" si="2"/>
        <v>5</v>
      </c>
      <c r="F86" s="33">
        <v>36495</v>
      </c>
      <c r="G86">
        <v>119.92</v>
      </c>
      <c r="H86" s="56">
        <f t="shared" si="3"/>
        <v>3.5219389576705243E-2</v>
      </c>
    </row>
    <row r="87" spans="1:8" x14ac:dyDescent="0.25">
      <c r="A87" s="16">
        <v>34121</v>
      </c>
      <c r="B87" s="17">
        <v>34.5</v>
      </c>
      <c r="C87" s="9">
        <v>9.611257910113585E-3</v>
      </c>
      <c r="D87">
        <f t="shared" si="2"/>
        <v>6</v>
      </c>
      <c r="F87" s="33">
        <v>36528</v>
      </c>
      <c r="G87">
        <v>124.52</v>
      </c>
      <c r="H87" s="56">
        <f t="shared" si="3"/>
        <v>3.7641491779065152E-2</v>
      </c>
    </row>
    <row r="88" spans="1:8" x14ac:dyDescent="0.25">
      <c r="A88" s="16">
        <v>34122</v>
      </c>
      <c r="B88" s="17">
        <v>34.450000000000003</v>
      </c>
      <c r="C88" s="9">
        <v>-1.4503265776464136E-3</v>
      </c>
      <c r="D88">
        <f t="shared" si="2"/>
        <v>6</v>
      </c>
      <c r="F88" s="33">
        <v>36557</v>
      </c>
      <c r="G88">
        <v>120.66</v>
      </c>
      <c r="H88" s="56">
        <f t="shared" si="3"/>
        <v>-3.1489672560791687E-2</v>
      </c>
    </row>
    <row r="89" spans="1:8" x14ac:dyDescent="0.25">
      <c r="A89" s="16">
        <v>34123</v>
      </c>
      <c r="B89" s="17">
        <v>34.340000000000003</v>
      </c>
      <c r="C89" s="9">
        <v>-3.1981419903380948E-3</v>
      </c>
      <c r="D89">
        <f t="shared" si="2"/>
        <v>6</v>
      </c>
      <c r="F89" s="33">
        <v>36586</v>
      </c>
      <c r="G89">
        <v>118.52</v>
      </c>
      <c r="H89" s="56">
        <f t="shared" si="3"/>
        <v>-1.7894950307251151E-2</v>
      </c>
    </row>
    <row r="90" spans="1:8" x14ac:dyDescent="0.25">
      <c r="A90" s="16">
        <v>34124</v>
      </c>
      <c r="B90" s="17">
        <v>34.21</v>
      </c>
      <c r="C90" s="9">
        <v>-3.7928564798161983E-3</v>
      </c>
      <c r="D90">
        <f t="shared" si="2"/>
        <v>6</v>
      </c>
      <c r="F90" s="33">
        <v>36619</v>
      </c>
      <c r="G90">
        <v>129.82</v>
      </c>
      <c r="H90" s="56">
        <f t="shared" si="3"/>
        <v>9.1067152899958037E-2</v>
      </c>
    </row>
    <row r="91" spans="1:8" x14ac:dyDescent="0.25">
      <c r="A91" s="16">
        <v>34127</v>
      </c>
      <c r="B91" s="17">
        <v>34.1</v>
      </c>
      <c r="C91" s="9">
        <v>-3.2206147000421719E-3</v>
      </c>
      <c r="D91">
        <f t="shared" si="2"/>
        <v>6</v>
      </c>
      <c r="F91" s="33">
        <v>36647</v>
      </c>
      <c r="G91">
        <v>126.22</v>
      </c>
      <c r="H91" s="56">
        <f t="shared" si="3"/>
        <v>-2.8122459449228986E-2</v>
      </c>
    </row>
    <row r="92" spans="1:8" x14ac:dyDescent="0.25">
      <c r="A92" s="16">
        <v>34128</v>
      </c>
      <c r="B92" s="17">
        <v>33.79</v>
      </c>
      <c r="C92" s="9">
        <v>-9.1324835632725868E-3</v>
      </c>
      <c r="D92">
        <f t="shared" si="2"/>
        <v>6</v>
      </c>
      <c r="F92" s="33">
        <v>36678</v>
      </c>
      <c r="G92">
        <v>124.72</v>
      </c>
      <c r="H92" s="56">
        <f t="shared" si="3"/>
        <v>-1.1955191406572439E-2</v>
      </c>
    </row>
    <row r="93" spans="1:8" x14ac:dyDescent="0.25">
      <c r="A93" s="16">
        <v>34129</v>
      </c>
      <c r="B93" s="17">
        <v>33.909999999999997</v>
      </c>
      <c r="C93" s="9">
        <v>3.5450554113486028E-3</v>
      </c>
      <c r="D93">
        <f t="shared" si="2"/>
        <v>6</v>
      </c>
      <c r="F93" s="33">
        <v>36710</v>
      </c>
      <c r="G93">
        <v>126.71</v>
      </c>
      <c r="H93" s="56">
        <f t="shared" si="3"/>
        <v>1.5829786061295714E-2</v>
      </c>
    </row>
    <row r="94" spans="1:8" x14ac:dyDescent="0.25">
      <c r="A94" s="16">
        <v>34130</v>
      </c>
      <c r="B94" s="17">
        <v>33.93</v>
      </c>
      <c r="C94" s="9">
        <v>5.8962265859163808E-4</v>
      </c>
      <c r="D94">
        <f t="shared" si="2"/>
        <v>6</v>
      </c>
      <c r="F94" s="33">
        <v>36739</v>
      </c>
      <c r="G94">
        <v>123.78</v>
      </c>
      <c r="H94" s="56">
        <f t="shared" si="3"/>
        <v>-2.3395214499601396E-2</v>
      </c>
    </row>
    <row r="95" spans="1:8" x14ac:dyDescent="0.25">
      <c r="A95" s="16">
        <v>34131</v>
      </c>
      <c r="B95" s="17">
        <v>34.07</v>
      </c>
      <c r="C95" s="9">
        <v>4.1176528767364199E-3</v>
      </c>
      <c r="D95">
        <f t="shared" si="2"/>
        <v>6</v>
      </c>
      <c r="F95" s="33">
        <v>36770</v>
      </c>
      <c r="G95">
        <v>131.19999999999999</v>
      </c>
      <c r="H95" s="56">
        <f t="shared" si="3"/>
        <v>5.8217080198773134E-2</v>
      </c>
    </row>
    <row r="96" spans="1:8" x14ac:dyDescent="0.25">
      <c r="A96" s="16">
        <v>34134</v>
      </c>
      <c r="B96" s="17">
        <v>34.03</v>
      </c>
      <c r="C96" s="9">
        <v>-1.1747431600608079E-3</v>
      </c>
      <c r="D96">
        <f t="shared" si="2"/>
        <v>6</v>
      </c>
      <c r="F96" s="33">
        <v>36801</v>
      </c>
      <c r="G96">
        <v>124.06</v>
      </c>
      <c r="H96" s="56">
        <f t="shared" si="3"/>
        <v>-5.59575569650171E-2</v>
      </c>
    </row>
    <row r="97" spans="1:8" x14ac:dyDescent="0.25">
      <c r="A97" s="16">
        <v>34135</v>
      </c>
      <c r="B97" s="17">
        <v>33.96</v>
      </c>
      <c r="C97" s="9">
        <v>-2.0591270696678453E-3</v>
      </c>
      <c r="D97">
        <f t="shared" si="2"/>
        <v>6</v>
      </c>
      <c r="F97" s="33">
        <v>36831</v>
      </c>
      <c r="G97">
        <v>122.88</v>
      </c>
      <c r="H97" s="56">
        <f t="shared" si="3"/>
        <v>-9.5570501456095185E-3</v>
      </c>
    </row>
    <row r="98" spans="1:8" x14ac:dyDescent="0.25">
      <c r="A98" s="16">
        <v>34136</v>
      </c>
      <c r="B98" s="17">
        <v>34.03</v>
      </c>
      <c r="C98" s="9">
        <v>2.0591270696678071E-3</v>
      </c>
      <c r="D98">
        <f t="shared" si="2"/>
        <v>6</v>
      </c>
      <c r="F98" s="33">
        <v>36861</v>
      </c>
      <c r="G98">
        <v>114.04</v>
      </c>
      <c r="H98" s="56">
        <f t="shared" si="3"/>
        <v>-7.4659005354890756E-2</v>
      </c>
    </row>
    <row r="99" spans="1:8" x14ac:dyDescent="0.25">
      <c r="A99" s="16">
        <v>34137</v>
      </c>
      <c r="B99" s="17">
        <v>34.15</v>
      </c>
      <c r="C99" s="9">
        <v>3.5200975039847058E-3</v>
      </c>
      <c r="D99">
        <f t="shared" si="2"/>
        <v>6</v>
      </c>
      <c r="F99" s="33">
        <v>36893</v>
      </c>
      <c r="G99">
        <v>111.4</v>
      </c>
      <c r="H99" s="56">
        <f t="shared" si="3"/>
        <v>-2.3421936551287638E-2</v>
      </c>
    </row>
    <row r="100" spans="1:8" x14ac:dyDescent="0.25">
      <c r="A100" s="16">
        <v>34138</v>
      </c>
      <c r="B100" s="17">
        <v>33.840000000000003</v>
      </c>
      <c r="C100" s="9">
        <v>-9.1190512787763557E-3</v>
      </c>
      <c r="D100">
        <f t="shared" si="2"/>
        <v>6</v>
      </c>
      <c r="F100" s="33">
        <v>36923</v>
      </c>
      <c r="G100">
        <v>119.28</v>
      </c>
      <c r="H100" s="56">
        <f t="shared" si="3"/>
        <v>6.8346342963299292E-2</v>
      </c>
    </row>
    <row r="101" spans="1:8" x14ac:dyDescent="0.25">
      <c r="A101" s="16">
        <v>34141</v>
      </c>
      <c r="B101" s="17">
        <v>33.9</v>
      </c>
      <c r="C101" s="9">
        <v>1.7714796483817993E-3</v>
      </c>
      <c r="D101">
        <f t="shared" si="2"/>
        <v>6</v>
      </c>
      <c r="F101" s="33">
        <v>36951</v>
      </c>
      <c r="G101">
        <v>107.76</v>
      </c>
      <c r="H101" s="56">
        <f t="shared" si="3"/>
        <v>-0.10156713835437439</v>
      </c>
    </row>
    <row r="102" spans="1:8" x14ac:dyDescent="0.25">
      <c r="A102" s="16">
        <v>34142</v>
      </c>
      <c r="B102" s="17">
        <v>33.93</v>
      </c>
      <c r="C102" s="9">
        <v>8.8456440973418127E-4</v>
      </c>
      <c r="D102">
        <f t="shared" si="2"/>
        <v>6</v>
      </c>
      <c r="F102" s="33">
        <v>36983</v>
      </c>
      <c r="G102">
        <v>99.03</v>
      </c>
      <c r="H102" s="56">
        <f t="shared" si="3"/>
        <v>-8.4483697568897217E-2</v>
      </c>
    </row>
    <row r="103" spans="1:8" x14ac:dyDescent="0.25">
      <c r="A103" s="16">
        <v>34143</v>
      </c>
      <c r="B103" s="17">
        <v>33.619999999999997</v>
      </c>
      <c r="C103" s="9">
        <v>-9.1784508156692469E-3</v>
      </c>
      <c r="D103">
        <f t="shared" si="2"/>
        <v>6</v>
      </c>
      <c r="F103" s="33">
        <v>37012</v>
      </c>
      <c r="G103">
        <v>110.17</v>
      </c>
      <c r="H103" s="56">
        <f t="shared" si="3"/>
        <v>0.1066017928187622</v>
      </c>
    </row>
    <row r="104" spans="1:8" x14ac:dyDescent="0.25">
      <c r="A104" s="16">
        <v>34144</v>
      </c>
      <c r="B104" s="17">
        <v>34.07</v>
      </c>
      <c r="C104" s="9">
        <v>1.3296103692405794E-2</v>
      </c>
      <c r="D104">
        <f t="shared" si="2"/>
        <v>6</v>
      </c>
      <c r="F104" s="33">
        <v>37043</v>
      </c>
      <c r="G104">
        <v>109.89</v>
      </c>
      <c r="H104" s="56">
        <f t="shared" si="3"/>
        <v>-2.5447618931408334E-3</v>
      </c>
    </row>
    <row r="105" spans="1:8" x14ac:dyDescent="0.25">
      <c r="A105" s="16">
        <v>34145</v>
      </c>
      <c r="B105" s="17">
        <v>34.049999999999997</v>
      </c>
      <c r="C105" s="9">
        <v>-5.871990773538649E-4</v>
      </c>
      <c r="D105">
        <f t="shared" si="2"/>
        <v>6</v>
      </c>
      <c r="F105" s="33">
        <v>37074</v>
      </c>
      <c r="G105">
        <v>107.94</v>
      </c>
      <c r="H105" s="56">
        <f t="shared" si="3"/>
        <v>-1.7904348268336014E-2</v>
      </c>
    </row>
    <row r="106" spans="1:8" x14ac:dyDescent="0.25">
      <c r="A106" s="16">
        <v>34148</v>
      </c>
      <c r="B106" s="17">
        <v>34.43</v>
      </c>
      <c r="C106" s="9">
        <v>1.1098244754911193E-2</v>
      </c>
      <c r="D106">
        <f t="shared" si="2"/>
        <v>6</v>
      </c>
      <c r="F106" s="33">
        <v>37104</v>
      </c>
      <c r="G106">
        <v>106.19</v>
      </c>
      <c r="H106" s="56">
        <f t="shared" si="3"/>
        <v>-1.6345574774742605E-2</v>
      </c>
    </row>
    <row r="107" spans="1:8" x14ac:dyDescent="0.25">
      <c r="A107" s="16">
        <v>34149</v>
      </c>
      <c r="B107" s="17">
        <v>34.26</v>
      </c>
      <c r="C107" s="9">
        <v>-4.9497844544586483E-3</v>
      </c>
      <c r="D107">
        <f t="shared" si="2"/>
        <v>6</v>
      </c>
      <c r="F107" s="33">
        <v>37138</v>
      </c>
      <c r="G107">
        <v>98.63</v>
      </c>
      <c r="H107" s="56">
        <f t="shared" si="3"/>
        <v>-7.3854467449852107E-2</v>
      </c>
    </row>
    <row r="108" spans="1:8" x14ac:dyDescent="0.25">
      <c r="A108" s="16">
        <v>34150</v>
      </c>
      <c r="B108" s="17">
        <v>34.26</v>
      </c>
      <c r="C108" s="9">
        <v>0</v>
      </c>
      <c r="D108">
        <f t="shared" si="2"/>
        <v>6</v>
      </c>
      <c r="F108" s="33">
        <v>37165</v>
      </c>
      <c r="G108">
        <v>91.02</v>
      </c>
      <c r="H108" s="56">
        <f t="shared" si="3"/>
        <v>-8.0296212377406292E-2</v>
      </c>
    </row>
    <row r="109" spans="1:8" x14ac:dyDescent="0.25">
      <c r="A109" s="16">
        <v>34151</v>
      </c>
      <c r="B109" s="17">
        <v>34.17</v>
      </c>
      <c r="C109" s="9">
        <v>-2.6304267687732993E-3</v>
      </c>
      <c r="D109">
        <f t="shared" si="2"/>
        <v>7</v>
      </c>
      <c r="F109" s="33">
        <v>37196</v>
      </c>
      <c r="G109">
        <v>94.72</v>
      </c>
      <c r="H109" s="56">
        <f t="shared" si="3"/>
        <v>3.9845908547199778E-2</v>
      </c>
    </row>
    <row r="110" spans="1:8" x14ac:dyDescent="0.25">
      <c r="A110" s="16">
        <v>34152</v>
      </c>
      <c r="B110" s="17">
        <v>33.979999999999997</v>
      </c>
      <c r="C110" s="9">
        <v>-5.5759498834146567E-3</v>
      </c>
      <c r="D110">
        <f t="shared" si="2"/>
        <v>7</v>
      </c>
      <c r="F110" s="33">
        <v>37228</v>
      </c>
      <c r="G110">
        <v>98.96</v>
      </c>
      <c r="H110" s="56">
        <f t="shared" si="3"/>
        <v>4.3790556948536778E-2</v>
      </c>
    </row>
    <row r="111" spans="1:8" x14ac:dyDescent="0.25">
      <c r="A111" s="16">
        <v>34156</v>
      </c>
      <c r="B111" s="17">
        <v>33.619999999999997</v>
      </c>
      <c r="C111" s="9">
        <v>-1.0650988263316405E-2</v>
      </c>
      <c r="D111">
        <f t="shared" si="2"/>
        <v>7</v>
      </c>
      <c r="F111" s="33">
        <v>37258</v>
      </c>
      <c r="G111">
        <v>100.84</v>
      </c>
      <c r="H111" s="56">
        <f t="shared" si="3"/>
        <v>1.8819374235486703E-2</v>
      </c>
    </row>
    <row r="112" spans="1:8" x14ac:dyDescent="0.25">
      <c r="A112" s="16">
        <v>34157</v>
      </c>
      <c r="B112" s="17">
        <v>33.71</v>
      </c>
      <c r="C112" s="9">
        <v>2.673401265499838E-3</v>
      </c>
      <c r="D112">
        <f t="shared" si="2"/>
        <v>7</v>
      </c>
      <c r="F112" s="33">
        <v>37288</v>
      </c>
      <c r="G112">
        <v>98.33</v>
      </c>
      <c r="H112" s="56">
        <f t="shared" si="3"/>
        <v>-2.5205933527654274E-2</v>
      </c>
    </row>
    <row r="113" spans="1:8" x14ac:dyDescent="0.25">
      <c r="A113" s="16">
        <v>34158</v>
      </c>
      <c r="B113" s="17">
        <v>34.090000000000003</v>
      </c>
      <c r="C113" s="9">
        <v>1.1209556903842375E-2</v>
      </c>
      <c r="D113">
        <f t="shared" si="2"/>
        <v>7</v>
      </c>
      <c r="F113" s="33">
        <v>37316</v>
      </c>
      <c r="G113">
        <v>99.28</v>
      </c>
      <c r="H113" s="56">
        <f t="shared" si="3"/>
        <v>9.6149721042869292E-3</v>
      </c>
    </row>
    <row r="114" spans="1:8" x14ac:dyDescent="0.25">
      <c r="A114" s="16">
        <v>34159</v>
      </c>
      <c r="B114" s="17">
        <v>34.19</v>
      </c>
      <c r="C114" s="9">
        <v>2.9291175013980292E-3</v>
      </c>
      <c r="D114">
        <f t="shared" si="2"/>
        <v>7</v>
      </c>
      <c r="F114" s="33">
        <v>37347</v>
      </c>
      <c r="G114">
        <v>100.29</v>
      </c>
      <c r="H114" s="56">
        <f t="shared" si="3"/>
        <v>1.0121848203765148E-2</v>
      </c>
    </row>
    <row r="115" spans="1:8" x14ac:dyDescent="0.25">
      <c r="A115" s="16">
        <v>34162</v>
      </c>
      <c r="B115" s="17">
        <v>34.17</v>
      </c>
      <c r="C115" s="9">
        <v>-5.8513752400935826E-4</v>
      </c>
      <c r="D115">
        <f t="shared" si="2"/>
        <v>7</v>
      </c>
      <c r="F115" s="33">
        <v>37377</v>
      </c>
      <c r="G115">
        <v>95.57</v>
      </c>
      <c r="H115" s="56">
        <f t="shared" si="3"/>
        <v>-4.8207025822028737E-2</v>
      </c>
    </row>
    <row r="116" spans="1:8" x14ac:dyDescent="0.25">
      <c r="A116" s="16">
        <v>34163</v>
      </c>
      <c r="B116" s="17">
        <v>34.15</v>
      </c>
      <c r="C116" s="9">
        <v>-5.8548011040146259E-4</v>
      </c>
      <c r="D116">
        <f t="shared" si="2"/>
        <v>7</v>
      </c>
      <c r="F116" s="33">
        <v>37410</v>
      </c>
      <c r="G116">
        <v>91.36</v>
      </c>
      <c r="H116" s="56">
        <f t="shared" si="3"/>
        <v>-4.5051217370388155E-2</v>
      </c>
    </row>
    <row r="117" spans="1:8" x14ac:dyDescent="0.25">
      <c r="A117" s="16">
        <v>34164</v>
      </c>
      <c r="B117" s="17">
        <v>34.26</v>
      </c>
      <c r="C117" s="9">
        <v>3.2159068791748186E-3</v>
      </c>
      <c r="D117">
        <f t="shared" si="2"/>
        <v>7</v>
      </c>
      <c r="F117" s="33">
        <v>37438</v>
      </c>
      <c r="G117">
        <v>85.24</v>
      </c>
      <c r="H117" s="56">
        <f t="shared" si="3"/>
        <v>-6.9336938677283702E-2</v>
      </c>
    </row>
    <row r="118" spans="1:8" x14ac:dyDescent="0.25">
      <c r="A118" s="16">
        <v>34165</v>
      </c>
      <c r="B118" s="17">
        <v>34.130000000000003</v>
      </c>
      <c r="C118" s="9">
        <v>-3.8017299773580753E-3</v>
      </c>
      <c r="D118">
        <f t="shared" si="2"/>
        <v>7</v>
      </c>
      <c r="F118" s="33">
        <v>37469</v>
      </c>
      <c r="G118">
        <v>77.989999999999995</v>
      </c>
      <c r="H118" s="56">
        <f t="shared" si="3"/>
        <v>-8.8890193888009741E-2</v>
      </c>
    </row>
    <row r="119" spans="1:8" x14ac:dyDescent="0.25">
      <c r="A119" s="16">
        <v>34166</v>
      </c>
      <c r="B119" s="17">
        <v>34.03</v>
      </c>
      <c r="C119" s="9">
        <v>-2.9342744058013788E-3</v>
      </c>
      <c r="D119">
        <f t="shared" si="2"/>
        <v>7</v>
      </c>
      <c r="F119" s="33">
        <v>37502</v>
      </c>
      <c r="G119">
        <v>77.55</v>
      </c>
      <c r="H119" s="56">
        <f t="shared" si="3"/>
        <v>-5.6577237198588374E-3</v>
      </c>
    </row>
    <row r="120" spans="1:8" x14ac:dyDescent="0.25">
      <c r="A120" s="16">
        <v>34169</v>
      </c>
      <c r="B120" s="17">
        <v>34</v>
      </c>
      <c r="C120" s="9">
        <v>-8.81963896653024E-4</v>
      </c>
      <c r="D120">
        <f t="shared" si="2"/>
        <v>7</v>
      </c>
      <c r="F120" s="33">
        <v>37530</v>
      </c>
      <c r="G120">
        <v>75.64</v>
      </c>
      <c r="H120" s="56">
        <f t="shared" si="3"/>
        <v>-2.4937645832291046E-2</v>
      </c>
    </row>
    <row r="121" spans="1:8" x14ac:dyDescent="0.25">
      <c r="A121" s="16">
        <v>34170</v>
      </c>
      <c r="B121" s="17">
        <v>34.090000000000003</v>
      </c>
      <c r="C121" s="9">
        <v>2.643561533650373E-3</v>
      </c>
      <c r="D121">
        <f t="shared" si="2"/>
        <v>7</v>
      </c>
      <c r="F121" s="33">
        <v>37561</v>
      </c>
      <c r="G121">
        <v>79.650000000000006</v>
      </c>
      <c r="H121" s="56">
        <f t="shared" si="3"/>
        <v>5.165679256580076E-2</v>
      </c>
    </row>
    <row r="122" spans="1:8" x14ac:dyDescent="0.25">
      <c r="A122" s="16">
        <v>34171</v>
      </c>
      <c r="B122" s="17">
        <v>34.07</v>
      </c>
      <c r="C122" s="9">
        <v>-5.8685447693658673E-4</v>
      </c>
      <c r="D122">
        <f t="shared" si="2"/>
        <v>7</v>
      </c>
      <c r="F122" s="33">
        <v>37592</v>
      </c>
      <c r="G122">
        <v>83.06</v>
      </c>
      <c r="H122" s="56">
        <f t="shared" si="3"/>
        <v>4.1921201846549912E-2</v>
      </c>
    </row>
    <row r="123" spans="1:8" x14ac:dyDescent="0.25">
      <c r="A123" s="16">
        <v>34172</v>
      </c>
      <c r="B123" s="17">
        <v>33.840000000000003</v>
      </c>
      <c r="C123" s="9">
        <v>-6.7736969348525218E-3</v>
      </c>
      <c r="D123">
        <f t="shared" si="2"/>
        <v>7</v>
      </c>
      <c r="F123" s="33">
        <v>37623</v>
      </c>
      <c r="G123">
        <v>80.75</v>
      </c>
      <c r="H123" s="56">
        <f t="shared" si="3"/>
        <v>-2.8205276099841584E-2</v>
      </c>
    </row>
    <row r="124" spans="1:8" x14ac:dyDescent="0.25">
      <c r="A124" s="16">
        <v>34173</v>
      </c>
      <c r="B124" s="17">
        <v>34</v>
      </c>
      <c r="C124" s="9">
        <v>4.7169898781388667E-3</v>
      </c>
      <c r="D124">
        <f t="shared" si="2"/>
        <v>7</v>
      </c>
      <c r="F124" s="33">
        <v>37655</v>
      </c>
      <c r="G124">
        <v>76.459999999999994</v>
      </c>
      <c r="H124" s="56">
        <f t="shared" si="3"/>
        <v>-5.4590233834499215E-2</v>
      </c>
    </row>
    <row r="125" spans="1:8" x14ac:dyDescent="0.25">
      <c r="A125" s="16">
        <v>34176</v>
      </c>
      <c r="B125" s="17">
        <v>34.19</v>
      </c>
      <c r="C125" s="9">
        <v>5.572679035048554E-3</v>
      </c>
      <c r="D125">
        <f t="shared" si="2"/>
        <v>7</v>
      </c>
      <c r="F125" s="33">
        <v>37683</v>
      </c>
      <c r="G125">
        <v>74.56</v>
      </c>
      <c r="H125" s="56">
        <f t="shared" si="3"/>
        <v>-2.5163557890930832E-2</v>
      </c>
    </row>
    <row r="126" spans="1:8" x14ac:dyDescent="0.25">
      <c r="A126" s="16">
        <v>34177</v>
      </c>
      <c r="B126" s="17">
        <v>34.17</v>
      </c>
      <c r="C126" s="9">
        <v>-5.8513752400935826E-4</v>
      </c>
      <c r="D126">
        <f t="shared" si="2"/>
        <v>7</v>
      </c>
      <c r="F126" s="33">
        <v>37712</v>
      </c>
      <c r="G126">
        <v>76.599999999999994</v>
      </c>
      <c r="H126" s="56">
        <f t="shared" si="3"/>
        <v>2.6992906369209733E-2</v>
      </c>
    </row>
    <row r="127" spans="1:8" x14ac:dyDescent="0.25">
      <c r="A127" s="16">
        <v>34178</v>
      </c>
      <c r="B127" s="17">
        <v>34.090000000000003</v>
      </c>
      <c r="C127" s="9">
        <v>-2.343979977388679E-3</v>
      </c>
      <c r="D127">
        <f t="shared" si="2"/>
        <v>7</v>
      </c>
      <c r="F127" s="33">
        <v>37742</v>
      </c>
      <c r="G127">
        <v>81.819999999999993</v>
      </c>
      <c r="H127" s="56">
        <f t="shared" si="3"/>
        <v>6.5924635754706806E-2</v>
      </c>
    </row>
    <row r="128" spans="1:8" x14ac:dyDescent="0.25">
      <c r="A128" s="16">
        <v>34179</v>
      </c>
      <c r="B128" s="17">
        <v>34.28</v>
      </c>
      <c r="C128" s="9">
        <v>5.5580075797671815E-3</v>
      </c>
      <c r="D128">
        <f t="shared" si="2"/>
        <v>7</v>
      </c>
      <c r="F128" s="33">
        <v>37774</v>
      </c>
      <c r="G128">
        <v>86.67</v>
      </c>
      <c r="H128" s="56">
        <f t="shared" si="3"/>
        <v>5.7586090645001115E-2</v>
      </c>
    </row>
    <row r="129" spans="1:8" x14ac:dyDescent="0.25">
      <c r="A129" s="16">
        <v>34180</v>
      </c>
      <c r="B129" s="17">
        <v>34.090000000000003</v>
      </c>
      <c r="C129" s="9">
        <v>-5.5580075797672362E-3</v>
      </c>
      <c r="D129">
        <f t="shared" si="2"/>
        <v>7</v>
      </c>
      <c r="F129" s="33">
        <v>37803</v>
      </c>
      <c r="G129">
        <v>88.04</v>
      </c>
      <c r="H129" s="56">
        <f t="shared" si="3"/>
        <v>1.5683453512007353E-2</v>
      </c>
    </row>
    <row r="130" spans="1:8" x14ac:dyDescent="0.25">
      <c r="A130" s="16">
        <v>34183</v>
      </c>
      <c r="B130" s="17">
        <v>34.19</v>
      </c>
      <c r="C130" s="9">
        <v>2.9291175013980292E-3</v>
      </c>
      <c r="D130">
        <f t="shared" si="2"/>
        <v>8</v>
      </c>
      <c r="F130" s="33">
        <v>37834</v>
      </c>
      <c r="G130">
        <v>88.02</v>
      </c>
      <c r="H130" s="56">
        <f t="shared" si="3"/>
        <v>-2.2719527531572933E-4</v>
      </c>
    </row>
    <row r="131" spans="1:8" x14ac:dyDescent="0.25">
      <c r="A131" s="16">
        <v>34184</v>
      </c>
      <c r="B131" s="17">
        <v>34.22</v>
      </c>
      <c r="C131" s="9">
        <v>8.7706481283746486E-4</v>
      </c>
      <c r="D131">
        <f t="shared" si="2"/>
        <v>8</v>
      </c>
      <c r="F131" s="33">
        <v>37866</v>
      </c>
      <c r="G131">
        <v>91.85</v>
      </c>
      <c r="H131" s="56">
        <f t="shared" si="3"/>
        <v>4.2592750278189338E-2</v>
      </c>
    </row>
    <row r="132" spans="1:8" x14ac:dyDescent="0.25">
      <c r="A132" s="16">
        <v>34185</v>
      </c>
      <c r="B132" s="17">
        <v>34.22</v>
      </c>
      <c r="C132" s="9">
        <v>0</v>
      </c>
      <c r="D132">
        <f t="shared" ref="D132:D195" si="4">MONTH(A132)</f>
        <v>8</v>
      </c>
      <c r="F132" s="33">
        <v>37895</v>
      </c>
      <c r="G132">
        <v>91.56</v>
      </c>
      <c r="H132" s="56">
        <f t="shared" si="3"/>
        <v>-3.1623165767686321E-3</v>
      </c>
    </row>
    <row r="133" spans="1:8" x14ac:dyDescent="0.25">
      <c r="A133" s="16">
        <v>34186</v>
      </c>
      <c r="B133" s="17">
        <v>34.15</v>
      </c>
      <c r="C133" s="9">
        <v>-2.0476824472483515E-3</v>
      </c>
      <c r="D133">
        <f t="shared" si="4"/>
        <v>8</v>
      </c>
      <c r="F133" s="33">
        <v>37928</v>
      </c>
      <c r="G133">
        <v>95.07</v>
      </c>
      <c r="H133" s="56">
        <f t="shared" ref="H133:H196" si="5">LN(G133/G132)</f>
        <v>3.7618967286573046E-2</v>
      </c>
    </row>
    <row r="134" spans="1:8" x14ac:dyDescent="0.25">
      <c r="A134" s="16">
        <v>34187</v>
      </c>
      <c r="B134" s="17">
        <v>34.19</v>
      </c>
      <c r="C134" s="9">
        <v>1.1706176344107827E-3</v>
      </c>
      <c r="D134">
        <f t="shared" si="4"/>
        <v>8</v>
      </c>
      <c r="F134" s="33">
        <v>37956</v>
      </c>
      <c r="G134">
        <v>96.51</v>
      </c>
      <c r="H134" s="56">
        <f t="shared" si="5"/>
        <v>1.5033167548105715E-2</v>
      </c>
    </row>
    <row r="135" spans="1:8" x14ac:dyDescent="0.25">
      <c r="A135" s="16">
        <v>34190</v>
      </c>
      <c r="B135" s="17">
        <v>34.380000000000003</v>
      </c>
      <c r="C135" s="9">
        <v>5.541796303493351E-3</v>
      </c>
      <c r="D135">
        <f t="shared" si="4"/>
        <v>8</v>
      </c>
      <c r="F135" s="33">
        <v>37988</v>
      </c>
      <c r="G135">
        <v>100.24</v>
      </c>
      <c r="H135" s="56">
        <f t="shared" si="5"/>
        <v>3.7920680668767984E-2</v>
      </c>
    </row>
    <row r="136" spans="1:8" x14ac:dyDescent="0.25">
      <c r="A136" s="16">
        <v>34191</v>
      </c>
      <c r="B136" s="17">
        <v>34.36</v>
      </c>
      <c r="C136" s="9">
        <v>-5.8190283864868048E-4</v>
      </c>
      <c r="D136">
        <f t="shared" si="4"/>
        <v>8</v>
      </c>
      <c r="F136" s="33">
        <v>38019</v>
      </c>
      <c r="G136">
        <v>102.71</v>
      </c>
      <c r="H136" s="56">
        <f t="shared" si="5"/>
        <v>2.434217258990011E-2</v>
      </c>
    </row>
    <row r="137" spans="1:8" x14ac:dyDescent="0.25">
      <c r="A137" s="16">
        <v>34192</v>
      </c>
      <c r="B137" s="17">
        <v>34.36</v>
      </c>
      <c r="C137" s="9">
        <v>0</v>
      </c>
      <c r="D137">
        <f t="shared" si="4"/>
        <v>8</v>
      </c>
      <c r="F137" s="33">
        <v>38047</v>
      </c>
      <c r="G137">
        <v>104.68</v>
      </c>
      <c r="H137" s="56">
        <f t="shared" si="5"/>
        <v>1.8998594484232287E-2</v>
      </c>
    </row>
    <row r="138" spans="1:8" x14ac:dyDescent="0.25">
      <c r="A138" s="16">
        <v>34193</v>
      </c>
      <c r="B138" s="17">
        <v>34.26</v>
      </c>
      <c r="C138" s="9">
        <v>-2.9146042200807825E-3</v>
      </c>
      <c r="D138">
        <f t="shared" si="4"/>
        <v>8</v>
      </c>
      <c r="F138" s="33">
        <v>38078</v>
      </c>
      <c r="G138">
        <v>102.9</v>
      </c>
      <c r="H138" s="56">
        <f t="shared" si="5"/>
        <v>-1.715043482194116E-2</v>
      </c>
    </row>
    <row r="139" spans="1:8" x14ac:dyDescent="0.25">
      <c r="A139" s="16">
        <v>34194</v>
      </c>
      <c r="B139" s="17">
        <v>34.32</v>
      </c>
      <c r="C139" s="9">
        <v>1.7497817237877723E-3</v>
      </c>
      <c r="D139">
        <f t="shared" si="4"/>
        <v>8</v>
      </c>
      <c r="F139" s="33">
        <v>38110</v>
      </c>
      <c r="G139">
        <v>101.42</v>
      </c>
      <c r="H139" s="56">
        <f t="shared" si="5"/>
        <v>-1.4487332473130938E-2</v>
      </c>
    </row>
    <row r="140" spans="1:8" x14ac:dyDescent="0.25">
      <c r="A140" s="16">
        <v>34197</v>
      </c>
      <c r="B140" s="17">
        <v>34.51</v>
      </c>
      <c r="C140" s="9">
        <v>5.5208624901505335E-3</v>
      </c>
      <c r="D140">
        <f t="shared" si="4"/>
        <v>8</v>
      </c>
      <c r="F140" s="33">
        <v>38139</v>
      </c>
      <c r="G140">
        <v>101.93</v>
      </c>
      <c r="H140" s="56">
        <f t="shared" si="5"/>
        <v>5.015992813448506E-3</v>
      </c>
    </row>
    <row r="141" spans="1:8" x14ac:dyDescent="0.25">
      <c r="A141" s="16">
        <v>34198</v>
      </c>
      <c r="B141" s="17">
        <v>34.619999999999997</v>
      </c>
      <c r="C141" s="9">
        <v>3.1824126381511005E-3</v>
      </c>
      <c r="D141">
        <f t="shared" si="4"/>
        <v>8</v>
      </c>
      <c r="F141" s="33">
        <v>38169</v>
      </c>
      <c r="G141">
        <v>102.51</v>
      </c>
      <c r="H141" s="56">
        <f t="shared" si="5"/>
        <v>5.6740516149886141E-3</v>
      </c>
    </row>
    <row r="142" spans="1:8" x14ac:dyDescent="0.25">
      <c r="A142" s="16">
        <v>34199</v>
      </c>
      <c r="B142" s="17">
        <v>34.81</v>
      </c>
      <c r="C142" s="9">
        <v>5.4731520752844404E-3</v>
      </c>
      <c r="D142">
        <f t="shared" si="4"/>
        <v>8</v>
      </c>
      <c r="F142" s="33">
        <v>38201</v>
      </c>
      <c r="G142">
        <v>100.81</v>
      </c>
      <c r="H142" s="56">
        <f t="shared" si="5"/>
        <v>-1.6722797729460025E-2</v>
      </c>
    </row>
    <row r="143" spans="1:8" x14ac:dyDescent="0.25">
      <c r="A143" s="16">
        <v>34200</v>
      </c>
      <c r="B143" s="17">
        <v>34.81</v>
      </c>
      <c r="C143" s="9">
        <v>0</v>
      </c>
      <c r="D143">
        <f t="shared" si="4"/>
        <v>8</v>
      </c>
      <c r="F143" s="33">
        <v>38231</v>
      </c>
      <c r="G143">
        <v>101.04</v>
      </c>
      <c r="H143" s="56">
        <f t="shared" si="5"/>
        <v>2.2789209763854385E-3</v>
      </c>
    </row>
    <row r="144" spans="1:8" x14ac:dyDescent="0.25">
      <c r="A144" s="16">
        <v>34201</v>
      </c>
      <c r="B144" s="17">
        <v>34.83</v>
      </c>
      <c r="C144" s="9">
        <v>5.7438255456207185E-4</v>
      </c>
      <c r="D144">
        <f t="shared" si="4"/>
        <v>8</v>
      </c>
      <c r="F144" s="33">
        <v>38261</v>
      </c>
      <c r="G144">
        <v>103.58</v>
      </c>
      <c r="H144" s="56">
        <f t="shared" si="5"/>
        <v>2.482778295350958E-2</v>
      </c>
    </row>
    <row r="145" spans="1:8" x14ac:dyDescent="0.25">
      <c r="A145" s="16">
        <v>34204</v>
      </c>
      <c r="B145" s="17">
        <v>34.76</v>
      </c>
      <c r="C145" s="9">
        <v>-2.0117839807184943E-3</v>
      </c>
      <c r="D145">
        <f t="shared" si="4"/>
        <v>8</v>
      </c>
      <c r="F145" s="33">
        <v>38292</v>
      </c>
      <c r="G145">
        <v>103.45</v>
      </c>
      <c r="H145" s="56">
        <f t="shared" si="5"/>
        <v>-1.2558568041932902E-3</v>
      </c>
    </row>
    <row r="146" spans="1:8" x14ac:dyDescent="0.25">
      <c r="A146" s="16">
        <v>34205</v>
      </c>
      <c r="B146" s="17">
        <v>35.14</v>
      </c>
      <c r="C146" s="9">
        <v>1.0872782361759882E-2</v>
      </c>
      <c r="D146">
        <f t="shared" si="4"/>
        <v>8</v>
      </c>
      <c r="F146" s="33">
        <v>38322</v>
      </c>
      <c r="G146">
        <v>108.99</v>
      </c>
      <c r="H146" s="56">
        <f t="shared" si="5"/>
        <v>5.2167730709668091E-2</v>
      </c>
    </row>
    <row r="147" spans="1:8" x14ac:dyDescent="0.25">
      <c r="A147" s="16">
        <v>34206</v>
      </c>
      <c r="B147" s="17">
        <v>35.17</v>
      </c>
      <c r="C147" s="9">
        <v>8.5336372694008061E-4</v>
      </c>
      <c r="D147">
        <f t="shared" si="4"/>
        <v>8</v>
      </c>
      <c r="F147" s="33">
        <v>38355</v>
      </c>
      <c r="G147">
        <v>110.49</v>
      </c>
      <c r="H147" s="56">
        <f t="shared" si="5"/>
        <v>1.366888422386345E-2</v>
      </c>
    </row>
    <row r="148" spans="1:8" x14ac:dyDescent="0.25">
      <c r="A148" s="16">
        <v>34207</v>
      </c>
      <c r="B148" s="17">
        <v>35.19</v>
      </c>
      <c r="C148" s="9">
        <v>5.6850484760248164E-4</v>
      </c>
      <c r="D148">
        <f t="shared" si="4"/>
        <v>8</v>
      </c>
      <c r="F148" s="33">
        <v>38384</v>
      </c>
      <c r="G148">
        <v>109.21</v>
      </c>
      <c r="H148" s="56">
        <f t="shared" si="5"/>
        <v>-1.1652384915446597E-2</v>
      </c>
    </row>
    <row r="149" spans="1:8" x14ac:dyDescent="0.25">
      <c r="A149" s="16">
        <v>34208</v>
      </c>
      <c r="B149" s="17">
        <v>35.17</v>
      </c>
      <c r="C149" s="9">
        <v>-5.6850484760260958E-4</v>
      </c>
      <c r="D149">
        <f t="shared" si="4"/>
        <v>8</v>
      </c>
      <c r="F149" s="33">
        <v>38412</v>
      </c>
      <c r="G149">
        <v>111.34</v>
      </c>
      <c r="H149" s="56">
        <f t="shared" si="5"/>
        <v>1.931594854572467E-2</v>
      </c>
    </row>
    <row r="150" spans="1:8" x14ac:dyDescent="0.25">
      <c r="A150" s="16">
        <v>34211</v>
      </c>
      <c r="B150" s="17">
        <v>35.31</v>
      </c>
      <c r="C150" s="9">
        <v>3.9727634544039882E-3</v>
      </c>
      <c r="D150">
        <f t="shared" si="4"/>
        <v>8</v>
      </c>
      <c r="F150" s="33">
        <v>38443</v>
      </c>
      <c r="G150">
        <v>108.28</v>
      </c>
      <c r="H150" s="56">
        <f t="shared" si="5"/>
        <v>-2.7868118009261242E-2</v>
      </c>
    </row>
    <row r="151" spans="1:8" x14ac:dyDescent="0.25">
      <c r="A151" s="16">
        <v>34212</v>
      </c>
      <c r="B151" s="17">
        <v>35.4</v>
      </c>
      <c r="C151" s="9">
        <v>2.5456101994335962E-3</v>
      </c>
      <c r="D151">
        <f t="shared" si="4"/>
        <v>8</v>
      </c>
      <c r="F151" s="33">
        <v>38474</v>
      </c>
      <c r="G151">
        <v>107.33</v>
      </c>
      <c r="H151" s="56">
        <f t="shared" si="5"/>
        <v>-8.8122642526674254E-3</v>
      </c>
    </row>
    <row r="152" spans="1:8" x14ac:dyDescent="0.25">
      <c r="A152" s="16">
        <v>34213</v>
      </c>
      <c r="B152" s="17">
        <v>35.36</v>
      </c>
      <c r="C152" s="9">
        <v>-1.1305823702860267E-3</v>
      </c>
      <c r="D152">
        <f t="shared" si="4"/>
        <v>9</v>
      </c>
      <c r="F152" s="33">
        <v>38504</v>
      </c>
      <c r="G152">
        <v>111.11</v>
      </c>
      <c r="H152" s="56">
        <f t="shared" si="5"/>
        <v>3.4612501102484323E-2</v>
      </c>
    </row>
    <row r="153" spans="1:8" x14ac:dyDescent="0.25">
      <c r="A153" s="16">
        <v>34214</v>
      </c>
      <c r="B153" s="17">
        <v>35.24</v>
      </c>
      <c r="C153" s="9">
        <v>-3.3994367014638033E-3</v>
      </c>
      <c r="D153">
        <f t="shared" si="4"/>
        <v>9</v>
      </c>
      <c r="F153" s="33">
        <v>38534</v>
      </c>
      <c r="G153">
        <v>110.66</v>
      </c>
      <c r="H153" s="56">
        <f t="shared" si="5"/>
        <v>-4.0582641259536674E-3</v>
      </c>
    </row>
    <row r="154" spans="1:8" x14ac:dyDescent="0.25">
      <c r="A154" s="16">
        <v>34215</v>
      </c>
      <c r="B154" s="17">
        <v>35.270000000000003</v>
      </c>
      <c r="C154" s="9">
        <v>8.5094317998199854E-4</v>
      </c>
      <c r="D154">
        <f t="shared" si="4"/>
        <v>9</v>
      </c>
      <c r="F154" s="33">
        <v>38565</v>
      </c>
      <c r="G154">
        <v>114.47</v>
      </c>
      <c r="H154" s="56">
        <f t="shared" si="5"/>
        <v>3.3850342460421366E-2</v>
      </c>
    </row>
    <row r="155" spans="1:8" x14ac:dyDescent="0.25">
      <c r="A155" s="16">
        <v>34219</v>
      </c>
      <c r="B155" s="17">
        <v>35.020000000000003</v>
      </c>
      <c r="C155" s="9">
        <v>-7.1134173902548045E-3</v>
      </c>
      <c r="D155">
        <f t="shared" si="4"/>
        <v>9</v>
      </c>
      <c r="F155" s="33">
        <v>38596</v>
      </c>
      <c r="G155">
        <v>113.4</v>
      </c>
      <c r="H155" s="56">
        <f t="shared" si="5"/>
        <v>-9.3913886367331424E-3</v>
      </c>
    </row>
    <row r="156" spans="1:8" x14ac:dyDescent="0.25">
      <c r="A156" s="16">
        <v>34220</v>
      </c>
      <c r="B156" s="17">
        <v>34.909999999999997</v>
      </c>
      <c r="C156" s="9">
        <v>-3.1460057407613419E-3</v>
      </c>
      <c r="D156">
        <f t="shared" si="4"/>
        <v>9</v>
      </c>
      <c r="F156" s="33">
        <v>38628</v>
      </c>
      <c r="G156">
        <v>113.98</v>
      </c>
      <c r="H156" s="56">
        <f t="shared" si="5"/>
        <v>5.1016031132016899E-3</v>
      </c>
    </row>
    <row r="157" spans="1:8" x14ac:dyDescent="0.25">
      <c r="A157" s="16">
        <v>34221</v>
      </c>
      <c r="B157" s="17">
        <v>34.979999999999997</v>
      </c>
      <c r="C157" s="9">
        <v>2.0031484735113514E-3</v>
      </c>
      <c r="D157">
        <f t="shared" si="4"/>
        <v>9</v>
      </c>
      <c r="F157" s="33">
        <v>38657</v>
      </c>
      <c r="G157">
        <v>112.02</v>
      </c>
      <c r="H157" s="56">
        <f t="shared" si="5"/>
        <v>-1.7345567625167323E-2</v>
      </c>
    </row>
    <row r="158" spans="1:8" x14ac:dyDescent="0.25">
      <c r="A158" s="16">
        <v>34222</v>
      </c>
      <c r="B158" s="17">
        <v>35.29</v>
      </c>
      <c r="C158" s="9">
        <v>8.823168096722676E-3</v>
      </c>
      <c r="D158">
        <f t="shared" si="4"/>
        <v>9</v>
      </c>
      <c r="F158" s="33">
        <v>38687</v>
      </c>
      <c r="G158">
        <v>117.78</v>
      </c>
      <c r="H158" s="56">
        <f t="shared" si="5"/>
        <v>5.0141050734738506E-2</v>
      </c>
    </row>
    <row r="159" spans="1:8" x14ac:dyDescent="0.25">
      <c r="A159" s="16">
        <v>34225</v>
      </c>
      <c r="B159" s="17">
        <v>35.31</v>
      </c>
      <c r="C159" s="9">
        <v>5.665722531163869E-4</v>
      </c>
      <c r="D159">
        <f t="shared" si="4"/>
        <v>9</v>
      </c>
      <c r="F159" s="33">
        <v>38720</v>
      </c>
      <c r="G159">
        <v>118.42</v>
      </c>
      <c r="H159" s="56">
        <f t="shared" si="5"/>
        <v>5.4191495872053901E-3</v>
      </c>
    </row>
    <row r="160" spans="1:8" x14ac:dyDescent="0.25">
      <c r="A160" s="16">
        <v>34226</v>
      </c>
      <c r="B160" s="17">
        <v>35.17</v>
      </c>
      <c r="C160" s="9">
        <v>-3.9727634544039839E-3</v>
      </c>
      <c r="D160">
        <f t="shared" si="4"/>
        <v>9</v>
      </c>
      <c r="F160" s="33">
        <v>38749</v>
      </c>
      <c r="G160">
        <v>120</v>
      </c>
      <c r="H160" s="56">
        <f t="shared" si="5"/>
        <v>1.3254115678415957E-2</v>
      </c>
    </row>
    <row r="161" spans="1:8" x14ac:dyDescent="0.25">
      <c r="A161" s="16">
        <v>34227</v>
      </c>
      <c r="B161" s="17">
        <v>35.270000000000003</v>
      </c>
      <c r="C161" s="9">
        <v>2.8392977620695639E-3</v>
      </c>
      <c r="D161">
        <f t="shared" si="4"/>
        <v>9</v>
      </c>
      <c r="F161" s="33">
        <v>38777</v>
      </c>
      <c r="G161">
        <v>120.91</v>
      </c>
      <c r="H161" s="56">
        <f t="shared" si="5"/>
        <v>7.554724404109322E-3</v>
      </c>
    </row>
    <row r="162" spans="1:8" x14ac:dyDescent="0.25">
      <c r="A162" s="16">
        <v>34228</v>
      </c>
      <c r="B162" s="17">
        <v>35.119999999999997</v>
      </c>
      <c r="C162" s="9">
        <v>-4.2619754810448544E-3</v>
      </c>
      <c r="D162">
        <f t="shared" si="4"/>
        <v>9</v>
      </c>
      <c r="F162" s="33">
        <v>38810</v>
      </c>
      <c r="G162">
        <v>121.73</v>
      </c>
      <c r="H162" s="56">
        <f t="shared" si="5"/>
        <v>6.7590102353496792E-3</v>
      </c>
    </row>
    <row r="163" spans="1:8" x14ac:dyDescent="0.25">
      <c r="A163" s="16">
        <v>34229</v>
      </c>
      <c r="B163" s="17">
        <v>35.049999999999997</v>
      </c>
      <c r="C163" s="9">
        <v>-1.995155286316825E-3</v>
      </c>
      <c r="D163">
        <f t="shared" si="4"/>
        <v>9</v>
      </c>
      <c r="F163" s="33">
        <v>38838</v>
      </c>
      <c r="G163">
        <v>122.36</v>
      </c>
      <c r="H163" s="56">
        <f t="shared" si="5"/>
        <v>5.1620418611976297E-3</v>
      </c>
    </row>
    <row r="164" spans="1:8" x14ac:dyDescent="0.25">
      <c r="A164" s="16">
        <v>34232</v>
      </c>
      <c r="B164" s="17">
        <v>34.76</v>
      </c>
      <c r="C164" s="9">
        <v>-8.3083130834078183E-3</v>
      </c>
      <c r="D164">
        <f t="shared" si="4"/>
        <v>9</v>
      </c>
      <c r="F164" s="33">
        <v>38869</v>
      </c>
      <c r="G164">
        <v>120.79</v>
      </c>
      <c r="H164" s="56">
        <f t="shared" si="5"/>
        <v>-1.2914018665515635E-2</v>
      </c>
    </row>
    <row r="165" spans="1:8" x14ac:dyDescent="0.25">
      <c r="A165" s="16">
        <v>34233</v>
      </c>
      <c r="B165" s="17">
        <v>34.64</v>
      </c>
      <c r="C165" s="9">
        <v>-3.4582167029568295E-3</v>
      </c>
      <c r="D165">
        <f t="shared" si="4"/>
        <v>9</v>
      </c>
      <c r="F165" s="33">
        <v>38901</v>
      </c>
      <c r="G165">
        <v>120.45</v>
      </c>
      <c r="H165" s="56">
        <f t="shared" si="5"/>
        <v>-2.818771556306669E-3</v>
      </c>
    </row>
    <row r="166" spans="1:8" x14ac:dyDescent="0.25">
      <c r="A166" s="16">
        <v>34234</v>
      </c>
      <c r="B166" s="17">
        <v>34.93</v>
      </c>
      <c r="C166" s="9">
        <v>8.3369751245061189E-3</v>
      </c>
      <c r="D166">
        <f t="shared" si="4"/>
        <v>9</v>
      </c>
      <c r="F166" s="33">
        <v>38930</v>
      </c>
      <c r="G166">
        <v>119.9</v>
      </c>
      <c r="H166" s="56">
        <f t="shared" si="5"/>
        <v>-4.5766670274117547E-3</v>
      </c>
    </row>
    <row r="167" spans="1:8" x14ac:dyDescent="0.25">
      <c r="A167" s="16">
        <v>34235</v>
      </c>
      <c r="B167" s="17">
        <v>35.119999999999997</v>
      </c>
      <c r="C167" s="9">
        <v>5.4247099481752976E-3</v>
      </c>
      <c r="D167">
        <f t="shared" si="4"/>
        <v>9</v>
      </c>
      <c r="F167" s="33">
        <v>38961</v>
      </c>
      <c r="G167">
        <v>123.86</v>
      </c>
      <c r="H167" s="56">
        <f t="shared" si="5"/>
        <v>3.2493833476446202E-2</v>
      </c>
    </row>
    <row r="168" spans="1:8" x14ac:dyDescent="0.25">
      <c r="A168" s="16">
        <v>34236</v>
      </c>
      <c r="B168" s="17">
        <v>35.020000000000003</v>
      </c>
      <c r="C168" s="9">
        <v>-2.8514419092099757E-3</v>
      </c>
      <c r="D168">
        <f t="shared" si="4"/>
        <v>9</v>
      </c>
      <c r="F168" s="33">
        <v>38992</v>
      </c>
      <c r="G168">
        <v>125.98</v>
      </c>
      <c r="H168" s="56">
        <f t="shared" si="5"/>
        <v>1.6971268683868047E-2</v>
      </c>
    </row>
    <row r="169" spans="1:8" x14ac:dyDescent="0.25">
      <c r="A169" s="16">
        <v>34239</v>
      </c>
      <c r="B169" s="17">
        <v>35.409999999999997</v>
      </c>
      <c r="C169" s="9">
        <v>1.1074939266106336E-2</v>
      </c>
      <c r="D169">
        <f t="shared" si="4"/>
        <v>9</v>
      </c>
      <c r="F169" s="33">
        <v>39022</v>
      </c>
      <c r="G169">
        <v>129.56</v>
      </c>
      <c r="H169" s="56">
        <f t="shared" si="5"/>
        <v>2.8020930109345484E-2</v>
      </c>
    </row>
    <row r="170" spans="1:8" x14ac:dyDescent="0.25">
      <c r="A170" s="16">
        <v>34240</v>
      </c>
      <c r="B170" s="17">
        <v>35.340000000000003</v>
      </c>
      <c r="C170" s="9">
        <v>-1.9787992322618498E-3</v>
      </c>
      <c r="D170">
        <f t="shared" si="4"/>
        <v>9</v>
      </c>
      <c r="F170" s="33">
        <v>39052</v>
      </c>
      <c r="G170">
        <v>132.74</v>
      </c>
      <c r="H170" s="56">
        <f t="shared" si="5"/>
        <v>2.4248233414650471E-2</v>
      </c>
    </row>
    <row r="171" spans="1:8" x14ac:dyDescent="0.25">
      <c r="A171" s="16">
        <v>34241</v>
      </c>
      <c r="B171" s="17">
        <v>35.21</v>
      </c>
      <c r="C171" s="9">
        <v>-3.685333724589286E-3</v>
      </c>
      <c r="D171">
        <f t="shared" si="4"/>
        <v>9</v>
      </c>
      <c r="F171" s="33">
        <v>39085</v>
      </c>
      <c r="G171">
        <v>133.83000000000001</v>
      </c>
      <c r="H171" s="56">
        <f t="shared" si="5"/>
        <v>8.1780100905041973E-3</v>
      </c>
    </row>
    <row r="172" spans="1:8" x14ac:dyDescent="0.25">
      <c r="A172" s="16">
        <v>34242</v>
      </c>
      <c r="B172" s="17">
        <v>35.15</v>
      </c>
      <c r="C172" s="9">
        <v>-1.7055149102872544E-3</v>
      </c>
      <c r="D172">
        <f t="shared" si="4"/>
        <v>9</v>
      </c>
      <c r="F172" s="33">
        <v>39114</v>
      </c>
      <c r="G172">
        <v>136.88999999999999</v>
      </c>
      <c r="H172" s="56">
        <f t="shared" si="5"/>
        <v>2.2607345799137656E-2</v>
      </c>
    </row>
    <row r="173" spans="1:8" x14ac:dyDescent="0.25">
      <c r="A173" s="16">
        <v>34243</v>
      </c>
      <c r="B173" s="17">
        <v>35.31</v>
      </c>
      <c r="C173" s="9">
        <v>4.5415916836212813E-3</v>
      </c>
      <c r="D173">
        <f t="shared" si="4"/>
        <v>10</v>
      </c>
      <c r="F173" s="33">
        <v>39142</v>
      </c>
      <c r="G173">
        <v>133.01</v>
      </c>
      <c r="H173" s="56">
        <f t="shared" si="5"/>
        <v>-2.8753370242215952E-2</v>
      </c>
    </row>
    <row r="174" spans="1:8" x14ac:dyDescent="0.25">
      <c r="A174" s="16">
        <v>34246</v>
      </c>
      <c r="B174" s="17">
        <v>35.36</v>
      </c>
      <c r="C174" s="9">
        <v>1.4150278291474741E-3</v>
      </c>
      <c r="D174">
        <f t="shared" si="4"/>
        <v>10</v>
      </c>
      <c r="F174" s="33">
        <v>39174</v>
      </c>
      <c r="G174">
        <v>135.11000000000001</v>
      </c>
      <c r="H174" s="56">
        <f t="shared" si="5"/>
        <v>1.5664948106663013E-2</v>
      </c>
    </row>
    <row r="175" spans="1:8" x14ac:dyDescent="0.25">
      <c r="A175" s="16">
        <v>34247</v>
      </c>
      <c r="B175" s="17">
        <v>35.31</v>
      </c>
      <c r="C175" s="9">
        <v>-1.415027829147529E-3</v>
      </c>
      <c r="D175">
        <f t="shared" si="4"/>
        <v>10</v>
      </c>
      <c r="F175" s="33">
        <v>39203</v>
      </c>
      <c r="G175">
        <v>141.30000000000001</v>
      </c>
      <c r="H175" s="56">
        <f t="shared" si="5"/>
        <v>4.479602821861392E-2</v>
      </c>
    </row>
    <row r="176" spans="1:8" x14ac:dyDescent="0.25">
      <c r="A176" s="16">
        <v>34248</v>
      </c>
      <c r="B176" s="17">
        <v>35.29</v>
      </c>
      <c r="C176" s="9">
        <v>-5.6657225311647298E-4</v>
      </c>
      <c r="D176">
        <f t="shared" si="4"/>
        <v>10</v>
      </c>
      <c r="F176" s="33">
        <v>39234</v>
      </c>
      <c r="G176">
        <v>146.44</v>
      </c>
      <c r="H176" s="56">
        <f t="shared" si="5"/>
        <v>3.5730498561553553E-2</v>
      </c>
    </row>
    <row r="177" spans="1:8" x14ac:dyDescent="0.25">
      <c r="A177" s="16">
        <v>34249</v>
      </c>
      <c r="B177" s="17">
        <v>35.19</v>
      </c>
      <c r="C177" s="9">
        <v>-2.8376863536849176E-3</v>
      </c>
      <c r="D177">
        <f t="shared" si="4"/>
        <v>10</v>
      </c>
      <c r="F177" s="33">
        <v>39265</v>
      </c>
      <c r="G177">
        <v>144.88</v>
      </c>
      <c r="H177" s="56">
        <f t="shared" si="5"/>
        <v>-1.0709974676877563E-2</v>
      </c>
    </row>
    <row r="178" spans="1:8" x14ac:dyDescent="0.25">
      <c r="A178" s="16">
        <v>34250</v>
      </c>
      <c r="B178" s="17">
        <v>35.24</v>
      </c>
      <c r="C178" s="9">
        <v>1.419849734485084E-3</v>
      </c>
      <c r="D178">
        <f t="shared" si="4"/>
        <v>10</v>
      </c>
      <c r="F178" s="33">
        <v>39295</v>
      </c>
      <c r="G178">
        <v>139.77000000000001</v>
      </c>
      <c r="H178" s="56">
        <f t="shared" si="5"/>
        <v>-3.5907599078342754E-2</v>
      </c>
    </row>
    <row r="179" spans="1:8" x14ac:dyDescent="0.25">
      <c r="A179" s="16">
        <v>34253</v>
      </c>
      <c r="B179" s="17">
        <v>35.31</v>
      </c>
      <c r="C179" s="9">
        <v>1.9844088723162193E-3</v>
      </c>
      <c r="D179">
        <f t="shared" si="4"/>
        <v>10</v>
      </c>
      <c r="F179" s="33">
        <v>39329</v>
      </c>
      <c r="G179">
        <v>142.30000000000001</v>
      </c>
      <c r="H179" s="56">
        <f t="shared" si="5"/>
        <v>1.7939290598991714E-2</v>
      </c>
    </row>
    <row r="180" spans="1:8" x14ac:dyDescent="0.25">
      <c r="A180" s="16">
        <v>34254</v>
      </c>
      <c r="B180" s="17">
        <v>35.36</v>
      </c>
      <c r="C180" s="9">
        <v>1.4150278291474741E-3</v>
      </c>
      <c r="D180">
        <f t="shared" si="4"/>
        <v>10</v>
      </c>
      <c r="F180" s="33">
        <v>39356</v>
      </c>
      <c r="G180">
        <v>147.97999999999999</v>
      </c>
      <c r="H180" s="56">
        <f t="shared" si="5"/>
        <v>3.9139624401598114E-2</v>
      </c>
    </row>
    <row r="181" spans="1:8" x14ac:dyDescent="0.25">
      <c r="A181" s="16">
        <v>34255</v>
      </c>
      <c r="B181" s="17">
        <v>35.36</v>
      </c>
      <c r="C181" s="9">
        <v>0</v>
      </c>
      <c r="D181">
        <f t="shared" si="4"/>
        <v>10</v>
      </c>
      <c r="F181" s="33">
        <v>39387</v>
      </c>
      <c r="G181">
        <v>144.84</v>
      </c>
      <c r="H181" s="56">
        <f t="shared" si="5"/>
        <v>-2.1447444599964338E-2</v>
      </c>
    </row>
    <row r="182" spans="1:8" x14ac:dyDescent="0.25">
      <c r="A182" s="16">
        <v>34256</v>
      </c>
      <c r="B182" s="17">
        <v>35.81</v>
      </c>
      <c r="C182" s="9">
        <v>1.2645946240898822E-2</v>
      </c>
      <c r="D182">
        <f t="shared" si="4"/>
        <v>10</v>
      </c>
      <c r="F182" s="33">
        <v>39419</v>
      </c>
      <c r="G182">
        <v>141.63</v>
      </c>
      <c r="H182" s="56">
        <f t="shared" si="5"/>
        <v>-2.241166167113548E-2</v>
      </c>
    </row>
    <row r="183" spans="1:8" x14ac:dyDescent="0.25">
      <c r="A183" s="16">
        <v>34257</v>
      </c>
      <c r="B183" s="17">
        <v>36</v>
      </c>
      <c r="C183" s="9">
        <v>5.2917544457686799E-3</v>
      </c>
      <c r="D183">
        <f t="shared" si="4"/>
        <v>10</v>
      </c>
      <c r="F183" s="33">
        <v>39449</v>
      </c>
      <c r="G183">
        <v>139.72999999999999</v>
      </c>
      <c r="H183" s="56">
        <f t="shared" si="5"/>
        <v>-1.3506034133948566E-2</v>
      </c>
    </row>
    <row r="184" spans="1:8" x14ac:dyDescent="0.25">
      <c r="A184" s="16">
        <v>34260</v>
      </c>
      <c r="B184" s="17">
        <v>35.909999999999997</v>
      </c>
      <c r="C184" s="9">
        <v>-2.5031302181185884E-3</v>
      </c>
      <c r="D184">
        <f t="shared" si="4"/>
        <v>10</v>
      </c>
      <c r="F184" s="33">
        <v>39479</v>
      </c>
      <c r="G184">
        <v>134.57</v>
      </c>
      <c r="H184" s="56">
        <f t="shared" si="5"/>
        <v>-3.7627479338906429E-2</v>
      </c>
    </row>
    <row r="185" spans="1:8" x14ac:dyDescent="0.25">
      <c r="A185" s="16">
        <v>34261</v>
      </c>
      <c r="B185" s="17">
        <v>35.64</v>
      </c>
      <c r="C185" s="9">
        <v>-7.5472056353828544E-3</v>
      </c>
      <c r="D185">
        <f t="shared" si="4"/>
        <v>10</v>
      </c>
      <c r="F185" s="33">
        <v>39510</v>
      </c>
      <c r="G185">
        <v>128.71</v>
      </c>
      <c r="H185" s="56">
        <f t="shared" si="5"/>
        <v>-4.4522698092163561E-2</v>
      </c>
    </row>
    <row r="186" spans="1:8" x14ac:dyDescent="0.25">
      <c r="A186" s="16">
        <v>34262</v>
      </c>
      <c r="B186" s="17">
        <v>35.700000000000003</v>
      </c>
      <c r="C186" s="9">
        <v>1.68208618298488E-3</v>
      </c>
      <c r="D186">
        <f t="shared" si="4"/>
        <v>10</v>
      </c>
      <c r="F186" s="33">
        <v>39539</v>
      </c>
      <c r="G186">
        <v>132.36000000000001</v>
      </c>
      <c r="H186" s="56">
        <f t="shared" si="5"/>
        <v>2.7963671392125067E-2</v>
      </c>
    </row>
    <row r="187" spans="1:8" x14ac:dyDescent="0.25">
      <c r="A187" s="16">
        <v>34263</v>
      </c>
      <c r="B187" s="17">
        <v>35.64</v>
      </c>
      <c r="C187" s="9">
        <v>-1.6820861829849375E-3</v>
      </c>
      <c r="D187">
        <f t="shared" si="4"/>
        <v>10</v>
      </c>
      <c r="F187" s="33">
        <v>39569</v>
      </c>
      <c r="G187">
        <v>136.72999999999999</v>
      </c>
      <c r="H187" s="56">
        <f t="shared" si="5"/>
        <v>3.2482695267578639E-2</v>
      </c>
    </row>
    <row r="188" spans="1:8" x14ac:dyDescent="0.25">
      <c r="A188" s="16">
        <v>34264</v>
      </c>
      <c r="B188" s="17">
        <v>35.479999999999997</v>
      </c>
      <c r="C188" s="9">
        <v>-4.49944516122991E-3</v>
      </c>
      <c r="D188">
        <f t="shared" si="4"/>
        <v>10</v>
      </c>
      <c r="F188" s="33">
        <v>39601</v>
      </c>
      <c r="G188">
        <v>134.58000000000001</v>
      </c>
      <c r="H188" s="56">
        <f t="shared" si="5"/>
        <v>-1.584936056081817E-2</v>
      </c>
    </row>
    <row r="189" spans="1:8" x14ac:dyDescent="0.25">
      <c r="A189" s="16">
        <v>34267</v>
      </c>
      <c r="B189" s="17">
        <v>35.57</v>
      </c>
      <c r="C189" s="9">
        <v>2.5334285189851889E-3</v>
      </c>
      <c r="D189">
        <f t="shared" si="4"/>
        <v>10</v>
      </c>
      <c r="F189" s="33">
        <v>39630</v>
      </c>
      <c r="G189">
        <v>125.01</v>
      </c>
      <c r="H189" s="56">
        <f t="shared" si="5"/>
        <v>-7.3765083657700223E-2</v>
      </c>
    </row>
    <row r="190" spans="1:8" x14ac:dyDescent="0.25">
      <c r="A190" s="16">
        <v>34268</v>
      </c>
      <c r="B190" s="17">
        <v>35.549999999999997</v>
      </c>
      <c r="C190" s="9">
        <v>-5.6242971111398674E-4</v>
      </c>
      <c r="D190">
        <f t="shared" si="4"/>
        <v>10</v>
      </c>
      <c r="F190" s="33">
        <v>39661</v>
      </c>
      <c r="G190">
        <v>122.85</v>
      </c>
      <c r="H190" s="56">
        <f t="shared" si="5"/>
        <v>-1.7429635135283762E-2</v>
      </c>
    </row>
    <row r="191" spans="1:8" x14ac:dyDescent="0.25">
      <c r="A191" s="16">
        <v>34269</v>
      </c>
      <c r="B191" s="17">
        <v>35.57</v>
      </c>
      <c r="C191" s="9">
        <v>5.6242971111392559E-4</v>
      </c>
      <c r="D191">
        <f t="shared" si="4"/>
        <v>10</v>
      </c>
      <c r="F191" s="33">
        <v>39693</v>
      </c>
      <c r="G191">
        <v>124.63</v>
      </c>
      <c r="H191" s="56">
        <f t="shared" si="5"/>
        <v>1.4385248871097465E-2</v>
      </c>
    </row>
    <row r="192" spans="1:8" x14ac:dyDescent="0.25">
      <c r="A192" s="16">
        <v>34270</v>
      </c>
      <c r="B192" s="17">
        <v>35.83</v>
      </c>
      <c r="C192" s="9">
        <v>7.2829453564984608E-3</v>
      </c>
      <c r="D192">
        <f t="shared" si="4"/>
        <v>10</v>
      </c>
      <c r="F192" s="33">
        <v>39722</v>
      </c>
      <c r="G192">
        <v>113.67</v>
      </c>
      <c r="H192" s="56">
        <f t="shared" si="5"/>
        <v>-9.2049834139666359E-2</v>
      </c>
    </row>
    <row r="193" spans="1:8" x14ac:dyDescent="0.25">
      <c r="A193" s="16">
        <v>34271</v>
      </c>
      <c r="B193" s="17">
        <v>35.83</v>
      </c>
      <c r="C193" s="9">
        <v>0</v>
      </c>
      <c r="D193">
        <f t="shared" si="4"/>
        <v>10</v>
      </c>
      <c r="F193" s="33">
        <v>39755</v>
      </c>
      <c r="G193">
        <v>95.11</v>
      </c>
      <c r="H193" s="56">
        <f t="shared" si="5"/>
        <v>-0.17826539720432497</v>
      </c>
    </row>
    <row r="194" spans="1:8" x14ac:dyDescent="0.25">
      <c r="A194" s="16">
        <v>34274</v>
      </c>
      <c r="B194" s="17">
        <v>35.93</v>
      </c>
      <c r="C194" s="9">
        <v>2.7870698085649078E-3</v>
      </c>
      <c r="D194">
        <f t="shared" si="4"/>
        <v>11</v>
      </c>
      <c r="F194" s="33">
        <v>39783</v>
      </c>
      <c r="G194">
        <v>80.42</v>
      </c>
      <c r="H194" s="56">
        <f t="shared" si="5"/>
        <v>-0.16777121502516612</v>
      </c>
    </row>
    <row r="195" spans="1:8" x14ac:dyDescent="0.25">
      <c r="A195" s="16">
        <v>34275</v>
      </c>
      <c r="B195" s="17">
        <v>35.909999999999997</v>
      </c>
      <c r="C195" s="9">
        <v>-5.5679288743594522E-4</v>
      </c>
      <c r="D195">
        <f t="shared" si="4"/>
        <v>11</v>
      </c>
      <c r="F195" s="33">
        <v>39815</v>
      </c>
      <c r="G195">
        <v>91.78</v>
      </c>
      <c r="H195" s="56">
        <f t="shared" si="5"/>
        <v>0.13213150749755956</v>
      </c>
    </row>
    <row r="196" spans="1:8" x14ac:dyDescent="0.25">
      <c r="A196" s="16">
        <v>34276</v>
      </c>
      <c r="B196" s="17">
        <v>35.450000000000003</v>
      </c>
      <c r="C196" s="9">
        <v>-1.289255525985474E-2</v>
      </c>
      <c r="D196">
        <f t="shared" ref="D196:D259" si="6">MONTH(A196)</f>
        <v>11</v>
      </c>
      <c r="F196" s="33">
        <v>39846</v>
      </c>
      <c r="G196">
        <v>81.53</v>
      </c>
      <c r="H196" s="56">
        <f t="shared" si="5"/>
        <v>-0.11842335829186802</v>
      </c>
    </row>
    <row r="197" spans="1:8" x14ac:dyDescent="0.25">
      <c r="A197" s="16">
        <v>34277</v>
      </c>
      <c r="B197" s="17">
        <v>35.07</v>
      </c>
      <c r="C197" s="9">
        <v>-1.0777188826049843E-2</v>
      </c>
      <c r="D197">
        <f t="shared" si="6"/>
        <v>11</v>
      </c>
      <c r="F197" s="33">
        <v>39874</v>
      </c>
      <c r="G197">
        <v>69.7</v>
      </c>
      <c r="H197" s="56">
        <f t="shared" ref="H197:H216" si="7">LN(G197/G196)</f>
        <v>-0.15677073290834118</v>
      </c>
    </row>
    <row r="198" spans="1:8" x14ac:dyDescent="0.25">
      <c r="A198" s="16">
        <v>34278</v>
      </c>
      <c r="B198" s="17">
        <v>35.24</v>
      </c>
      <c r="C198" s="9">
        <v>4.8357369158919927E-3</v>
      </c>
      <c r="D198">
        <f t="shared" si="6"/>
        <v>11</v>
      </c>
      <c r="F198" s="33">
        <v>39904</v>
      </c>
      <c r="G198">
        <v>80.599999999999994</v>
      </c>
      <c r="H198" s="56">
        <f t="shared" si="7"/>
        <v>0.14529833174610429</v>
      </c>
    </row>
    <row r="199" spans="1:8" x14ac:dyDescent="0.25">
      <c r="A199" s="16">
        <v>34281</v>
      </c>
      <c r="B199" s="17">
        <v>35.29</v>
      </c>
      <c r="C199" s="9">
        <v>1.4178366191998637E-3</v>
      </c>
      <c r="D199">
        <f t="shared" si="6"/>
        <v>11</v>
      </c>
      <c r="F199" s="33">
        <v>39934</v>
      </c>
      <c r="G199">
        <v>87.4</v>
      </c>
      <c r="H199" s="56">
        <f t="shared" si="7"/>
        <v>8.0996633148907288E-2</v>
      </c>
    </row>
    <row r="200" spans="1:8" x14ac:dyDescent="0.25">
      <c r="A200" s="16">
        <v>34282</v>
      </c>
      <c r="B200" s="17">
        <v>35.31</v>
      </c>
      <c r="C200" s="9">
        <v>5.665722531163869E-4</v>
      </c>
      <c r="D200">
        <f t="shared" si="6"/>
        <v>11</v>
      </c>
      <c r="F200" s="33">
        <v>39965</v>
      </c>
      <c r="G200">
        <v>94.24</v>
      </c>
      <c r="H200" s="56">
        <f t="shared" si="7"/>
        <v>7.5349437241786582E-2</v>
      </c>
    </row>
    <row r="201" spans="1:8" x14ac:dyDescent="0.25">
      <c r="A201" s="16">
        <v>34283</v>
      </c>
      <c r="B201" s="17">
        <v>35.57</v>
      </c>
      <c r="C201" s="9">
        <v>7.3363760200688306E-3</v>
      </c>
      <c r="D201">
        <f t="shared" si="6"/>
        <v>11</v>
      </c>
      <c r="F201" s="33">
        <v>39995</v>
      </c>
      <c r="G201">
        <v>92.33</v>
      </c>
      <c r="H201" s="56">
        <f t="shared" si="7"/>
        <v>-2.047560411873996E-2</v>
      </c>
    </row>
    <row r="202" spans="1:8" x14ac:dyDescent="0.25">
      <c r="A202" s="16">
        <v>34284</v>
      </c>
      <c r="B202" s="17">
        <v>35.479999999999997</v>
      </c>
      <c r="C202" s="9">
        <v>-2.5334285189851564E-3</v>
      </c>
      <c r="D202">
        <f t="shared" si="6"/>
        <v>11</v>
      </c>
      <c r="F202" s="33">
        <v>40028</v>
      </c>
      <c r="G202">
        <v>100.44</v>
      </c>
      <c r="H202" s="56">
        <f t="shared" si="7"/>
        <v>8.4191418504847737E-2</v>
      </c>
    </row>
    <row r="203" spans="1:8" x14ac:dyDescent="0.25">
      <c r="A203" s="16">
        <v>34285</v>
      </c>
      <c r="B203" s="17">
        <v>35.64</v>
      </c>
      <c r="C203" s="9">
        <v>4.4994451612299707E-3</v>
      </c>
      <c r="D203">
        <f t="shared" si="6"/>
        <v>11</v>
      </c>
      <c r="F203" s="33">
        <v>40057</v>
      </c>
      <c r="G203">
        <v>100.2</v>
      </c>
      <c r="H203" s="56">
        <f t="shared" si="7"/>
        <v>-2.3923456386198238E-3</v>
      </c>
    </row>
    <row r="204" spans="1:8" x14ac:dyDescent="0.25">
      <c r="A204" s="16">
        <v>34288</v>
      </c>
      <c r="B204" s="17">
        <v>35.619999999999997</v>
      </c>
      <c r="C204" s="9">
        <v>-5.613247410930207E-4</v>
      </c>
      <c r="D204">
        <f t="shared" si="6"/>
        <v>11</v>
      </c>
      <c r="F204" s="33">
        <v>40087</v>
      </c>
      <c r="G204">
        <v>103</v>
      </c>
      <c r="H204" s="56">
        <f t="shared" si="7"/>
        <v>2.7560799578871416E-2</v>
      </c>
    </row>
    <row r="205" spans="1:8" x14ac:dyDescent="0.25">
      <c r="A205" s="16">
        <v>34289</v>
      </c>
      <c r="B205" s="17">
        <v>35.79</v>
      </c>
      <c r="C205" s="9">
        <v>4.7612469164189531E-3</v>
      </c>
      <c r="D205">
        <f t="shared" si="6"/>
        <v>11</v>
      </c>
      <c r="F205" s="33">
        <v>40119</v>
      </c>
      <c r="G205">
        <v>104.32</v>
      </c>
      <c r="H205" s="56">
        <f t="shared" si="7"/>
        <v>1.2734109948706968E-2</v>
      </c>
    </row>
    <row r="206" spans="1:8" x14ac:dyDescent="0.25">
      <c r="A206" s="16">
        <v>34290</v>
      </c>
      <c r="B206" s="17">
        <v>35.6</v>
      </c>
      <c r="C206" s="9">
        <v>-5.3228869199496327E-3</v>
      </c>
      <c r="D206">
        <f t="shared" si="6"/>
        <v>11</v>
      </c>
      <c r="F206" s="33">
        <v>40148</v>
      </c>
      <c r="G206">
        <v>111.3</v>
      </c>
      <c r="H206" s="56">
        <f t="shared" si="7"/>
        <v>6.4766160103156417E-2</v>
      </c>
    </row>
    <row r="207" spans="1:8" x14ac:dyDescent="0.25">
      <c r="A207" s="16">
        <v>34291</v>
      </c>
      <c r="B207" s="17">
        <v>35.51</v>
      </c>
      <c r="C207" s="9">
        <v>-2.5312909029883259E-3</v>
      </c>
      <c r="D207">
        <f t="shared" si="6"/>
        <v>11</v>
      </c>
      <c r="F207" s="33">
        <v>40179</v>
      </c>
      <c r="G207">
        <v>111.44</v>
      </c>
      <c r="H207" s="56">
        <f t="shared" si="7"/>
        <v>1.2570711900511137E-3</v>
      </c>
    </row>
    <row r="208" spans="1:8" x14ac:dyDescent="0.25">
      <c r="A208" s="16">
        <v>34292</v>
      </c>
      <c r="B208" s="17">
        <v>35.43</v>
      </c>
      <c r="C208" s="9">
        <v>-2.2554280776158702E-3</v>
      </c>
      <c r="D208">
        <f t="shared" si="6"/>
        <v>11</v>
      </c>
      <c r="F208" s="33">
        <v>40210</v>
      </c>
      <c r="G208">
        <v>109.06</v>
      </c>
      <c r="H208" s="56">
        <f t="shared" si="7"/>
        <v>-2.1588139973634703E-2</v>
      </c>
    </row>
    <row r="209" spans="1:8" x14ac:dyDescent="0.25">
      <c r="A209" s="16">
        <v>34295</v>
      </c>
      <c r="B209" s="17">
        <v>35.21</v>
      </c>
      <c r="C209" s="9">
        <v>-6.228785710419414E-3</v>
      </c>
      <c r="D209">
        <f t="shared" si="6"/>
        <v>11</v>
      </c>
      <c r="F209" s="33">
        <v>40238</v>
      </c>
      <c r="G209">
        <v>111.89</v>
      </c>
      <c r="H209" s="56">
        <f t="shared" si="7"/>
        <v>2.5618056321714221E-2</v>
      </c>
    </row>
    <row r="210" spans="1:8" x14ac:dyDescent="0.25">
      <c r="A210" s="16">
        <v>34296</v>
      </c>
      <c r="B210" s="17">
        <v>35.409999999999997</v>
      </c>
      <c r="C210" s="9">
        <v>5.6641329568510729E-3</v>
      </c>
      <c r="D210">
        <f t="shared" si="6"/>
        <v>11</v>
      </c>
      <c r="F210" s="33">
        <v>40269</v>
      </c>
      <c r="G210">
        <v>117.8</v>
      </c>
      <c r="H210" s="56">
        <f t="shared" si="7"/>
        <v>5.1472025397856599E-2</v>
      </c>
    </row>
    <row r="211" spans="1:8" x14ac:dyDescent="0.25">
      <c r="A211" s="16">
        <v>34297</v>
      </c>
      <c r="B211" s="17">
        <v>35.549999999999997</v>
      </c>
      <c r="C211" s="9">
        <v>3.9458901254376096E-3</v>
      </c>
      <c r="D211">
        <f t="shared" si="6"/>
        <v>11</v>
      </c>
      <c r="F211" s="33">
        <v>40301</v>
      </c>
      <c r="G211">
        <v>120.35</v>
      </c>
      <c r="H211" s="56">
        <f t="shared" si="7"/>
        <v>2.1415893011594526E-2</v>
      </c>
    </row>
    <row r="212" spans="1:8" x14ac:dyDescent="0.25">
      <c r="A212" s="16">
        <v>34299</v>
      </c>
      <c r="B212" s="17">
        <v>35.57</v>
      </c>
      <c r="C212" s="9">
        <v>5.6242971111392559E-4</v>
      </c>
      <c r="D212">
        <f t="shared" si="6"/>
        <v>11</v>
      </c>
      <c r="F212" s="33">
        <v>40330</v>
      </c>
      <c r="G212">
        <v>107.53</v>
      </c>
      <c r="H212" s="56">
        <f t="shared" si="7"/>
        <v>-0.11263428582664595</v>
      </c>
    </row>
    <row r="213" spans="1:8" x14ac:dyDescent="0.25">
      <c r="A213" s="16">
        <v>34302</v>
      </c>
      <c r="B213" s="17">
        <v>35.43</v>
      </c>
      <c r="C213" s="9">
        <v>-3.9436670829832571E-3</v>
      </c>
      <c r="D213">
        <f t="shared" si="6"/>
        <v>11</v>
      </c>
      <c r="F213" s="33">
        <v>40360</v>
      </c>
      <c r="G213">
        <v>102.76</v>
      </c>
      <c r="H213" s="56">
        <f t="shared" si="7"/>
        <v>-4.5373706160752057E-2</v>
      </c>
    </row>
    <row r="214" spans="1:8" x14ac:dyDescent="0.25">
      <c r="A214" s="16">
        <v>34303</v>
      </c>
      <c r="B214" s="17">
        <v>35.450000000000003</v>
      </c>
      <c r="C214" s="9">
        <v>5.6433410075604239E-4</v>
      </c>
      <c r="D214">
        <f t="shared" si="6"/>
        <v>11</v>
      </c>
      <c r="F214" s="33">
        <v>40392</v>
      </c>
      <c r="G214">
        <v>112.76</v>
      </c>
      <c r="H214" s="56">
        <f t="shared" si="7"/>
        <v>9.2865494004229041E-2</v>
      </c>
    </row>
    <row r="215" spans="1:8" x14ac:dyDescent="0.25">
      <c r="A215" s="16">
        <v>34304</v>
      </c>
      <c r="B215" s="17">
        <v>35.51</v>
      </c>
      <c r="C215" s="9">
        <v>1.6910939768599732E-3</v>
      </c>
      <c r="D215">
        <f t="shared" si="6"/>
        <v>12</v>
      </c>
      <c r="F215" s="33">
        <v>40422</v>
      </c>
      <c r="G215">
        <v>108.46</v>
      </c>
      <c r="H215" s="56">
        <f t="shared" si="7"/>
        <v>-3.888022483299735E-2</v>
      </c>
    </row>
    <row r="216" spans="1:8" x14ac:dyDescent="0.25">
      <c r="A216" s="16">
        <v>34305</v>
      </c>
      <c r="B216" s="17">
        <v>35.6</v>
      </c>
      <c r="C216" s="9">
        <v>2.5312909029884386E-3</v>
      </c>
      <c r="D216">
        <f t="shared" si="6"/>
        <v>12</v>
      </c>
      <c r="F216" s="33">
        <v>40452</v>
      </c>
      <c r="G216">
        <v>114.61</v>
      </c>
      <c r="H216" s="56">
        <f t="shared" si="7"/>
        <v>5.5153619095693357E-2</v>
      </c>
    </row>
    <row r="217" spans="1:8" x14ac:dyDescent="0.25">
      <c r="A217" s="16">
        <v>34306</v>
      </c>
      <c r="B217" s="17">
        <v>35.74</v>
      </c>
      <c r="C217" s="9">
        <v>3.9248718732972079E-3</v>
      </c>
      <c r="D217">
        <f t="shared" si="6"/>
        <v>12</v>
      </c>
      <c r="F217" s="33" t="s">
        <v>29</v>
      </c>
      <c r="G217" t="s">
        <v>29</v>
      </c>
      <c r="H217" s="56"/>
    </row>
    <row r="218" spans="1:8" x14ac:dyDescent="0.25">
      <c r="A218" s="16">
        <v>34309</v>
      </c>
      <c r="B218" s="17">
        <v>35.86</v>
      </c>
      <c r="C218" s="9">
        <v>3.3519584457047734E-3</v>
      </c>
      <c r="D218">
        <f t="shared" si="6"/>
        <v>12</v>
      </c>
      <c r="F218" s="33" t="s">
        <v>29</v>
      </c>
      <c r="G218" t="s">
        <v>29</v>
      </c>
      <c r="H218" s="56"/>
    </row>
    <row r="219" spans="1:8" x14ac:dyDescent="0.25">
      <c r="A219" s="16">
        <v>34310</v>
      </c>
      <c r="B219" s="17">
        <v>35.83</v>
      </c>
      <c r="C219" s="9">
        <v>-8.3693686012437096E-4</v>
      </c>
      <c r="D219">
        <f t="shared" si="6"/>
        <v>12</v>
      </c>
      <c r="F219" s="33" t="s">
        <v>29</v>
      </c>
      <c r="G219" t="s">
        <v>29</v>
      </c>
      <c r="H219" s="56"/>
    </row>
    <row r="220" spans="1:8" x14ac:dyDescent="0.25">
      <c r="A220" s="16">
        <v>34311</v>
      </c>
      <c r="B220" s="17">
        <v>35.83</v>
      </c>
      <c r="C220" s="9">
        <v>0</v>
      </c>
      <c r="D220">
        <f t="shared" si="6"/>
        <v>12</v>
      </c>
      <c r="F220" s="33" t="s">
        <v>29</v>
      </c>
      <c r="G220" t="s">
        <v>29</v>
      </c>
      <c r="H220" s="56"/>
    </row>
    <row r="221" spans="1:8" x14ac:dyDescent="0.25">
      <c r="A221" s="16">
        <v>34312</v>
      </c>
      <c r="B221" s="17">
        <v>35.72</v>
      </c>
      <c r="C221" s="9">
        <v>-3.0747753085641123E-3</v>
      </c>
      <c r="D221">
        <f t="shared" si="6"/>
        <v>12</v>
      </c>
      <c r="F221" s="33" t="s">
        <v>29</v>
      </c>
      <c r="G221" t="s">
        <v>29</v>
      </c>
      <c r="H221" s="56"/>
    </row>
    <row r="222" spans="1:8" x14ac:dyDescent="0.25">
      <c r="A222" s="16">
        <v>34313</v>
      </c>
      <c r="B222" s="17">
        <v>35.64</v>
      </c>
      <c r="C222" s="9">
        <v>-2.2421534056897229E-3</v>
      </c>
      <c r="D222">
        <f t="shared" si="6"/>
        <v>12</v>
      </c>
      <c r="F222" s="33" t="s">
        <v>29</v>
      </c>
      <c r="G222" t="s">
        <v>29</v>
      </c>
      <c r="H222" s="56"/>
    </row>
    <row r="223" spans="1:8" x14ac:dyDescent="0.25">
      <c r="A223" s="16">
        <v>34316</v>
      </c>
      <c r="B223" s="17">
        <v>35.86</v>
      </c>
      <c r="C223" s="9">
        <v>6.1538655743782859E-3</v>
      </c>
      <c r="D223">
        <f t="shared" si="6"/>
        <v>12</v>
      </c>
      <c r="F223" s="33" t="s">
        <v>29</v>
      </c>
      <c r="G223" t="s">
        <v>29</v>
      </c>
      <c r="H223" s="56"/>
    </row>
    <row r="224" spans="1:8" x14ac:dyDescent="0.25">
      <c r="A224" s="16">
        <v>34317</v>
      </c>
      <c r="B224" s="17">
        <v>35.6</v>
      </c>
      <c r="C224" s="9">
        <v>-7.2768303190020043E-3</v>
      </c>
      <c r="D224">
        <f t="shared" si="6"/>
        <v>12</v>
      </c>
      <c r="F224" s="33" t="s">
        <v>29</v>
      </c>
      <c r="G224" t="s">
        <v>29</v>
      </c>
      <c r="H224" s="56"/>
    </row>
    <row r="225" spans="1:8" x14ac:dyDescent="0.25">
      <c r="A225" s="16">
        <v>34318</v>
      </c>
      <c r="B225" s="17">
        <v>35.549999999999997</v>
      </c>
      <c r="C225" s="9">
        <v>-1.4054816087350321E-3</v>
      </c>
      <c r="D225">
        <f t="shared" si="6"/>
        <v>12</v>
      </c>
      <c r="F225" s="33" t="s">
        <v>29</v>
      </c>
      <c r="G225" t="s">
        <v>29</v>
      </c>
      <c r="H225" s="56"/>
    </row>
    <row r="226" spans="1:8" x14ac:dyDescent="0.25">
      <c r="A226" s="16">
        <v>34319</v>
      </c>
      <c r="B226" s="17">
        <v>35.67</v>
      </c>
      <c r="C226" s="9">
        <v>3.3698431215503626E-3</v>
      </c>
      <c r="D226">
        <f t="shared" si="6"/>
        <v>12</v>
      </c>
      <c r="F226" s="33" t="s">
        <v>29</v>
      </c>
      <c r="G226" t="s">
        <v>29</v>
      </c>
      <c r="H226" s="56"/>
    </row>
    <row r="227" spans="1:8" x14ac:dyDescent="0.25">
      <c r="A227" s="16">
        <v>34320</v>
      </c>
      <c r="B227" s="17">
        <v>35.840000000000003</v>
      </c>
      <c r="C227" s="9">
        <v>4.7545887359295592E-3</v>
      </c>
      <c r="D227">
        <f t="shared" si="6"/>
        <v>12</v>
      </c>
      <c r="F227" s="33" t="s">
        <v>29</v>
      </c>
      <c r="G227" t="s">
        <v>29</v>
      </c>
      <c r="H227" s="56"/>
    </row>
    <row r="228" spans="1:8" x14ac:dyDescent="0.25">
      <c r="A228" s="16">
        <v>34323</v>
      </c>
      <c r="B228" s="17">
        <v>35.89</v>
      </c>
      <c r="C228" s="9">
        <v>1.3941170527860816E-3</v>
      </c>
      <c r="D228">
        <f t="shared" si="6"/>
        <v>12</v>
      </c>
      <c r="F228" s="33" t="s">
        <v>29</v>
      </c>
      <c r="G228" t="s">
        <v>29</v>
      </c>
      <c r="H228" s="56"/>
    </row>
    <row r="229" spans="1:8" x14ac:dyDescent="0.25">
      <c r="A229" s="16">
        <v>34324</v>
      </c>
      <c r="B229" s="17">
        <v>35.770000000000003</v>
      </c>
      <c r="C229" s="9">
        <v>-3.3491518885894792E-3</v>
      </c>
      <c r="D229">
        <f t="shared" si="6"/>
        <v>12</v>
      </c>
      <c r="F229" s="33" t="s">
        <v>29</v>
      </c>
      <c r="G229" t="s">
        <v>29</v>
      </c>
      <c r="H229" s="56"/>
    </row>
    <row r="230" spans="1:8" x14ac:dyDescent="0.25">
      <c r="A230" s="16">
        <v>34325</v>
      </c>
      <c r="B230" s="17">
        <v>36.01</v>
      </c>
      <c r="C230" s="9">
        <v>6.6871243898572446E-3</v>
      </c>
      <c r="D230">
        <f t="shared" si="6"/>
        <v>12</v>
      </c>
      <c r="F230" s="33" t="s">
        <v>29</v>
      </c>
      <c r="G230" t="s">
        <v>29</v>
      </c>
      <c r="H230" s="56"/>
    </row>
    <row r="231" spans="1:8" x14ac:dyDescent="0.25">
      <c r="A231" s="16">
        <v>34326</v>
      </c>
      <c r="B231" s="17">
        <v>35.979999999999997</v>
      </c>
      <c r="C231" s="9">
        <v>-8.3344913839680931E-4</v>
      </c>
      <c r="D231">
        <f t="shared" si="6"/>
        <v>12</v>
      </c>
      <c r="F231" s="33" t="s">
        <v>29</v>
      </c>
      <c r="G231" t="s">
        <v>29</v>
      </c>
      <c r="H231" s="56"/>
    </row>
    <row r="232" spans="1:8" x14ac:dyDescent="0.25">
      <c r="A232" s="16">
        <v>34330</v>
      </c>
      <c r="B232" s="17">
        <v>36.18</v>
      </c>
      <c r="C232" s="9">
        <v>5.543251444762011E-3</v>
      </c>
      <c r="D232">
        <f t="shared" si="6"/>
        <v>12</v>
      </c>
      <c r="F232" s="33" t="s">
        <v>29</v>
      </c>
      <c r="G232" t="s">
        <v>29</v>
      </c>
      <c r="H232" s="56"/>
    </row>
    <row r="233" spans="1:8" x14ac:dyDescent="0.25">
      <c r="A233" s="16">
        <v>34331</v>
      </c>
      <c r="B233" s="17">
        <v>36.24</v>
      </c>
      <c r="C233" s="9">
        <v>1.6570012076296086E-3</v>
      </c>
      <c r="D233">
        <f t="shared" si="6"/>
        <v>12</v>
      </c>
      <c r="F233" s="33" t="s">
        <v>29</v>
      </c>
      <c r="G233" t="s">
        <v>29</v>
      </c>
      <c r="H233" s="56"/>
    </row>
    <row r="234" spans="1:8" x14ac:dyDescent="0.25">
      <c r="A234" s="16">
        <v>34332</v>
      </c>
      <c r="B234" s="17">
        <v>36.200000000000003</v>
      </c>
      <c r="C234" s="9">
        <v>-1.1043623430532139E-3</v>
      </c>
      <c r="D234">
        <f t="shared" si="6"/>
        <v>12</v>
      </c>
      <c r="F234" s="33" t="s">
        <v>29</v>
      </c>
      <c r="G234" t="s">
        <v>29</v>
      </c>
      <c r="H234" s="56"/>
    </row>
    <row r="235" spans="1:8" x14ac:dyDescent="0.25">
      <c r="A235" s="16">
        <v>34333</v>
      </c>
      <c r="B235" s="17">
        <v>36.049999999999997</v>
      </c>
      <c r="C235" s="9">
        <v>-4.1522551007674184E-3</v>
      </c>
      <c r="D235">
        <f t="shared" si="6"/>
        <v>12</v>
      </c>
      <c r="F235" s="33" t="s">
        <v>29</v>
      </c>
      <c r="G235" t="s">
        <v>29</v>
      </c>
      <c r="H235" s="56"/>
    </row>
    <row r="236" spans="1:8" x14ac:dyDescent="0.25">
      <c r="A236" s="16">
        <v>34334</v>
      </c>
      <c r="B236" s="17">
        <v>35.86</v>
      </c>
      <c r="C236" s="9">
        <v>-5.284395553971216E-3</v>
      </c>
      <c r="D236">
        <f t="shared" si="6"/>
        <v>12</v>
      </c>
      <c r="F236" s="33" t="s">
        <v>29</v>
      </c>
      <c r="G236" t="s">
        <v>29</v>
      </c>
      <c r="H236" s="56"/>
    </row>
    <row r="237" spans="1:8" x14ac:dyDescent="0.25">
      <c r="A237" s="16">
        <v>34337</v>
      </c>
      <c r="B237" s="17">
        <v>35.770000000000003</v>
      </c>
      <c r="C237" s="9">
        <v>-2.5129149060603225E-3</v>
      </c>
      <c r="D237">
        <f t="shared" si="6"/>
        <v>1</v>
      </c>
      <c r="F237" s="33" t="s">
        <v>29</v>
      </c>
      <c r="G237" t="s">
        <v>29</v>
      </c>
      <c r="H237" s="56"/>
    </row>
    <row r="238" spans="1:8" x14ac:dyDescent="0.25">
      <c r="A238" s="16">
        <v>34338</v>
      </c>
      <c r="B238" s="17">
        <v>35.909999999999997</v>
      </c>
      <c r="C238" s="9">
        <v>3.9062549670649893E-3</v>
      </c>
      <c r="D238">
        <f t="shared" si="6"/>
        <v>1</v>
      </c>
      <c r="F238" s="33" t="s">
        <v>29</v>
      </c>
      <c r="G238" t="s">
        <v>29</v>
      </c>
      <c r="H238" s="56"/>
    </row>
    <row r="239" spans="1:8" x14ac:dyDescent="0.25">
      <c r="A239" s="16">
        <v>34339</v>
      </c>
      <c r="B239" s="17">
        <v>35.979999999999997</v>
      </c>
      <c r="C239" s="9">
        <v>1.9474202843956288E-3</v>
      </c>
      <c r="D239">
        <f t="shared" si="6"/>
        <v>1</v>
      </c>
      <c r="F239" s="33" t="s">
        <v>29</v>
      </c>
      <c r="G239" t="s">
        <v>29</v>
      </c>
      <c r="H239" s="56"/>
    </row>
    <row r="240" spans="1:8" x14ac:dyDescent="0.25">
      <c r="A240" s="16">
        <v>34340</v>
      </c>
      <c r="B240" s="17">
        <v>35.979999999999997</v>
      </c>
      <c r="C240" s="9">
        <v>0</v>
      </c>
      <c r="D240">
        <f t="shared" si="6"/>
        <v>1</v>
      </c>
      <c r="F240" s="33" t="s">
        <v>29</v>
      </c>
      <c r="G240" t="s">
        <v>29</v>
      </c>
      <c r="H240" s="56"/>
    </row>
    <row r="241" spans="1:8" x14ac:dyDescent="0.25">
      <c r="A241" s="16">
        <v>34341</v>
      </c>
      <c r="B241" s="17">
        <v>36.200000000000003</v>
      </c>
      <c r="C241" s="9">
        <v>6.0958903093385267E-3</v>
      </c>
      <c r="D241">
        <f t="shared" si="6"/>
        <v>1</v>
      </c>
      <c r="F241" s="33" t="s">
        <v>29</v>
      </c>
      <c r="G241" t="s">
        <v>29</v>
      </c>
      <c r="H241" s="56"/>
    </row>
    <row r="242" spans="1:8" x14ac:dyDescent="0.25">
      <c r="A242" s="16">
        <v>34344</v>
      </c>
      <c r="B242" s="17">
        <v>36.630000000000003</v>
      </c>
      <c r="C242" s="9">
        <v>1.1808457958997563E-2</v>
      </c>
      <c r="D242">
        <f t="shared" si="6"/>
        <v>1</v>
      </c>
      <c r="F242" s="33" t="s">
        <v>29</v>
      </c>
      <c r="G242" t="s">
        <v>29</v>
      </c>
      <c r="H242" s="56"/>
    </row>
    <row r="243" spans="1:8" x14ac:dyDescent="0.25">
      <c r="A243" s="16">
        <v>34345</v>
      </c>
      <c r="B243" s="17">
        <v>36.56</v>
      </c>
      <c r="C243" s="9">
        <v>-1.9128302047737411E-3</v>
      </c>
      <c r="D243">
        <f t="shared" si="6"/>
        <v>1</v>
      </c>
      <c r="F243" s="33" t="s">
        <v>29</v>
      </c>
      <c r="G243" t="s">
        <v>29</v>
      </c>
      <c r="H243" s="56"/>
    </row>
    <row r="244" spans="1:8" x14ac:dyDescent="0.25">
      <c r="A244" s="16">
        <v>34346</v>
      </c>
      <c r="B244" s="17">
        <v>36.44</v>
      </c>
      <c r="C244" s="9">
        <v>-3.2876741941918609E-3</v>
      </c>
      <c r="D244">
        <f t="shared" si="6"/>
        <v>1</v>
      </c>
      <c r="F244" s="33" t="s">
        <v>29</v>
      </c>
      <c r="G244" t="s">
        <v>29</v>
      </c>
      <c r="H244" s="56"/>
    </row>
    <row r="245" spans="1:8" x14ac:dyDescent="0.25">
      <c r="A245" s="16">
        <v>34347</v>
      </c>
      <c r="B245" s="17">
        <v>36.340000000000003</v>
      </c>
      <c r="C245" s="9">
        <v>-2.7480094237323145E-3</v>
      </c>
      <c r="D245">
        <f t="shared" si="6"/>
        <v>1</v>
      </c>
      <c r="F245" s="33" t="s">
        <v>29</v>
      </c>
      <c r="G245" t="s">
        <v>29</v>
      </c>
      <c r="H245" s="56"/>
    </row>
    <row r="246" spans="1:8" x14ac:dyDescent="0.25">
      <c r="A246" s="16">
        <v>34348</v>
      </c>
      <c r="B246" s="17">
        <v>36.49</v>
      </c>
      <c r="C246" s="9">
        <v>4.119187480331141E-3</v>
      </c>
      <c r="D246">
        <f t="shared" si="6"/>
        <v>1</v>
      </c>
      <c r="F246" s="33" t="s">
        <v>29</v>
      </c>
      <c r="G246" t="s">
        <v>29</v>
      </c>
      <c r="H246" s="56"/>
    </row>
    <row r="247" spans="1:8" x14ac:dyDescent="0.25">
      <c r="A247" s="16">
        <v>34351</v>
      </c>
      <c r="B247" s="17">
        <v>36.49</v>
      </c>
      <c r="C247" s="9">
        <v>0</v>
      </c>
      <c r="D247">
        <f t="shared" si="6"/>
        <v>1</v>
      </c>
      <c r="F247" s="33" t="s">
        <v>29</v>
      </c>
      <c r="G247" t="s">
        <v>29</v>
      </c>
      <c r="H247" s="56"/>
    </row>
    <row r="248" spans="1:8" x14ac:dyDescent="0.25">
      <c r="A248" s="16">
        <v>34352</v>
      </c>
      <c r="B248" s="17">
        <v>36.54</v>
      </c>
      <c r="C248" s="9">
        <v>1.3693005015043586E-3</v>
      </c>
      <c r="D248">
        <f t="shared" si="6"/>
        <v>1</v>
      </c>
      <c r="F248" s="33" t="s">
        <v>29</v>
      </c>
      <c r="G248" t="s">
        <v>29</v>
      </c>
      <c r="H248" s="56"/>
    </row>
    <row r="249" spans="1:8" x14ac:dyDescent="0.25">
      <c r="A249" s="16">
        <v>34353</v>
      </c>
      <c r="B249" s="17">
        <v>36.44</v>
      </c>
      <c r="C249" s="9">
        <v>-2.7404785581031555E-3</v>
      </c>
      <c r="D249">
        <f t="shared" si="6"/>
        <v>1</v>
      </c>
      <c r="F249" s="33" t="s">
        <v>29</v>
      </c>
      <c r="G249" t="s">
        <v>29</v>
      </c>
      <c r="H249" s="56"/>
    </row>
    <row r="250" spans="1:8" x14ac:dyDescent="0.25">
      <c r="A250" s="16">
        <v>34354</v>
      </c>
      <c r="B250" s="17">
        <v>36.54</v>
      </c>
      <c r="C250" s="9">
        <v>2.7404785581030648E-3</v>
      </c>
      <c r="D250">
        <f t="shared" si="6"/>
        <v>1</v>
      </c>
      <c r="F250" s="33" t="s">
        <v>29</v>
      </c>
      <c r="G250" t="s">
        <v>29</v>
      </c>
      <c r="H250" s="56"/>
    </row>
    <row r="251" spans="1:8" x14ac:dyDescent="0.25">
      <c r="A251" s="16">
        <v>34355</v>
      </c>
      <c r="B251" s="17">
        <v>36.47</v>
      </c>
      <c r="C251" s="9">
        <v>-1.9175461292718174E-3</v>
      </c>
      <c r="D251">
        <f t="shared" si="6"/>
        <v>1</v>
      </c>
      <c r="F251" s="33" t="s">
        <v>29</v>
      </c>
      <c r="G251" t="s">
        <v>29</v>
      </c>
      <c r="H251" s="56"/>
    </row>
    <row r="252" spans="1:8" x14ac:dyDescent="0.25">
      <c r="A252" s="16">
        <v>34358</v>
      </c>
      <c r="B252" s="17">
        <v>36.32</v>
      </c>
      <c r="C252" s="9">
        <v>-4.1214510874962662E-3</v>
      </c>
      <c r="D252">
        <f t="shared" si="6"/>
        <v>1</v>
      </c>
      <c r="F252" s="33" t="s">
        <v>29</v>
      </c>
      <c r="G252" t="s">
        <v>29</v>
      </c>
      <c r="H252" s="56"/>
    </row>
    <row r="253" spans="1:8" x14ac:dyDescent="0.25">
      <c r="A253" s="16">
        <v>34359</v>
      </c>
      <c r="B253" s="17">
        <v>36.32</v>
      </c>
      <c r="C253" s="9">
        <v>0</v>
      </c>
      <c r="D253">
        <f t="shared" si="6"/>
        <v>1</v>
      </c>
      <c r="F253" s="33" t="s">
        <v>29</v>
      </c>
      <c r="G253" t="s">
        <v>29</v>
      </c>
      <c r="H253" s="56"/>
    </row>
    <row r="254" spans="1:8" x14ac:dyDescent="0.25">
      <c r="A254" s="16">
        <v>34360</v>
      </c>
      <c r="B254" s="17">
        <v>36.409999999999997</v>
      </c>
      <c r="C254" s="9">
        <v>2.4749084542494268E-3</v>
      </c>
      <c r="D254">
        <f t="shared" si="6"/>
        <v>1</v>
      </c>
      <c r="F254" s="33" t="s">
        <v>29</v>
      </c>
      <c r="G254" t="s">
        <v>29</v>
      </c>
      <c r="H254" s="56"/>
    </row>
    <row r="255" spans="1:8" x14ac:dyDescent="0.25">
      <c r="A255" s="16">
        <v>34361</v>
      </c>
      <c r="B255" s="17">
        <v>36.75</v>
      </c>
      <c r="C255" s="9">
        <v>9.2947634715036496E-3</v>
      </c>
      <c r="D255">
        <f t="shared" si="6"/>
        <v>1</v>
      </c>
      <c r="F255" s="33" t="s">
        <v>29</v>
      </c>
      <c r="G255" t="s">
        <v>29</v>
      </c>
      <c r="H255" s="56"/>
    </row>
    <row r="256" spans="1:8" x14ac:dyDescent="0.25">
      <c r="A256" s="16">
        <v>34362</v>
      </c>
      <c r="B256" s="17">
        <v>36.85</v>
      </c>
      <c r="C256" s="9">
        <v>2.7173929764998861E-3</v>
      </c>
      <c r="D256">
        <f t="shared" si="6"/>
        <v>1</v>
      </c>
      <c r="F256" s="33" t="s">
        <v>29</v>
      </c>
      <c r="G256" t="s">
        <v>29</v>
      </c>
      <c r="H256" s="56"/>
    </row>
    <row r="257" spans="1:8" x14ac:dyDescent="0.25">
      <c r="A257" s="16">
        <v>34365</v>
      </c>
      <c r="B257" s="17">
        <v>37.11</v>
      </c>
      <c r="C257" s="9">
        <v>7.0308564371606248E-3</v>
      </c>
      <c r="D257">
        <f t="shared" si="6"/>
        <v>1</v>
      </c>
      <c r="F257" s="33" t="s">
        <v>29</v>
      </c>
      <c r="G257" t="s">
        <v>29</v>
      </c>
      <c r="H257" s="56"/>
    </row>
    <row r="258" spans="1:8" x14ac:dyDescent="0.25">
      <c r="A258" s="16">
        <v>34366</v>
      </c>
      <c r="B258" s="17">
        <v>36.92</v>
      </c>
      <c r="C258" s="9">
        <v>-5.1330654378547724E-3</v>
      </c>
      <c r="D258">
        <f t="shared" si="6"/>
        <v>2</v>
      </c>
      <c r="F258" s="33" t="s">
        <v>29</v>
      </c>
      <c r="G258" t="s">
        <v>29</v>
      </c>
      <c r="H258" s="56"/>
    </row>
    <row r="259" spans="1:8" x14ac:dyDescent="0.25">
      <c r="A259" s="16">
        <v>34367</v>
      </c>
      <c r="B259" s="17">
        <v>37.159999999999997</v>
      </c>
      <c r="C259" s="9">
        <v>6.4795043109861818E-3</v>
      </c>
      <c r="D259">
        <f t="shared" si="6"/>
        <v>2</v>
      </c>
      <c r="F259" s="33" t="s">
        <v>29</v>
      </c>
      <c r="G259" t="s">
        <v>29</v>
      </c>
      <c r="H259" s="56"/>
    </row>
    <row r="260" spans="1:8" x14ac:dyDescent="0.25">
      <c r="A260" s="16">
        <v>34368</v>
      </c>
      <c r="B260" s="17">
        <v>36.99</v>
      </c>
      <c r="C260" s="9">
        <v>-4.5853081012750046E-3</v>
      </c>
      <c r="D260">
        <f t="shared" ref="D260:D323" si="8">MONTH(A260)</f>
        <v>2</v>
      </c>
      <c r="F260" s="33" t="s">
        <v>29</v>
      </c>
      <c r="G260" t="s">
        <v>29</v>
      </c>
      <c r="H260" s="56"/>
    </row>
    <row r="261" spans="1:8" x14ac:dyDescent="0.25">
      <c r="A261" s="16">
        <v>34369</v>
      </c>
      <c r="B261" s="17">
        <v>36.15</v>
      </c>
      <c r="C261" s="9">
        <v>-2.2970657239589052E-2</v>
      </c>
      <c r="D261">
        <f t="shared" si="8"/>
        <v>2</v>
      </c>
      <c r="F261" s="33" t="s">
        <v>29</v>
      </c>
      <c r="G261" t="s">
        <v>29</v>
      </c>
      <c r="H261" s="56"/>
    </row>
    <row r="262" spans="1:8" x14ac:dyDescent="0.25">
      <c r="A262" s="16">
        <v>34372</v>
      </c>
      <c r="B262" s="17">
        <v>36.32</v>
      </c>
      <c r="C262" s="9">
        <v>4.6916051283188345E-3</v>
      </c>
      <c r="D262">
        <f t="shared" si="8"/>
        <v>2</v>
      </c>
      <c r="F262" s="33" t="s">
        <v>29</v>
      </c>
      <c r="G262" t="s">
        <v>29</v>
      </c>
      <c r="H262" s="56"/>
    </row>
    <row r="263" spans="1:8" x14ac:dyDescent="0.25">
      <c r="A263" s="16">
        <v>34373</v>
      </c>
      <c r="B263" s="17">
        <v>36.340000000000003</v>
      </c>
      <c r="C263" s="9">
        <v>5.5050923493255824E-4</v>
      </c>
      <c r="D263">
        <f t="shared" si="8"/>
        <v>2</v>
      </c>
      <c r="F263" s="33" t="s">
        <v>29</v>
      </c>
      <c r="G263" t="s">
        <v>29</v>
      </c>
      <c r="H263" s="56"/>
    </row>
    <row r="264" spans="1:8" x14ac:dyDescent="0.25">
      <c r="A264" s="16">
        <v>34374</v>
      </c>
      <c r="B264" s="17">
        <v>36.49</v>
      </c>
      <c r="C264" s="9">
        <v>4.119187480331141E-3</v>
      </c>
      <c r="D264">
        <f t="shared" si="8"/>
        <v>2</v>
      </c>
      <c r="F264" s="33" t="s">
        <v>29</v>
      </c>
      <c r="G264" t="s">
        <v>29</v>
      </c>
      <c r="H264" s="56"/>
    </row>
    <row r="265" spans="1:8" x14ac:dyDescent="0.25">
      <c r="A265" s="16">
        <v>34375</v>
      </c>
      <c r="B265" s="17">
        <v>36.18</v>
      </c>
      <c r="C265" s="9">
        <v>-8.5317704812072747E-3</v>
      </c>
      <c r="D265">
        <f t="shared" si="8"/>
        <v>2</v>
      </c>
      <c r="F265" s="33" t="s">
        <v>29</v>
      </c>
      <c r="G265" t="s">
        <v>29</v>
      </c>
      <c r="H265" s="56"/>
    </row>
    <row r="266" spans="1:8" x14ac:dyDescent="0.25">
      <c r="A266" s="16">
        <v>34376</v>
      </c>
      <c r="B266" s="17">
        <v>36.299999999999997</v>
      </c>
      <c r="C266" s="9">
        <v>3.3112613036560051E-3</v>
      </c>
      <c r="D266">
        <f t="shared" si="8"/>
        <v>2</v>
      </c>
      <c r="F266" s="33" t="s">
        <v>29</v>
      </c>
      <c r="G266" t="s">
        <v>29</v>
      </c>
      <c r="H266" s="56"/>
    </row>
    <row r="267" spans="1:8" x14ac:dyDescent="0.25">
      <c r="A267" s="16">
        <v>34379</v>
      </c>
      <c r="B267" s="17">
        <v>36.340000000000003</v>
      </c>
      <c r="C267" s="9">
        <v>1.1013216972202194E-3</v>
      </c>
      <c r="D267">
        <f t="shared" si="8"/>
        <v>2</v>
      </c>
      <c r="F267" s="33" t="s">
        <v>29</v>
      </c>
      <c r="G267" t="s">
        <v>29</v>
      </c>
      <c r="H267" s="56"/>
    </row>
    <row r="268" spans="1:8" x14ac:dyDescent="0.25">
      <c r="A268" s="16">
        <v>34380</v>
      </c>
      <c r="B268" s="17">
        <v>36.54</v>
      </c>
      <c r="C268" s="9">
        <v>5.4884879818355211E-3</v>
      </c>
      <c r="D268">
        <f t="shared" si="8"/>
        <v>2</v>
      </c>
      <c r="F268" s="33" t="s">
        <v>29</v>
      </c>
      <c r="G268" t="s">
        <v>29</v>
      </c>
      <c r="H268" s="56"/>
    </row>
    <row r="269" spans="1:8" x14ac:dyDescent="0.25">
      <c r="A269" s="16">
        <v>34381</v>
      </c>
      <c r="B269" s="17">
        <v>36.51</v>
      </c>
      <c r="C269" s="9">
        <v>-8.2135528231521489E-4</v>
      </c>
      <c r="D269">
        <f t="shared" si="8"/>
        <v>2</v>
      </c>
      <c r="F269" s="33" t="s">
        <v>29</v>
      </c>
      <c r="G269" t="s">
        <v>29</v>
      </c>
      <c r="H269" s="56"/>
    </row>
    <row r="270" spans="1:8" x14ac:dyDescent="0.25">
      <c r="A270" s="16">
        <v>34382</v>
      </c>
      <c r="B270" s="17">
        <v>36.299999999999997</v>
      </c>
      <c r="C270" s="9">
        <v>-5.7684543967404201E-3</v>
      </c>
      <c r="D270">
        <f t="shared" si="8"/>
        <v>2</v>
      </c>
      <c r="F270" s="33" t="s">
        <v>29</v>
      </c>
      <c r="G270" t="s">
        <v>29</v>
      </c>
      <c r="H270" s="56"/>
    </row>
    <row r="271" spans="1:8" x14ac:dyDescent="0.25">
      <c r="A271" s="16">
        <v>34383</v>
      </c>
      <c r="B271" s="17">
        <v>36.08</v>
      </c>
      <c r="C271" s="9">
        <v>-6.0790460763821153E-3</v>
      </c>
      <c r="D271">
        <f t="shared" si="8"/>
        <v>2</v>
      </c>
      <c r="F271" s="33" t="s">
        <v>29</v>
      </c>
      <c r="G271" t="s">
        <v>29</v>
      </c>
      <c r="H271" s="56"/>
    </row>
    <row r="272" spans="1:8" x14ac:dyDescent="0.25">
      <c r="A272" s="16">
        <v>34387</v>
      </c>
      <c r="B272" s="17">
        <v>36.44</v>
      </c>
      <c r="C272" s="9">
        <v>9.9283771973346924E-3</v>
      </c>
      <c r="D272">
        <f t="shared" si="8"/>
        <v>2</v>
      </c>
      <c r="F272" s="33" t="s">
        <v>29</v>
      </c>
      <c r="G272" t="s">
        <v>29</v>
      </c>
      <c r="H272" s="56"/>
    </row>
    <row r="273" spans="1:8" x14ac:dyDescent="0.25">
      <c r="A273" s="16">
        <v>34388</v>
      </c>
      <c r="B273" s="17">
        <v>36.340000000000003</v>
      </c>
      <c r="C273" s="9">
        <v>-2.7480094237323145E-3</v>
      </c>
      <c r="D273">
        <f t="shared" si="8"/>
        <v>2</v>
      </c>
      <c r="F273" s="33" t="s">
        <v>29</v>
      </c>
      <c r="G273" t="s">
        <v>29</v>
      </c>
      <c r="H273" s="56"/>
    </row>
    <row r="274" spans="1:8" x14ac:dyDescent="0.25">
      <c r="A274" s="16">
        <v>34389</v>
      </c>
      <c r="B274" s="17">
        <v>35.86</v>
      </c>
      <c r="C274" s="9">
        <v>-1.3296594791038441E-2</v>
      </c>
      <c r="D274">
        <f t="shared" si="8"/>
        <v>2</v>
      </c>
      <c r="F274" s="33" t="s">
        <v>29</v>
      </c>
      <c r="G274" t="s">
        <v>29</v>
      </c>
      <c r="H274" s="56"/>
    </row>
    <row r="275" spans="1:8" x14ac:dyDescent="0.25">
      <c r="A275" s="16">
        <v>34390</v>
      </c>
      <c r="B275" s="17">
        <v>36.03</v>
      </c>
      <c r="C275" s="9">
        <v>4.7294565830150173E-3</v>
      </c>
      <c r="D275">
        <f t="shared" si="8"/>
        <v>2</v>
      </c>
      <c r="F275" s="33" t="s">
        <v>29</v>
      </c>
      <c r="G275" t="s">
        <v>29</v>
      </c>
      <c r="H275" s="56"/>
    </row>
    <row r="276" spans="1:8" x14ac:dyDescent="0.25">
      <c r="A276" s="16">
        <v>34393</v>
      </c>
      <c r="B276" s="17">
        <v>36.03</v>
      </c>
      <c r="C276" s="9">
        <v>0</v>
      </c>
      <c r="D276">
        <f t="shared" si="8"/>
        <v>2</v>
      </c>
      <c r="F276" s="33" t="s">
        <v>29</v>
      </c>
      <c r="G276" t="s">
        <v>29</v>
      </c>
      <c r="H276" s="56"/>
    </row>
    <row r="277" spans="1:8" x14ac:dyDescent="0.25">
      <c r="A277" s="16">
        <v>34394</v>
      </c>
      <c r="B277" s="17">
        <v>35.89</v>
      </c>
      <c r="C277" s="9">
        <v>-3.8932196004859937E-3</v>
      </c>
      <c r="D277">
        <f t="shared" si="8"/>
        <v>3</v>
      </c>
      <c r="F277" s="33" t="s">
        <v>29</v>
      </c>
      <c r="G277" t="s">
        <v>29</v>
      </c>
      <c r="H277" s="56"/>
    </row>
    <row r="278" spans="1:8" x14ac:dyDescent="0.25">
      <c r="A278" s="16">
        <v>34395</v>
      </c>
      <c r="B278" s="17">
        <v>35.94</v>
      </c>
      <c r="C278" s="9">
        <v>1.3921761958969523E-3</v>
      </c>
      <c r="D278">
        <f t="shared" si="8"/>
        <v>3</v>
      </c>
      <c r="F278" s="33" t="s">
        <v>29</v>
      </c>
      <c r="G278" t="s">
        <v>29</v>
      </c>
      <c r="H278" s="56"/>
    </row>
    <row r="279" spans="1:8" x14ac:dyDescent="0.25">
      <c r="A279" s="16">
        <v>34396</v>
      </c>
      <c r="B279" s="17">
        <v>35.840000000000003</v>
      </c>
      <c r="C279" s="9">
        <v>-2.7862932486830629E-3</v>
      </c>
      <c r="D279">
        <f t="shared" si="8"/>
        <v>3</v>
      </c>
      <c r="F279" s="33" t="s">
        <v>29</v>
      </c>
      <c r="G279" t="s">
        <v>29</v>
      </c>
      <c r="H279" s="56"/>
    </row>
    <row r="280" spans="1:8" x14ac:dyDescent="0.25">
      <c r="A280" s="16">
        <v>34397</v>
      </c>
      <c r="B280" s="17">
        <v>35.94</v>
      </c>
      <c r="C280" s="9">
        <v>2.7862932486830698E-3</v>
      </c>
      <c r="D280">
        <f t="shared" si="8"/>
        <v>3</v>
      </c>
      <c r="F280" s="33" t="s">
        <v>29</v>
      </c>
      <c r="G280" t="s">
        <v>29</v>
      </c>
      <c r="H280" s="56"/>
    </row>
    <row r="281" spans="1:8" x14ac:dyDescent="0.25">
      <c r="A281" s="16">
        <v>34400</v>
      </c>
      <c r="B281" s="17">
        <v>36.130000000000003</v>
      </c>
      <c r="C281" s="9">
        <v>5.2726638041360012E-3</v>
      </c>
      <c r="D281">
        <f t="shared" si="8"/>
        <v>3</v>
      </c>
      <c r="F281" s="33" t="s">
        <v>29</v>
      </c>
      <c r="G281" t="s">
        <v>29</v>
      </c>
      <c r="H281" s="56"/>
    </row>
    <row r="282" spans="1:8" x14ac:dyDescent="0.25">
      <c r="A282" s="16">
        <v>34401</v>
      </c>
      <c r="B282" s="17">
        <v>35.979999999999997</v>
      </c>
      <c r="C282" s="9">
        <v>-4.160316637161968E-3</v>
      </c>
      <c r="D282">
        <f t="shared" si="8"/>
        <v>3</v>
      </c>
      <c r="F282" s="33" t="s">
        <v>29</v>
      </c>
      <c r="G282" t="s">
        <v>29</v>
      </c>
      <c r="H282" s="56"/>
    </row>
    <row r="283" spans="1:8" x14ac:dyDescent="0.25">
      <c r="A283" s="16">
        <v>34402</v>
      </c>
      <c r="B283" s="17">
        <v>36.15</v>
      </c>
      <c r="C283" s="9">
        <v>4.7137200823866316E-3</v>
      </c>
      <c r="D283">
        <f t="shared" si="8"/>
        <v>3</v>
      </c>
      <c r="F283" s="33" t="s">
        <v>29</v>
      </c>
      <c r="G283" t="s">
        <v>29</v>
      </c>
      <c r="H283" s="56"/>
    </row>
    <row r="284" spans="1:8" x14ac:dyDescent="0.25">
      <c r="A284" s="16">
        <v>34403</v>
      </c>
      <c r="B284" s="17">
        <v>35.86</v>
      </c>
      <c r="C284" s="9">
        <v>-8.0544804277868452E-3</v>
      </c>
      <c r="D284">
        <f t="shared" si="8"/>
        <v>3</v>
      </c>
      <c r="F284" s="33" t="s">
        <v>29</v>
      </c>
      <c r="G284" t="s">
        <v>29</v>
      </c>
      <c r="H284" s="56"/>
    </row>
    <row r="285" spans="1:8" x14ac:dyDescent="0.25">
      <c r="A285" s="16">
        <v>34404</v>
      </c>
      <c r="B285" s="17">
        <v>36.049999999999997</v>
      </c>
      <c r="C285" s="9">
        <v>5.2843955539712325E-3</v>
      </c>
      <c r="D285">
        <f t="shared" si="8"/>
        <v>3</v>
      </c>
      <c r="F285" s="33" t="s">
        <v>29</v>
      </c>
      <c r="G285" t="s">
        <v>29</v>
      </c>
      <c r="H285" s="56"/>
    </row>
    <row r="286" spans="1:8" x14ac:dyDescent="0.25">
      <c r="A286" s="16">
        <v>34407</v>
      </c>
      <c r="B286" s="17">
        <v>36.11</v>
      </c>
      <c r="C286" s="9">
        <v>1.6629715584083413E-3</v>
      </c>
      <c r="D286">
        <f t="shared" si="8"/>
        <v>3</v>
      </c>
      <c r="F286" s="33" t="s">
        <v>29</v>
      </c>
      <c r="G286" t="s">
        <v>29</v>
      </c>
      <c r="H286" s="56"/>
    </row>
    <row r="287" spans="1:8" x14ac:dyDescent="0.25">
      <c r="A287" s="16">
        <v>34408</v>
      </c>
      <c r="B287" s="17">
        <v>36.08</v>
      </c>
      <c r="C287" s="9">
        <v>-8.3114009494348641E-4</v>
      </c>
      <c r="D287">
        <f t="shared" si="8"/>
        <v>3</v>
      </c>
      <c r="F287" s="33" t="s">
        <v>29</v>
      </c>
      <c r="G287" t="s">
        <v>29</v>
      </c>
      <c r="H287" s="56"/>
    </row>
    <row r="288" spans="1:8" x14ac:dyDescent="0.25">
      <c r="A288" s="16">
        <v>34409</v>
      </c>
      <c r="B288" s="17">
        <v>36.369999999999997</v>
      </c>
      <c r="C288" s="9">
        <v>8.0055638044747753E-3</v>
      </c>
      <c r="D288">
        <f t="shared" si="8"/>
        <v>3</v>
      </c>
      <c r="F288" s="33" t="s">
        <v>29</v>
      </c>
      <c r="G288" t="s">
        <v>29</v>
      </c>
      <c r="H288" s="56"/>
    </row>
    <row r="289" spans="1:8" x14ac:dyDescent="0.25">
      <c r="A289" s="16">
        <v>34410</v>
      </c>
      <c r="B289" s="17">
        <v>36.369999999999997</v>
      </c>
      <c r="C289" s="9">
        <v>0</v>
      </c>
      <c r="D289">
        <f t="shared" si="8"/>
        <v>3</v>
      </c>
      <c r="F289" s="33" t="s">
        <v>29</v>
      </c>
      <c r="G289" t="s">
        <v>29</v>
      </c>
      <c r="H289" s="56"/>
    </row>
    <row r="290" spans="1:8" x14ac:dyDescent="0.25">
      <c r="A290" s="16">
        <v>34411</v>
      </c>
      <c r="B290" s="17">
        <v>36.369999999999997</v>
      </c>
      <c r="C290" s="9">
        <v>0</v>
      </c>
      <c r="D290">
        <f t="shared" si="8"/>
        <v>3</v>
      </c>
      <c r="F290" s="33" t="s">
        <v>29</v>
      </c>
      <c r="G290" t="s">
        <v>29</v>
      </c>
      <c r="H290" s="56"/>
    </row>
    <row r="291" spans="1:8" x14ac:dyDescent="0.25">
      <c r="A291" s="16">
        <v>34414</v>
      </c>
      <c r="B291" s="17">
        <v>36.270000000000003</v>
      </c>
      <c r="C291" s="9">
        <v>-2.7533057040864785E-3</v>
      </c>
      <c r="D291">
        <f t="shared" si="8"/>
        <v>3</v>
      </c>
      <c r="F291" s="33" t="s">
        <v>29</v>
      </c>
      <c r="G291" t="s">
        <v>29</v>
      </c>
      <c r="H291" s="56"/>
    </row>
    <row r="292" spans="1:8" x14ac:dyDescent="0.25">
      <c r="A292" s="16">
        <v>34415</v>
      </c>
      <c r="B292" s="17">
        <v>36.369999999999997</v>
      </c>
      <c r="C292" s="9">
        <v>2.7533057040864746E-3</v>
      </c>
      <c r="D292">
        <f t="shared" si="8"/>
        <v>3</v>
      </c>
      <c r="F292" s="33" t="s">
        <v>29</v>
      </c>
      <c r="G292" t="s">
        <v>29</v>
      </c>
      <c r="H292" s="56"/>
    </row>
    <row r="293" spans="1:8" x14ac:dyDescent="0.25">
      <c r="A293" s="16">
        <v>34416</v>
      </c>
      <c r="B293" s="17">
        <v>36.35</v>
      </c>
      <c r="C293" s="9">
        <v>-5.5005501936921156E-4</v>
      </c>
      <c r="D293">
        <f t="shared" si="8"/>
        <v>3</v>
      </c>
      <c r="F293" s="33" t="s">
        <v>29</v>
      </c>
      <c r="G293" t="s">
        <v>29</v>
      </c>
      <c r="H293" s="56"/>
    </row>
    <row r="294" spans="1:8" x14ac:dyDescent="0.25">
      <c r="A294" s="16">
        <v>34417</v>
      </c>
      <c r="B294" s="17">
        <v>35.909999999999997</v>
      </c>
      <c r="C294" s="9">
        <v>-1.2178395741537082E-2</v>
      </c>
      <c r="D294">
        <f t="shared" si="8"/>
        <v>3</v>
      </c>
      <c r="F294" s="33" t="s">
        <v>29</v>
      </c>
      <c r="G294" t="s">
        <v>29</v>
      </c>
      <c r="H294" s="56"/>
    </row>
    <row r="295" spans="1:8" x14ac:dyDescent="0.25">
      <c r="A295" s="16">
        <v>34418</v>
      </c>
      <c r="B295" s="17">
        <v>35.57</v>
      </c>
      <c r="C295" s="9">
        <v>-9.5132222776275286E-3</v>
      </c>
      <c r="D295">
        <f t="shared" si="8"/>
        <v>3</v>
      </c>
      <c r="F295" s="33" t="s">
        <v>29</v>
      </c>
      <c r="G295" t="s">
        <v>29</v>
      </c>
      <c r="H295" s="56"/>
    </row>
    <row r="296" spans="1:8" x14ac:dyDescent="0.25">
      <c r="A296" s="16">
        <v>34421</v>
      </c>
      <c r="B296" s="17">
        <v>35.619999999999997</v>
      </c>
      <c r="C296" s="9">
        <v>1.4046919011516388E-3</v>
      </c>
      <c r="D296">
        <f t="shared" si="8"/>
        <v>3</v>
      </c>
      <c r="F296" s="33" t="s">
        <v>29</v>
      </c>
      <c r="G296" t="s">
        <v>29</v>
      </c>
      <c r="H296" s="56"/>
    </row>
    <row r="297" spans="1:8" x14ac:dyDescent="0.25">
      <c r="A297" s="16">
        <v>34422</v>
      </c>
      <c r="B297" s="17">
        <v>34.909999999999997</v>
      </c>
      <c r="C297" s="9">
        <v>-2.0133956744570993E-2</v>
      </c>
      <c r="D297">
        <f t="shared" si="8"/>
        <v>3</v>
      </c>
      <c r="F297" s="33" t="s">
        <v>29</v>
      </c>
      <c r="G297" t="s">
        <v>29</v>
      </c>
      <c r="H297" s="56"/>
    </row>
    <row r="298" spans="1:8" x14ac:dyDescent="0.25">
      <c r="A298" s="16">
        <v>34423</v>
      </c>
      <c r="B298" s="17">
        <v>34.43</v>
      </c>
      <c r="C298" s="9">
        <v>-1.3845043766512185E-2</v>
      </c>
      <c r="D298">
        <f t="shared" si="8"/>
        <v>3</v>
      </c>
      <c r="F298" s="33" t="s">
        <v>29</v>
      </c>
      <c r="G298" t="s">
        <v>29</v>
      </c>
      <c r="H298" s="56"/>
    </row>
    <row r="299" spans="1:8" x14ac:dyDescent="0.25">
      <c r="A299" s="16">
        <v>34424</v>
      </c>
      <c r="B299" s="17">
        <v>34.53</v>
      </c>
      <c r="C299" s="9">
        <v>2.9002340514685315E-3</v>
      </c>
      <c r="D299">
        <f t="shared" si="8"/>
        <v>3</v>
      </c>
      <c r="F299" s="33" t="s">
        <v>29</v>
      </c>
      <c r="G299" t="s">
        <v>29</v>
      </c>
      <c r="H299" s="56"/>
    </row>
    <row r="300" spans="1:8" x14ac:dyDescent="0.25">
      <c r="A300" s="16">
        <v>34428</v>
      </c>
      <c r="B300" s="17">
        <v>34</v>
      </c>
      <c r="C300" s="9">
        <v>-1.5467986785739589E-2</v>
      </c>
      <c r="D300">
        <f t="shared" si="8"/>
        <v>4</v>
      </c>
      <c r="F300" s="33" t="s">
        <v>29</v>
      </c>
      <c r="G300" t="s">
        <v>29</v>
      </c>
      <c r="H300" s="56"/>
    </row>
    <row r="301" spans="1:8" x14ac:dyDescent="0.25">
      <c r="A301" s="16">
        <v>34429</v>
      </c>
      <c r="B301" s="17">
        <v>34.700000000000003</v>
      </c>
      <c r="C301" s="9">
        <v>2.0379162336652264E-2</v>
      </c>
      <c r="D301">
        <f t="shared" si="8"/>
        <v>4</v>
      </c>
      <c r="F301" s="33" t="s">
        <v>29</v>
      </c>
      <c r="G301" t="s">
        <v>29</v>
      </c>
      <c r="H301" s="56"/>
    </row>
    <row r="302" spans="1:8" x14ac:dyDescent="0.25">
      <c r="A302" s="16">
        <v>34430</v>
      </c>
      <c r="B302" s="17">
        <v>34.700000000000003</v>
      </c>
      <c r="C302" s="9">
        <v>0</v>
      </c>
      <c r="D302">
        <f t="shared" si="8"/>
        <v>4</v>
      </c>
      <c r="F302" s="33" t="s">
        <v>29</v>
      </c>
      <c r="G302" t="s">
        <v>29</v>
      </c>
      <c r="H302" s="56"/>
    </row>
    <row r="303" spans="1:8" x14ac:dyDescent="0.25">
      <c r="A303" s="16">
        <v>34431</v>
      </c>
      <c r="B303" s="17">
        <v>34.869999999999997</v>
      </c>
      <c r="C303" s="9">
        <v>4.8871737347460356E-3</v>
      </c>
      <c r="D303">
        <f t="shared" si="8"/>
        <v>4</v>
      </c>
      <c r="F303" s="33" t="s">
        <v>29</v>
      </c>
      <c r="G303" t="s">
        <v>29</v>
      </c>
      <c r="H303" s="56"/>
    </row>
    <row r="304" spans="1:8" x14ac:dyDescent="0.25">
      <c r="A304" s="16">
        <v>34432</v>
      </c>
      <c r="B304" s="17">
        <v>34.6</v>
      </c>
      <c r="C304" s="9">
        <v>-7.7731786238810678E-3</v>
      </c>
      <c r="D304">
        <f t="shared" si="8"/>
        <v>4</v>
      </c>
      <c r="F304" s="33" t="s">
        <v>29</v>
      </c>
      <c r="G304" t="s">
        <v>29</v>
      </c>
      <c r="H304" s="56"/>
    </row>
    <row r="305" spans="1:8" x14ac:dyDescent="0.25">
      <c r="A305" s="16">
        <v>34435</v>
      </c>
      <c r="B305" s="17">
        <v>34.75</v>
      </c>
      <c r="C305" s="9">
        <v>4.3258899471224398E-3</v>
      </c>
      <c r="D305">
        <f t="shared" si="8"/>
        <v>4</v>
      </c>
      <c r="F305" s="33" t="s">
        <v>29</v>
      </c>
      <c r="G305" t="s">
        <v>29</v>
      </c>
      <c r="H305" s="56"/>
    </row>
    <row r="306" spans="1:8" x14ac:dyDescent="0.25">
      <c r="A306" s="16">
        <v>34436</v>
      </c>
      <c r="B306" s="17">
        <v>34.700000000000003</v>
      </c>
      <c r="C306" s="9">
        <v>-1.4398850579875322E-3</v>
      </c>
      <c r="D306">
        <f t="shared" si="8"/>
        <v>4</v>
      </c>
      <c r="F306" s="33" t="s">
        <v>29</v>
      </c>
      <c r="G306" t="s">
        <v>29</v>
      </c>
      <c r="H306" s="56"/>
    </row>
    <row r="307" spans="1:8" x14ac:dyDescent="0.25">
      <c r="A307" s="16">
        <v>34437</v>
      </c>
      <c r="B307" s="17">
        <v>34.520000000000003</v>
      </c>
      <c r="C307" s="9">
        <v>-5.2008207375862916E-3</v>
      </c>
      <c r="D307">
        <f t="shared" si="8"/>
        <v>4</v>
      </c>
      <c r="F307" s="33" t="s">
        <v>29</v>
      </c>
      <c r="G307" t="s">
        <v>29</v>
      </c>
      <c r="H307" s="56"/>
    </row>
    <row r="308" spans="1:8" x14ac:dyDescent="0.25">
      <c r="A308" s="16">
        <v>34438</v>
      </c>
      <c r="B308" s="17">
        <v>34.53</v>
      </c>
      <c r="C308" s="9">
        <v>2.8964518667370828E-4</v>
      </c>
      <c r="D308">
        <f t="shared" si="8"/>
        <v>4</v>
      </c>
      <c r="F308" s="33" t="s">
        <v>29</v>
      </c>
      <c r="G308" t="s">
        <v>29</v>
      </c>
      <c r="H308" s="56"/>
    </row>
    <row r="309" spans="1:8" x14ac:dyDescent="0.25">
      <c r="A309" s="16">
        <v>34439</v>
      </c>
      <c r="B309" s="17">
        <v>34.53</v>
      </c>
      <c r="C309" s="9">
        <v>0</v>
      </c>
      <c r="D309">
        <f t="shared" si="8"/>
        <v>4</v>
      </c>
      <c r="F309" s="33" t="s">
        <v>29</v>
      </c>
      <c r="G309" t="s">
        <v>29</v>
      </c>
      <c r="H309" s="56"/>
    </row>
    <row r="310" spans="1:8" x14ac:dyDescent="0.25">
      <c r="A310" s="16">
        <v>34442</v>
      </c>
      <c r="B310" s="17">
        <v>34.299999999999997</v>
      </c>
      <c r="C310" s="9">
        <v>-6.683157230006849E-3</v>
      </c>
      <c r="D310">
        <f t="shared" si="8"/>
        <v>4</v>
      </c>
      <c r="F310" s="33" t="s">
        <v>29</v>
      </c>
      <c r="G310" t="s">
        <v>29</v>
      </c>
      <c r="H310" s="56"/>
    </row>
    <row r="311" spans="1:8" x14ac:dyDescent="0.25">
      <c r="A311" s="16">
        <v>34443</v>
      </c>
      <c r="B311" s="17">
        <v>34.35</v>
      </c>
      <c r="C311" s="9">
        <v>1.4566644964641641E-3</v>
      </c>
      <c r="D311">
        <f t="shared" si="8"/>
        <v>4</v>
      </c>
      <c r="F311" s="33" t="s">
        <v>29</v>
      </c>
      <c r="G311" t="s">
        <v>29</v>
      </c>
      <c r="H311" s="56"/>
    </row>
    <row r="312" spans="1:8" x14ac:dyDescent="0.25">
      <c r="A312" s="16">
        <v>34444</v>
      </c>
      <c r="B312" s="17">
        <v>34.31</v>
      </c>
      <c r="C312" s="9">
        <v>-1.165161797999942E-3</v>
      </c>
      <c r="D312">
        <f t="shared" si="8"/>
        <v>4</v>
      </c>
      <c r="F312" s="33" t="s">
        <v>29</v>
      </c>
      <c r="G312" t="s">
        <v>29</v>
      </c>
      <c r="H312" s="56"/>
    </row>
    <row r="313" spans="1:8" x14ac:dyDescent="0.25">
      <c r="A313" s="16">
        <v>34445</v>
      </c>
      <c r="B313" s="17">
        <v>34.770000000000003</v>
      </c>
      <c r="C313" s="9">
        <v>1.3318089149411802E-2</v>
      </c>
      <c r="D313">
        <f t="shared" si="8"/>
        <v>4</v>
      </c>
      <c r="F313" s="33" t="s">
        <v>29</v>
      </c>
      <c r="G313" t="s">
        <v>29</v>
      </c>
      <c r="H313" s="56"/>
    </row>
    <row r="314" spans="1:8" x14ac:dyDescent="0.25">
      <c r="A314" s="16">
        <v>34446</v>
      </c>
      <c r="B314" s="17">
        <v>34.74</v>
      </c>
      <c r="C314" s="9">
        <v>-8.6318520681123896E-4</v>
      </c>
      <c r="D314">
        <f t="shared" si="8"/>
        <v>4</v>
      </c>
      <c r="F314" s="33" t="s">
        <v>29</v>
      </c>
      <c r="G314" t="s">
        <v>29</v>
      </c>
      <c r="H314" s="56"/>
    </row>
    <row r="315" spans="1:8" x14ac:dyDescent="0.25">
      <c r="A315" s="16">
        <v>34449</v>
      </c>
      <c r="B315" s="17">
        <v>35.1</v>
      </c>
      <c r="C315" s="9">
        <v>1.0309369658861287E-2</v>
      </c>
      <c r="D315">
        <f t="shared" si="8"/>
        <v>4</v>
      </c>
      <c r="F315" s="33" t="s">
        <v>29</v>
      </c>
      <c r="G315" t="s">
        <v>29</v>
      </c>
      <c r="H315" s="56"/>
    </row>
    <row r="316" spans="1:8" x14ac:dyDescent="0.25">
      <c r="A316" s="16">
        <v>34450</v>
      </c>
      <c r="B316" s="17">
        <v>35.06</v>
      </c>
      <c r="C316" s="9">
        <v>-1.1402509787316452E-3</v>
      </c>
      <c r="D316">
        <f t="shared" si="8"/>
        <v>4</v>
      </c>
      <c r="F316" s="33" t="s">
        <v>29</v>
      </c>
      <c r="G316" t="s">
        <v>29</v>
      </c>
      <c r="H316" s="56"/>
    </row>
    <row r="317" spans="1:8" x14ac:dyDescent="0.25">
      <c r="A317" s="16">
        <v>34452</v>
      </c>
      <c r="B317" s="17">
        <v>34.81</v>
      </c>
      <c r="C317" s="9">
        <v>-7.1561776697409473E-3</v>
      </c>
      <c r="D317">
        <f t="shared" si="8"/>
        <v>4</v>
      </c>
      <c r="F317" s="33" t="s">
        <v>29</v>
      </c>
      <c r="G317" t="s">
        <v>29</v>
      </c>
      <c r="H317" s="56"/>
    </row>
    <row r="318" spans="1:8" x14ac:dyDescent="0.25">
      <c r="A318" s="16">
        <v>34453</v>
      </c>
      <c r="B318" s="17">
        <v>34.909999999999997</v>
      </c>
      <c r="C318" s="9">
        <v>2.8686192935969408E-3</v>
      </c>
      <c r="D318">
        <f t="shared" si="8"/>
        <v>4</v>
      </c>
      <c r="F318" s="33" t="s">
        <v>29</v>
      </c>
      <c r="G318" t="s">
        <v>29</v>
      </c>
      <c r="H318" s="56"/>
    </row>
    <row r="319" spans="1:8" x14ac:dyDescent="0.25">
      <c r="A319" s="16">
        <v>34456</v>
      </c>
      <c r="B319" s="17">
        <v>35.14</v>
      </c>
      <c r="C319" s="9">
        <v>6.5667616420065182E-3</v>
      </c>
      <c r="D319">
        <f t="shared" si="8"/>
        <v>5</v>
      </c>
      <c r="F319" s="33" t="s">
        <v>29</v>
      </c>
      <c r="G319" t="s">
        <v>29</v>
      </c>
      <c r="H319" s="56"/>
    </row>
    <row r="320" spans="1:8" x14ac:dyDescent="0.25">
      <c r="A320" s="16">
        <v>34457</v>
      </c>
      <c r="B320" s="17">
        <v>35.1</v>
      </c>
      <c r="C320" s="9">
        <v>-1.1389522871309895E-3</v>
      </c>
      <c r="D320">
        <f t="shared" si="8"/>
        <v>5</v>
      </c>
      <c r="F320" s="33" t="s">
        <v>29</v>
      </c>
      <c r="G320" t="s">
        <v>29</v>
      </c>
      <c r="H320" s="56"/>
    </row>
    <row r="321" spans="1:8" x14ac:dyDescent="0.25">
      <c r="A321" s="16">
        <v>34458</v>
      </c>
      <c r="B321" s="17">
        <v>35.04</v>
      </c>
      <c r="C321" s="9">
        <v>-1.7108644036295411E-3</v>
      </c>
      <c r="D321">
        <f t="shared" si="8"/>
        <v>5</v>
      </c>
      <c r="F321" s="33" t="s">
        <v>29</v>
      </c>
      <c r="G321" t="s">
        <v>29</v>
      </c>
      <c r="H321" s="56"/>
    </row>
    <row r="322" spans="1:8" x14ac:dyDescent="0.25">
      <c r="A322" s="16">
        <v>34459</v>
      </c>
      <c r="B322" s="17">
        <v>34.99</v>
      </c>
      <c r="C322" s="9">
        <v>-1.4279596885939168E-3</v>
      </c>
      <c r="D322">
        <f t="shared" si="8"/>
        <v>5</v>
      </c>
      <c r="F322" s="33" t="s">
        <v>29</v>
      </c>
      <c r="G322" t="s">
        <v>29</v>
      </c>
      <c r="H322" s="56"/>
    </row>
    <row r="323" spans="1:8" x14ac:dyDescent="0.25">
      <c r="A323" s="16">
        <v>34460</v>
      </c>
      <c r="B323" s="17">
        <v>34.65</v>
      </c>
      <c r="C323" s="9">
        <v>-9.7645807436845637E-3</v>
      </c>
      <c r="D323">
        <f t="shared" si="8"/>
        <v>5</v>
      </c>
      <c r="F323" s="33" t="s">
        <v>29</v>
      </c>
      <c r="G323" t="s">
        <v>29</v>
      </c>
      <c r="H323" s="56"/>
    </row>
    <row r="324" spans="1:8" x14ac:dyDescent="0.25">
      <c r="A324" s="16">
        <v>34463</v>
      </c>
      <c r="B324" s="17">
        <v>34.35</v>
      </c>
      <c r="C324" s="9">
        <v>-8.695706967553821E-3</v>
      </c>
      <c r="D324">
        <f t="shared" ref="D324:D387" si="9">MONTH(A324)</f>
        <v>5</v>
      </c>
      <c r="F324" s="33" t="s">
        <v>29</v>
      </c>
      <c r="G324" t="s">
        <v>29</v>
      </c>
      <c r="H324" s="56"/>
    </row>
    <row r="325" spans="1:8" x14ac:dyDescent="0.25">
      <c r="A325" s="16">
        <v>34464</v>
      </c>
      <c r="B325" s="17">
        <v>34.61</v>
      </c>
      <c r="C325" s="9">
        <v>7.540638978894394E-3</v>
      </c>
      <c r="D325">
        <f t="shared" si="9"/>
        <v>5</v>
      </c>
      <c r="F325" s="33" t="s">
        <v>29</v>
      </c>
      <c r="G325" t="s">
        <v>29</v>
      </c>
      <c r="H325" s="56"/>
    </row>
    <row r="326" spans="1:8" x14ac:dyDescent="0.25">
      <c r="A326" s="16">
        <v>34465</v>
      </c>
      <c r="B326" s="17">
        <v>34.299999999999997</v>
      </c>
      <c r="C326" s="9">
        <v>-8.997303475358754E-3</v>
      </c>
      <c r="D326">
        <f t="shared" si="9"/>
        <v>5</v>
      </c>
      <c r="F326" s="33" t="s">
        <v>29</v>
      </c>
      <c r="G326" t="s">
        <v>29</v>
      </c>
      <c r="H326" s="56"/>
    </row>
    <row r="327" spans="1:8" x14ac:dyDescent="0.25">
      <c r="A327" s="16">
        <v>34466</v>
      </c>
      <c r="B327" s="17">
        <v>34.47</v>
      </c>
      <c r="C327" s="9">
        <v>4.9440263568798961E-3</v>
      </c>
      <c r="D327">
        <f t="shared" si="9"/>
        <v>5</v>
      </c>
      <c r="F327" s="33" t="s">
        <v>29</v>
      </c>
      <c r="G327" t="s">
        <v>29</v>
      </c>
      <c r="H327" s="56"/>
    </row>
    <row r="328" spans="1:8" x14ac:dyDescent="0.25">
      <c r="A328" s="16">
        <v>34467</v>
      </c>
      <c r="B328" s="17">
        <v>34.47</v>
      </c>
      <c r="C328" s="9">
        <v>0</v>
      </c>
      <c r="D328">
        <f t="shared" si="9"/>
        <v>5</v>
      </c>
      <c r="F328" s="33" t="s">
        <v>29</v>
      </c>
      <c r="G328" t="s">
        <v>29</v>
      </c>
      <c r="H328" s="56"/>
    </row>
    <row r="329" spans="1:8" x14ac:dyDescent="0.25">
      <c r="A329" s="16">
        <v>34470</v>
      </c>
      <c r="B329" s="17">
        <v>34.479999999999997</v>
      </c>
      <c r="C329" s="9">
        <v>2.9006526671833231E-4</v>
      </c>
      <c r="D329">
        <f t="shared" si="9"/>
        <v>5</v>
      </c>
      <c r="F329" s="33" t="s">
        <v>29</v>
      </c>
      <c r="G329" t="s">
        <v>29</v>
      </c>
      <c r="H329" s="56"/>
    </row>
    <row r="330" spans="1:8" x14ac:dyDescent="0.25">
      <c r="A330" s="16">
        <v>34471</v>
      </c>
      <c r="B330" s="17">
        <v>34.99</v>
      </c>
      <c r="C330" s="9">
        <v>1.4682860584104404E-2</v>
      </c>
      <c r="D330">
        <f t="shared" si="9"/>
        <v>5</v>
      </c>
      <c r="F330" s="33" t="s">
        <v>29</v>
      </c>
      <c r="G330" t="s">
        <v>29</v>
      </c>
      <c r="H330" s="56"/>
    </row>
    <row r="331" spans="1:8" x14ac:dyDescent="0.25">
      <c r="A331" s="16">
        <v>34472</v>
      </c>
      <c r="B331" s="17">
        <v>35.25</v>
      </c>
      <c r="C331" s="9">
        <v>7.4032228786809207E-3</v>
      </c>
      <c r="D331">
        <f t="shared" si="9"/>
        <v>5</v>
      </c>
      <c r="F331" s="33" t="s">
        <v>29</v>
      </c>
      <c r="G331" t="s">
        <v>29</v>
      </c>
      <c r="H331" s="56"/>
    </row>
    <row r="332" spans="1:8" x14ac:dyDescent="0.25">
      <c r="A332" s="16">
        <v>34473</v>
      </c>
      <c r="B332" s="17">
        <v>35.409999999999997</v>
      </c>
      <c r="C332" s="9">
        <v>4.52873686553458E-3</v>
      </c>
      <c r="D332">
        <f t="shared" si="9"/>
        <v>5</v>
      </c>
      <c r="F332" s="33" t="s">
        <v>29</v>
      </c>
      <c r="G332" t="s">
        <v>29</v>
      </c>
      <c r="H332" s="56"/>
    </row>
    <row r="333" spans="1:8" x14ac:dyDescent="0.25">
      <c r="A333" s="16">
        <v>34474</v>
      </c>
      <c r="B333" s="17">
        <v>35.28</v>
      </c>
      <c r="C333" s="9">
        <v>-3.6780349852216744E-3</v>
      </c>
      <c r="D333">
        <f t="shared" si="9"/>
        <v>5</v>
      </c>
      <c r="F333" s="33" t="s">
        <v>29</v>
      </c>
      <c r="G333" t="s">
        <v>29</v>
      </c>
      <c r="H333" s="56"/>
    </row>
    <row r="334" spans="1:8" x14ac:dyDescent="0.25">
      <c r="A334" s="16">
        <v>34477</v>
      </c>
      <c r="B334" s="17">
        <v>35.22</v>
      </c>
      <c r="C334" s="9">
        <v>-1.7021280705305296E-3</v>
      </c>
      <c r="D334">
        <f t="shared" si="9"/>
        <v>5</v>
      </c>
      <c r="F334" s="33" t="s">
        <v>29</v>
      </c>
      <c r="G334" t="s">
        <v>29</v>
      </c>
      <c r="H334" s="56"/>
    </row>
    <row r="335" spans="1:8" x14ac:dyDescent="0.25">
      <c r="A335" s="16">
        <v>34478</v>
      </c>
      <c r="B335" s="17">
        <v>35.36</v>
      </c>
      <c r="C335" s="9">
        <v>3.9671347013827182E-3</v>
      </c>
      <c r="D335">
        <f t="shared" si="9"/>
        <v>5</v>
      </c>
      <c r="F335" s="33" t="s">
        <v>29</v>
      </c>
      <c r="G335" t="s">
        <v>29</v>
      </c>
      <c r="H335" s="56"/>
    </row>
    <row r="336" spans="1:8" x14ac:dyDescent="0.25">
      <c r="A336" s="16">
        <v>34479</v>
      </c>
      <c r="B336" s="17">
        <v>35.46</v>
      </c>
      <c r="C336" s="9">
        <v>2.8240628766191349E-3</v>
      </c>
      <c r="D336">
        <f t="shared" si="9"/>
        <v>5</v>
      </c>
      <c r="F336" s="33" t="s">
        <v>29</v>
      </c>
      <c r="G336" t="s">
        <v>29</v>
      </c>
      <c r="H336" s="56"/>
    </row>
    <row r="337" spans="1:8" x14ac:dyDescent="0.25">
      <c r="A337" s="16">
        <v>34480</v>
      </c>
      <c r="B337" s="17">
        <v>35.49</v>
      </c>
      <c r="C337" s="9">
        <v>8.4566601234336463E-4</v>
      </c>
      <c r="D337">
        <f t="shared" si="9"/>
        <v>5</v>
      </c>
      <c r="F337" s="33" t="s">
        <v>29</v>
      </c>
      <c r="G337" t="s">
        <v>29</v>
      </c>
      <c r="H337" s="56"/>
    </row>
    <row r="338" spans="1:8" x14ac:dyDescent="0.25">
      <c r="A338" s="16">
        <v>34481</v>
      </c>
      <c r="B338" s="17">
        <v>35.53</v>
      </c>
      <c r="C338" s="9">
        <v>1.1264433745305264E-3</v>
      </c>
      <c r="D338">
        <f t="shared" si="9"/>
        <v>5</v>
      </c>
      <c r="F338" s="33" t="s">
        <v>29</v>
      </c>
      <c r="G338" t="s">
        <v>29</v>
      </c>
      <c r="H338" s="56"/>
    </row>
    <row r="339" spans="1:8" x14ac:dyDescent="0.25">
      <c r="A339" s="16">
        <v>34485</v>
      </c>
      <c r="B339" s="17">
        <v>35.47</v>
      </c>
      <c r="C339" s="9">
        <v>-1.6901412474053541E-3</v>
      </c>
      <c r="D339">
        <f t="shared" si="9"/>
        <v>5</v>
      </c>
      <c r="F339" s="33" t="s">
        <v>29</v>
      </c>
      <c r="G339" t="s">
        <v>29</v>
      </c>
      <c r="H339" s="56"/>
    </row>
    <row r="340" spans="1:8" x14ac:dyDescent="0.25">
      <c r="A340" s="16">
        <v>34486</v>
      </c>
      <c r="B340" s="17">
        <v>35.630000000000003</v>
      </c>
      <c r="C340" s="9">
        <v>4.5007108322142773E-3</v>
      </c>
      <c r="D340">
        <f t="shared" si="9"/>
        <v>6</v>
      </c>
      <c r="F340" s="33" t="s">
        <v>29</v>
      </c>
      <c r="G340" t="s">
        <v>29</v>
      </c>
      <c r="H340" s="56"/>
    </row>
    <row r="341" spans="1:8" x14ac:dyDescent="0.25">
      <c r="A341" s="16">
        <v>34487</v>
      </c>
      <c r="B341" s="17">
        <v>35.590000000000003</v>
      </c>
      <c r="C341" s="9">
        <v>-1.123280095643327E-3</v>
      </c>
      <c r="D341">
        <f t="shared" si="9"/>
        <v>6</v>
      </c>
      <c r="F341" s="33" t="s">
        <v>29</v>
      </c>
      <c r="G341" t="s">
        <v>29</v>
      </c>
      <c r="H341" s="56"/>
    </row>
    <row r="342" spans="1:8" x14ac:dyDescent="0.25">
      <c r="A342" s="16">
        <v>34488</v>
      </c>
      <c r="B342" s="17">
        <v>35.799999999999997</v>
      </c>
      <c r="C342" s="9">
        <v>5.8831938845531574E-3</v>
      </c>
      <c r="D342">
        <f t="shared" si="9"/>
        <v>6</v>
      </c>
      <c r="F342" s="33" t="s">
        <v>29</v>
      </c>
      <c r="G342" t="s">
        <v>29</v>
      </c>
      <c r="H342" s="56"/>
    </row>
    <row r="343" spans="1:8" x14ac:dyDescent="0.25">
      <c r="A343" s="16">
        <v>34491</v>
      </c>
      <c r="B343" s="17">
        <v>35.79</v>
      </c>
      <c r="C343" s="9">
        <v>-2.7936862872014317E-4</v>
      </c>
      <c r="D343">
        <f t="shared" si="9"/>
        <v>6</v>
      </c>
      <c r="F343" s="33" t="s">
        <v>29</v>
      </c>
      <c r="G343" t="s">
        <v>29</v>
      </c>
      <c r="H343" s="56"/>
    </row>
    <row r="344" spans="1:8" x14ac:dyDescent="0.25">
      <c r="A344" s="16">
        <v>34492</v>
      </c>
      <c r="B344" s="17">
        <v>35.74</v>
      </c>
      <c r="C344" s="9">
        <v>-1.3980150466523526E-3</v>
      </c>
      <c r="D344">
        <f t="shared" si="9"/>
        <v>6</v>
      </c>
      <c r="F344" s="33" t="s">
        <v>29</v>
      </c>
      <c r="G344" t="s">
        <v>29</v>
      </c>
      <c r="H344" s="56"/>
    </row>
    <row r="345" spans="1:8" x14ac:dyDescent="0.25">
      <c r="A345" s="16">
        <v>34493</v>
      </c>
      <c r="B345" s="17">
        <v>35.450000000000003</v>
      </c>
      <c r="C345" s="9">
        <v>-8.1472567531454317E-3</v>
      </c>
      <c r="D345">
        <f t="shared" si="9"/>
        <v>6</v>
      </c>
      <c r="F345" s="33" t="s">
        <v>29</v>
      </c>
      <c r="G345" t="s">
        <v>29</v>
      </c>
      <c r="H345" s="56"/>
    </row>
    <row r="346" spans="1:8" x14ac:dyDescent="0.25">
      <c r="A346" s="16">
        <v>34494</v>
      </c>
      <c r="B346" s="17">
        <v>35.64</v>
      </c>
      <c r="C346" s="9">
        <v>5.3453496244720905E-3</v>
      </c>
      <c r="D346">
        <f t="shared" si="9"/>
        <v>6</v>
      </c>
      <c r="F346" s="33" t="s">
        <v>29</v>
      </c>
      <c r="G346" t="s">
        <v>29</v>
      </c>
      <c r="H346" s="56"/>
    </row>
    <row r="347" spans="1:8" x14ac:dyDescent="0.25">
      <c r="A347" s="16">
        <v>34495</v>
      </c>
      <c r="B347" s="17">
        <v>35.700000000000003</v>
      </c>
      <c r="C347" s="9">
        <v>1.68208618298488E-3</v>
      </c>
      <c r="D347">
        <f t="shared" si="9"/>
        <v>6</v>
      </c>
      <c r="F347" s="33" t="s">
        <v>29</v>
      </c>
      <c r="G347" t="s">
        <v>29</v>
      </c>
      <c r="H347" s="56"/>
    </row>
    <row r="348" spans="1:8" x14ac:dyDescent="0.25">
      <c r="A348" s="16">
        <v>34498</v>
      </c>
      <c r="B348" s="17">
        <v>35.75</v>
      </c>
      <c r="C348" s="9">
        <v>1.3995803544232636E-3</v>
      </c>
      <c r="D348">
        <f t="shared" si="9"/>
        <v>6</v>
      </c>
      <c r="F348" s="33" t="s">
        <v>29</v>
      </c>
      <c r="G348" t="s">
        <v>29</v>
      </c>
      <c r="H348" s="56"/>
    </row>
    <row r="349" spans="1:8" x14ac:dyDescent="0.25">
      <c r="A349" s="16">
        <v>34499</v>
      </c>
      <c r="B349" s="17">
        <v>36.03</v>
      </c>
      <c r="C349" s="9">
        <v>7.8016556199851511E-3</v>
      </c>
      <c r="D349">
        <f t="shared" si="9"/>
        <v>6</v>
      </c>
      <c r="F349" s="33" t="s">
        <v>29</v>
      </c>
      <c r="G349" t="s">
        <v>29</v>
      </c>
      <c r="H349" s="56"/>
    </row>
    <row r="350" spans="1:8" x14ac:dyDescent="0.25">
      <c r="A350" s="16">
        <v>34500</v>
      </c>
      <c r="B350" s="17">
        <v>35.880000000000003</v>
      </c>
      <c r="C350" s="9">
        <v>-4.1718875694064933E-3</v>
      </c>
      <c r="D350">
        <f t="shared" si="9"/>
        <v>6</v>
      </c>
      <c r="F350" s="33" t="s">
        <v>29</v>
      </c>
      <c r="G350" t="s">
        <v>29</v>
      </c>
      <c r="H350" s="56"/>
    </row>
    <row r="351" spans="1:8" x14ac:dyDescent="0.25">
      <c r="A351" s="16">
        <v>34501</v>
      </c>
      <c r="B351" s="17">
        <v>35.96</v>
      </c>
      <c r="C351" s="9">
        <v>2.2271724128240795E-3</v>
      </c>
      <c r="D351">
        <f t="shared" si="9"/>
        <v>6</v>
      </c>
      <c r="F351" s="33" t="s">
        <v>29</v>
      </c>
      <c r="G351" t="s">
        <v>29</v>
      </c>
      <c r="H351" s="56"/>
    </row>
    <row r="352" spans="1:8" x14ac:dyDescent="0.25">
      <c r="A352" s="16">
        <v>34502</v>
      </c>
      <c r="B352" s="17">
        <v>35.75</v>
      </c>
      <c r="C352" s="9">
        <v>-5.8569404634028687E-3</v>
      </c>
      <c r="D352">
        <f t="shared" si="9"/>
        <v>6</v>
      </c>
      <c r="F352" s="33" t="s">
        <v>29</v>
      </c>
      <c r="G352" t="s">
        <v>29</v>
      </c>
      <c r="H352" s="56"/>
    </row>
    <row r="353" spans="1:8" x14ac:dyDescent="0.25">
      <c r="A353" s="16">
        <v>34505</v>
      </c>
      <c r="B353" s="17">
        <v>35.44</v>
      </c>
      <c r="C353" s="9">
        <v>-8.7091434031364851E-3</v>
      </c>
      <c r="D353">
        <f t="shared" si="9"/>
        <v>6</v>
      </c>
      <c r="F353" s="33" t="s">
        <v>29</v>
      </c>
      <c r="G353" t="s">
        <v>29</v>
      </c>
      <c r="H353" s="56"/>
    </row>
    <row r="354" spans="1:8" x14ac:dyDescent="0.25">
      <c r="A354" s="16">
        <v>34506</v>
      </c>
      <c r="B354" s="17">
        <v>35.14</v>
      </c>
      <c r="C354" s="9">
        <v>-8.501042977928995E-3</v>
      </c>
      <c r="D354">
        <f t="shared" si="9"/>
        <v>6</v>
      </c>
      <c r="F354" s="33" t="s">
        <v>29</v>
      </c>
      <c r="G354" t="s">
        <v>29</v>
      </c>
      <c r="H354" s="56"/>
    </row>
    <row r="355" spans="1:8" x14ac:dyDescent="0.25">
      <c r="A355" s="16">
        <v>34507</v>
      </c>
      <c r="B355" s="17">
        <v>35.28</v>
      </c>
      <c r="C355" s="9">
        <v>3.9761483796394168E-3</v>
      </c>
      <c r="D355">
        <f t="shared" si="9"/>
        <v>6</v>
      </c>
      <c r="F355" s="33" t="s">
        <v>29</v>
      </c>
      <c r="G355" t="s">
        <v>29</v>
      </c>
      <c r="H355" s="56"/>
    </row>
    <row r="356" spans="1:8" x14ac:dyDescent="0.25">
      <c r="A356" s="16">
        <v>34508</v>
      </c>
      <c r="B356" s="17">
        <v>35.07</v>
      </c>
      <c r="C356" s="9">
        <v>-5.970166986503796E-3</v>
      </c>
      <c r="D356">
        <f t="shared" si="9"/>
        <v>6</v>
      </c>
      <c r="F356" s="33" t="s">
        <v>29</v>
      </c>
      <c r="G356" t="s">
        <v>29</v>
      </c>
      <c r="H356" s="56"/>
    </row>
    <row r="357" spans="1:8" x14ac:dyDescent="0.25">
      <c r="A357" s="16">
        <v>34509</v>
      </c>
      <c r="B357" s="17">
        <v>34.33</v>
      </c>
      <c r="C357" s="9">
        <v>-2.1326456682486099E-2</v>
      </c>
      <c r="D357">
        <f t="shared" si="9"/>
        <v>6</v>
      </c>
      <c r="F357" s="33" t="s">
        <v>29</v>
      </c>
      <c r="G357" t="s">
        <v>29</v>
      </c>
      <c r="H357" s="56"/>
    </row>
    <row r="358" spans="1:8" x14ac:dyDescent="0.25">
      <c r="A358" s="16">
        <v>34512</v>
      </c>
      <c r="B358" s="17">
        <v>34.93</v>
      </c>
      <c r="C358" s="9">
        <v>1.7326451349140043E-2</v>
      </c>
      <c r="D358">
        <f t="shared" si="9"/>
        <v>6</v>
      </c>
      <c r="F358" s="33" t="s">
        <v>29</v>
      </c>
      <c r="G358" t="s">
        <v>29</v>
      </c>
      <c r="H358" s="56"/>
    </row>
    <row r="359" spans="1:8" x14ac:dyDescent="0.25">
      <c r="A359" s="16">
        <v>34513</v>
      </c>
      <c r="B359" s="17">
        <v>34.76</v>
      </c>
      <c r="C359" s="9">
        <v>-4.8787584215493982E-3</v>
      </c>
      <c r="D359">
        <f t="shared" si="9"/>
        <v>6</v>
      </c>
      <c r="F359" s="33" t="s">
        <v>29</v>
      </c>
      <c r="G359" t="s">
        <v>29</v>
      </c>
      <c r="H359" s="56"/>
    </row>
    <row r="360" spans="1:8" x14ac:dyDescent="0.25">
      <c r="A360" s="16">
        <v>34514</v>
      </c>
      <c r="B360" s="17">
        <v>34.869999999999997</v>
      </c>
      <c r="C360" s="9">
        <v>3.1595602903685179E-3</v>
      </c>
      <c r="D360">
        <f t="shared" si="9"/>
        <v>6</v>
      </c>
      <c r="F360" s="33" t="s">
        <v>29</v>
      </c>
      <c r="G360" t="s">
        <v>29</v>
      </c>
      <c r="H360" s="56"/>
    </row>
    <row r="361" spans="1:8" x14ac:dyDescent="0.25">
      <c r="A361" s="16">
        <v>34515</v>
      </c>
      <c r="B361" s="17">
        <v>34.65</v>
      </c>
      <c r="C361" s="9">
        <v>-6.3291350516475123E-3</v>
      </c>
      <c r="D361">
        <f t="shared" si="9"/>
        <v>6</v>
      </c>
      <c r="F361" s="33" t="s">
        <v>29</v>
      </c>
      <c r="G361" t="s">
        <v>29</v>
      </c>
      <c r="H361" s="56"/>
    </row>
    <row r="362" spans="1:8" x14ac:dyDescent="0.25">
      <c r="A362" s="16">
        <v>34516</v>
      </c>
      <c r="B362" s="17">
        <v>34.72</v>
      </c>
      <c r="C362" s="9">
        <v>2.0181641562371953E-3</v>
      </c>
      <c r="D362">
        <f t="shared" si="9"/>
        <v>7</v>
      </c>
      <c r="F362" s="33" t="s">
        <v>29</v>
      </c>
      <c r="G362" t="s">
        <v>29</v>
      </c>
      <c r="H362" s="56"/>
    </row>
    <row r="363" spans="1:8" x14ac:dyDescent="0.25">
      <c r="A363" s="16">
        <v>34520</v>
      </c>
      <c r="B363" s="17">
        <v>34.909999999999997</v>
      </c>
      <c r="C363" s="9">
        <v>5.4574313247950897E-3</v>
      </c>
      <c r="D363">
        <f t="shared" si="9"/>
        <v>7</v>
      </c>
      <c r="F363" s="33" t="s">
        <v>29</v>
      </c>
      <c r="G363" t="s">
        <v>29</v>
      </c>
      <c r="H363" s="56"/>
    </row>
    <row r="364" spans="1:8" x14ac:dyDescent="0.25">
      <c r="A364" s="16">
        <v>34521</v>
      </c>
      <c r="B364" s="17">
        <v>34.86</v>
      </c>
      <c r="C364" s="9">
        <v>-1.4332810250697763E-3</v>
      </c>
      <c r="D364">
        <f t="shared" si="9"/>
        <v>7</v>
      </c>
      <c r="F364" s="33" t="s">
        <v>29</v>
      </c>
      <c r="G364" t="s">
        <v>29</v>
      </c>
      <c r="H364" s="56"/>
    </row>
    <row r="365" spans="1:8" x14ac:dyDescent="0.25">
      <c r="A365" s="16">
        <v>34522</v>
      </c>
      <c r="B365" s="17">
        <v>35</v>
      </c>
      <c r="C365" s="9">
        <v>4.0080213975388678E-3</v>
      </c>
      <c r="D365">
        <f t="shared" si="9"/>
        <v>7</v>
      </c>
      <c r="F365" s="33" t="s">
        <v>29</v>
      </c>
      <c r="G365" t="s">
        <v>29</v>
      </c>
      <c r="H365" s="56"/>
    </row>
    <row r="366" spans="1:8" x14ac:dyDescent="0.25">
      <c r="A366" s="16">
        <v>34523</v>
      </c>
      <c r="B366" s="17">
        <v>35</v>
      </c>
      <c r="C366" s="9">
        <v>0</v>
      </c>
      <c r="D366">
        <f t="shared" si="9"/>
        <v>7</v>
      </c>
      <c r="F366" s="33" t="s">
        <v>29</v>
      </c>
      <c r="G366" t="s">
        <v>29</v>
      </c>
      <c r="H366" s="56"/>
    </row>
    <row r="367" spans="1:8" x14ac:dyDescent="0.25">
      <c r="A367" s="16">
        <v>34526</v>
      </c>
      <c r="B367" s="17">
        <v>34.869999999999997</v>
      </c>
      <c r="C367" s="9">
        <v>-3.7212008018539565E-3</v>
      </c>
      <c r="D367">
        <f t="shared" si="9"/>
        <v>7</v>
      </c>
      <c r="F367" s="33" t="s">
        <v>29</v>
      </c>
      <c r="G367" t="s">
        <v>29</v>
      </c>
      <c r="H367" s="56"/>
    </row>
    <row r="368" spans="1:8" x14ac:dyDescent="0.25">
      <c r="A368" s="16">
        <v>34527</v>
      </c>
      <c r="B368" s="17">
        <v>34.92</v>
      </c>
      <c r="C368" s="9">
        <v>1.4328702838417775E-3</v>
      </c>
      <c r="D368">
        <f t="shared" si="9"/>
        <v>7</v>
      </c>
      <c r="F368" s="33" t="s">
        <v>29</v>
      </c>
      <c r="G368" t="s">
        <v>29</v>
      </c>
      <c r="H368" s="56"/>
    </row>
    <row r="369" spans="1:8" x14ac:dyDescent="0.25">
      <c r="A369" s="16">
        <v>34528</v>
      </c>
      <c r="B369" s="17">
        <v>34.979999999999997</v>
      </c>
      <c r="C369" s="9">
        <v>1.7167386190543275E-3</v>
      </c>
      <c r="D369">
        <f t="shared" si="9"/>
        <v>7</v>
      </c>
      <c r="F369" s="33" t="s">
        <v>29</v>
      </c>
      <c r="G369" t="s">
        <v>29</v>
      </c>
      <c r="H369" s="56"/>
    </row>
    <row r="370" spans="1:8" x14ac:dyDescent="0.25">
      <c r="A370" s="16">
        <v>34529</v>
      </c>
      <c r="B370" s="17">
        <v>35.36</v>
      </c>
      <c r="C370" s="9">
        <v>1.0804768178986752E-2</v>
      </c>
      <c r="D370">
        <f t="shared" si="9"/>
        <v>7</v>
      </c>
      <c r="F370" s="33" t="s">
        <v>29</v>
      </c>
      <c r="G370" t="s">
        <v>29</v>
      </c>
      <c r="H370" s="56"/>
    </row>
    <row r="371" spans="1:8" x14ac:dyDescent="0.25">
      <c r="A371" s="16">
        <v>34530</v>
      </c>
      <c r="B371" s="17">
        <v>35.369999999999997</v>
      </c>
      <c r="C371" s="9">
        <v>2.8276544794656334E-4</v>
      </c>
      <c r="D371">
        <f t="shared" si="9"/>
        <v>7</v>
      </c>
      <c r="F371" s="33" t="s">
        <v>29</v>
      </c>
      <c r="G371" t="s">
        <v>29</v>
      </c>
      <c r="H371" s="56"/>
    </row>
    <row r="372" spans="1:8" x14ac:dyDescent="0.25">
      <c r="A372" s="16">
        <v>34533</v>
      </c>
      <c r="B372" s="17">
        <v>35.43</v>
      </c>
      <c r="C372" s="9">
        <v>1.6949156599915041E-3</v>
      </c>
      <c r="D372">
        <f t="shared" si="9"/>
        <v>7</v>
      </c>
      <c r="F372" s="33" t="s">
        <v>29</v>
      </c>
      <c r="G372" t="s">
        <v>29</v>
      </c>
      <c r="H372" s="56"/>
    </row>
    <row r="373" spans="1:8" x14ac:dyDescent="0.25">
      <c r="A373" s="16">
        <v>34534</v>
      </c>
      <c r="B373" s="17">
        <v>35.36</v>
      </c>
      <c r="C373" s="9">
        <v>-1.9776811079379652E-3</v>
      </c>
      <c r="D373">
        <f t="shared" si="9"/>
        <v>7</v>
      </c>
      <c r="F373" s="33" t="s">
        <v>29</v>
      </c>
      <c r="G373" t="s">
        <v>29</v>
      </c>
      <c r="H373" s="56"/>
    </row>
    <row r="374" spans="1:8" x14ac:dyDescent="0.25">
      <c r="A374" s="16">
        <v>34535</v>
      </c>
      <c r="B374" s="17">
        <v>35.200000000000003</v>
      </c>
      <c r="C374" s="9">
        <v>-4.5351551653911512E-3</v>
      </c>
      <c r="D374">
        <f t="shared" si="9"/>
        <v>7</v>
      </c>
      <c r="F374" s="33" t="s">
        <v>29</v>
      </c>
      <c r="G374" t="s">
        <v>29</v>
      </c>
      <c r="H374" s="56"/>
    </row>
    <row r="375" spans="1:8" x14ac:dyDescent="0.25">
      <c r="A375" s="16">
        <v>34536</v>
      </c>
      <c r="B375" s="17">
        <v>35.28</v>
      </c>
      <c r="C375" s="9">
        <v>2.2701485345390775E-3</v>
      </c>
      <c r="D375">
        <f t="shared" si="9"/>
        <v>7</v>
      </c>
      <c r="F375" s="33" t="s">
        <v>29</v>
      </c>
      <c r="G375" t="s">
        <v>29</v>
      </c>
      <c r="H375" s="56"/>
    </row>
    <row r="376" spans="1:8" x14ac:dyDescent="0.25">
      <c r="A376" s="16">
        <v>34537</v>
      </c>
      <c r="B376" s="17">
        <v>35.33</v>
      </c>
      <c r="C376" s="9">
        <v>1.4162302324631966E-3</v>
      </c>
      <c r="D376">
        <f t="shared" si="9"/>
        <v>7</v>
      </c>
      <c r="F376" s="33" t="s">
        <v>29</v>
      </c>
      <c r="G376" t="s">
        <v>29</v>
      </c>
      <c r="H376" s="56"/>
    </row>
    <row r="377" spans="1:8" x14ac:dyDescent="0.25">
      <c r="A377" s="16">
        <v>34540</v>
      </c>
      <c r="B377" s="17">
        <v>35.39</v>
      </c>
      <c r="C377" s="9">
        <v>1.6968329863182186E-3</v>
      </c>
      <c r="D377">
        <f t="shared" si="9"/>
        <v>7</v>
      </c>
      <c r="F377" s="33" t="s">
        <v>29</v>
      </c>
      <c r="G377" t="s">
        <v>29</v>
      </c>
      <c r="H377" s="56"/>
    </row>
    <row r="378" spans="1:8" x14ac:dyDescent="0.25">
      <c r="A378" s="16">
        <v>34541</v>
      </c>
      <c r="B378" s="17">
        <v>35.35</v>
      </c>
      <c r="C378" s="9">
        <v>-1.1309020147902175E-3</v>
      </c>
      <c r="D378">
        <f t="shared" si="9"/>
        <v>7</v>
      </c>
      <c r="F378" s="33" t="s">
        <v>29</v>
      </c>
      <c r="G378" t="s">
        <v>29</v>
      </c>
      <c r="H378" s="56"/>
    </row>
    <row r="379" spans="1:8" x14ac:dyDescent="0.25">
      <c r="A379" s="16">
        <v>34542</v>
      </c>
      <c r="B379" s="17">
        <v>35.35</v>
      </c>
      <c r="C379" s="9">
        <v>0</v>
      </c>
      <c r="D379">
        <f t="shared" si="9"/>
        <v>7</v>
      </c>
      <c r="F379" s="33" t="s">
        <v>29</v>
      </c>
      <c r="G379" t="s">
        <v>29</v>
      </c>
      <c r="H379" s="56"/>
    </row>
    <row r="380" spans="1:8" x14ac:dyDescent="0.25">
      <c r="A380" s="16">
        <v>34543</v>
      </c>
      <c r="B380" s="17">
        <v>35.42</v>
      </c>
      <c r="C380" s="9">
        <v>1.9782400121057205E-3</v>
      </c>
      <c r="D380">
        <f t="shared" si="9"/>
        <v>7</v>
      </c>
      <c r="F380" s="33" t="s">
        <v>29</v>
      </c>
      <c r="G380" t="s">
        <v>29</v>
      </c>
      <c r="H380" s="56"/>
    </row>
    <row r="381" spans="1:8" x14ac:dyDescent="0.25">
      <c r="A381" s="16">
        <v>34544</v>
      </c>
      <c r="B381" s="17">
        <v>35.78</v>
      </c>
      <c r="C381" s="9">
        <v>1.0112445725885499E-2</v>
      </c>
      <c r="D381">
        <f t="shared" si="9"/>
        <v>7</v>
      </c>
      <c r="F381" s="33" t="s">
        <v>29</v>
      </c>
      <c r="G381" t="s">
        <v>29</v>
      </c>
      <c r="H381" s="56"/>
    </row>
    <row r="382" spans="1:8" x14ac:dyDescent="0.25">
      <c r="A382" s="16">
        <v>34547</v>
      </c>
      <c r="B382" s="17">
        <v>35.950000000000003</v>
      </c>
      <c r="C382" s="9">
        <v>4.7400060864827287E-3</v>
      </c>
      <c r="D382">
        <f t="shared" si="9"/>
        <v>8</v>
      </c>
      <c r="F382" s="33" t="s">
        <v>29</v>
      </c>
      <c r="G382" t="s">
        <v>29</v>
      </c>
      <c r="H382" s="56"/>
    </row>
    <row r="383" spans="1:8" x14ac:dyDescent="0.25">
      <c r="A383" s="16">
        <v>34548</v>
      </c>
      <c r="B383" s="17">
        <v>35.99</v>
      </c>
      <c r="C383" s="9">
        <v>1.1120379238835404E-3</v>
      </c>
      <c r="D383">
        <f t="shared" si="9"/>
        <v>8</v>
      </c>
      <c r="F383" s="33" t="s">
        <v>29</v>
      </c>
      <c r="G383" t="s">
        <v>29</v>
      </c>
      <c r="H383" s="56"/>
    </row>
    <row r="384" spans="1:8" x14ac:dyDescent="0.25">
      <c r="A384" s="16">
        <v>34549</v>
      </c>
      <c r="B384" s="17">
        <v>36</v>
      </c>
      <c r="C384" s="9">
        <v>2.7781636517052762E-4</v>
      </c>
      <c r="D384">
        <f t="shared" si="9"/>
        <v>8</v>
      </c>
      <c r="F384" s="33" t="s">
        <v>29</v>
      </c>
      <c r="G384" t="s">
        <v>29</v>
      </c>
      <c r="H384" s="56"/>
    </row>
    <row r="385" spans="1:8" x14ac:dyDescent="0.25">
      <c r="A385" s="16">
        <v>34550</v>
      </c>
      <c r="B385" s="17">
        <v>35.799999999999997</v>
      </c>
      <c r="C385" s="9">
        <v>-5.571045049455472E-3</v>
      </c>
      <c r="D385">
        <f t="shared" si="9"/>
        <v>8</v>
      </c>
      <c r="F385" s="33" t="s">
        <v>29</v>
      </c>
      <c r="G385" t="s">
        <v>29</v>
      </c>
      <c r="H385" s="56"/>
    </row>
    <row r="386" spans="1:8" x14ac:dyDescent="0.25">
      <c r="A386" s="16">
        <v>34551</v>
      </c>
      <c r="B386" s="17">
        <v>35.67</v>
      </c>
      <c r="C386" s="9">
        <v>-3.6378940358543659E-3</v>
      </c>
      <c r="D386">
        <f t="shared" si="9"/>
        <v>8</v>
      </c>
      <c r="F386" s="33" t="s">
        <v>29</v>
      </c>
      <c r="G386" t="s">
        <v>29</v>
      </c>
      <c r="H386" s="56"/>
    </row>
    <row r="387" spans="1:8" x14ac:dyDescent="0.25">
      <c r="A387" s="16">
        <v>34554</v>
      </c>
      <c r="B387" s="17">
        <v>35.76</v>
      </c>
      <c r="C387" s="9">
        <v>2.5199509345131947E-3</v>
      </c>
      <c r="D387">
        <f t="shared" si="9"/>
        <v>8</v>
      </c>
      <c r="F387" s="33" t="s">
        <v>29</v>
      </c>
      <c r="G387" t="s">
        <v>29</v>
      </c>
      <c r="H387" s="56"/>
    </row>
    <row r="388" spans="1:8" x14ac:dyDescent="0.25">
      <c r="A388" s="16">
        <v>34555</v>
      </c>
      <c r="B388" s="17">
        <v>35.82</v>
      </c>
      <c r="C388" s="9">
        <v>1.6764463272523522E-3</v>
      </c>
      <c r="D388">
        <f t="shared" ref="D388:D451" si="10">MONTH(A388)</f>
        <v>8</v>
      </c>
      <c r="F388" s="33" t="s">
        <v>29</v>
      </c>
      <c r="G388" t="s">
        <v>29</v>
      </c>
      <c r="H388" s="56"/>
    </row>
    <row r="389" spans="1:8" x14ac:dyDescent="0.25">
      <c r="A389" s="16">
        <v>34556</v>
      </c>
      <c r="B389" s="17">
        <v>35.950000000000003</v>
      </c>
      <c r="C389" s="9">
        <v>3.6226875344899604E-3</v>
      </c>
      <c r="D389">
        <f t="shared" si="10"/>
        <v>8</v>
      </c>
      <c r="F389" s="33" t="s">
        <v>29</v>
      </c>
      <c r="G389" t="s">
        <v>29</v>
      </c>
      <c r="H389" s="56"/>
    </row>
    <row r="390" spans="1:8" x14ac:dyDescent="0.25">
      <c r="A390" s="16">
        <v>34557</v>
      </c>
      <c r="B390" s="17">
        <v>35.82</v>
      </c>
      <c r="C390" s="9">
        <v>-3.6226875344899968E-3</v>
      </c>
      <c r="D390">
        <f t="shared" si="10"/>
        <v>8</v>
      </c>
      <c r="F390" s="33" t="s">
        <v>29</v>
      </c>
      <c r="G390" t="s">
        <v>29</v>
      </c>
      <c r="H390" s="56"/>
    </row>
    <row r="391" spans="1:8" x14ac:dyDescent="0.25">
      <c r="A391" s="16">
        <v>34558</v>
      </c>
      <c r="B391" s="17">
        <v>36.1</v>
      </c>
      <c r="C391" s="9">
        <v>7.7864687062695007E-3</v>
      </c>
      <c r="D391">
        <f t="shared" si="10"/>
        <v>8</v>
      </c>
      <c r="F391" s="33" t="s">
        <v>29</v>
      </c>
      <c r="G391" t="s">
        <v>29</v>
      </c>
      <c r="H391" s="56"/>
    </row>
    <row r="392" spans="1:8" x14ac:dyDescent="0.25">
      <c r="A392" s="16">
        <v>34561</v>
      </c>
      <c r="B392" s="17">
        <v>36.090000000000003</v>
      </c>
      <c r="C392" s="9">
        <v>-2.7704668413796614E-4</v>
      </c>
      <c r="D392">
        <f t="shared" si="10"/>
        <v>8</v>
      </c>
      <c r="F392" s="33" t="s">
        <v>29</v>
      </c>
      <c r="G392" t="s">
        <v>29</v>
      </c>
      <c r="H392" s="56"/>
    </row>
    <row r="393" spans="1:8" x14ac:dyDescent="0.25">
      <c r="A393" s="16">
        <v>34562</v>
      </c>
      <c r="B393" s="17">
        <v>36.340000000000003</v>
      </c>
      <c r="C393" s="9">
        <v>6.9032443133279263E-3</v>
      </c>
      <c r="D393">
        <f t="shared" si="10"/>
        <v>8</v>
      </c>
      <c r="F393" s="33" t="s">
        <v>29</v>
      </c>
      <c r="G393" t="s">
        <v>29</v>
      </c>
      <c r="H393" s="56"/>
    </row>
    <row r="394" spans="1:8" x14ac:dyDescent="0.25">
      <c r="A394" s="16">
        <v>34563</v>
      </c>
      <c r="B394" s="17">
        <v>36.32</v>
      </c>
      <c r="C394" s="9">
        <v>-5.5050923493264747E-4</v>
      </c>
      <c r="D394">
        <f t="shared" si="10"/>
        <v>8</v>
      </c>
      <c r="F394" s="33" t="s">
        <v>29</v>
      </c>
      <c r="G394" t="s">
        <v>29</v>
      </c>
      <c r="H394" s="56"/>
    </row>
    <row r="395" spans="1:8" x14ac:dyDescent="0.25">
      <c r="A395" s="16">
        <v>34564</v>
      </c>
      <c r="B395" s="17">
        <v>36.200000000000003</v>
      </c>
      <c r="C395" s="9">
        <v>-3.3094349013671424E-3</v>
      </c>
      <c r="D395">
        <f t="shared" si="10"/>
        <v>8</v>
      </c>
      <c r="F395" s="33" t="s">
        <v>29</v>
      </c>
      <c r="G395" t="s">
        <v>29</v>
      </c>
      <c r="H395" s="56"/>
    </row>
    <row r="396" spans="1:8" x14ac:dyDescent="0.25">
      <c r="A396" s="16">
        <v>34565</v>
      </c>
      <c r="B396" s="17">
        <v>36.17</v>
      </c>
      <c r="C396" s="9">
        <v>-8.2907286771886327E-4</v>
      </c>
      <c r="D396">
        <f t="shared" si="10"/>
        <v>8</v>
      </c>
      <c r="F396" s="33" t="s">
        <v>29</v>
      </c>
      <c r="G396" t="s">
        <v>29</v>
      </c>
      <c r="H396" s="56"/>
    </row>
    <row r="397" spans="1:8" x14ac:dyDescent="0.25">
      <c r="A397" s="16">
        <v>34568</v>
      </c>
      <c r="B397" s="17">
        <v>36.14</v>
      </c>
      <c r="C397" s="9">
        <v>-8.2976079992417434E-4</v>
      </c>
      <c r="D397">
        <f t="shared" si="10"/>
        <v>8</v>
      </c>
      <c r="F397" s="33" t="s">
        <v>29</v>
      </c>
      <c r="G397" t="s">
        <v>29</v>
      </c>
      <c r="H397" s="56"/>
    </row>
    <row r="398" spans="1:8" x14ac:dyDescent="0.25">
      <c r="A398" s="16">
        <v>34569</v>
      </c>
      <c r="B398" s="17">
        <v>36.340000000000003</v>
      </c>
      <c r="C398" s="9">
        <v>5.5187778039428106E-3</v>
      </c>
      <c r="D398">
        <f t="shared" si="10"/>
        <v>8</v>
      </c>
      <c r="F398" s="33" t="s">
        <v>29</v>
      </c>
      <c r="G398" t="s">
        <v>29</v>
      </c>
      <c r="H398" s="56"/>
    </row>
    <row r="399" spans="1:8" x14ac:dyDescent="0.25">
      <c r="A399" s="16">
        <v>34570</v>
      </c>
      <c r="B399" s="17">
        <v>36.729999999999997</v>
      </c>
      <c r="C399" s="9">
        <v>1.067479686355071E-2</v>
      </c>
      <c r="D399">
        <f t="shared" si="10"/>
        <v>8</v>
      </c>
      <c r="F399" s="33" t="s">
        <v>29</v>
      </c>
      <c r="G399" t="s">
        <v>29</v>
      </c>
      <c r="H399" s="56"/>
    </row>
    <row r="400" spans="1:8" x14ac:dyDescent="0.25">
      <c r="A400" s="16">
        <v>34571</v>
      </c>
      <c r="B400" s="17">
        <v>36.64</v>
      </c>
      <c r="C400" s="9">
        <v>-2.453320025646309E-3</v>
      </c>
      <c r="D400">
        <f t="shared" si="10"/>
        <v>8</v>
      </c>
      <c r="F400" s="33" t="s">
        <v>29</v>
      </c>
      <c r="G400" t="s">
        <v>29</v>
      </c>
      <c r="H400" s="56"/>
    </row>
    <row r="401" spans="1:8" x14ac:dyDescent="0.25">
      <c r="A401" s="16">
        <v>34572</v>
      </c>
      <c r="B401" s="17">
        <v>37.159999999999997</v>
      </c>
      <c r="C401" s="9">
        <v>1.4092374139708146E-2</v>
      </c>
      <c r="D401">
        <f t="shared" si="10"/>
        <v>8</v>
      </c>
      <c r="F401" s="33" t="s">
        <v>29</v>
      </c>
      <c r="G401" t="s">
        <v>29</v>
      </c>
      <c r="H401" s="56"/>
    </row>
    <row r="402" spans="1:8" x14ac:dyDescent="0.25">
      <c r="A402" s="16">
        <v>34575</v>
      </c>
      <c r="B402" s="17">
        <v>37.14</v>
      </c>
      <c r="C402" s="9">
        <v>-5.3835802107792495E-4</v>
      </c>
      <c r="D402">
        <f t="shared" si="10"/>
        <v>8</v>
      </c>
      <c r="F402" s="33" t="s">
        <v>29</v>
      </c>
      <c r="G402" t="s">
        <v>29</v>
      </c>
      <c r="H402" s="56"/>
    </row>
    <row r="403" spans="1:8" x14ac:dyDescent="0.25">
      <c r="A403" s="16">
        <v>34576</v>
      </c>
      <c r="B403" s="17">
        <v>37.229999999999997</v>
      </c>
      <c r="C403" s="9">
        <v>2.4203319600656719E-3</v>
      </c>
      <c r="D403">
        <f t="shared" si="10"/>
        <v>8</v>
      </c>
      <c r="F403" s="33" t="s">
        <v>29</v>
      </c>
      <c r="G403" t="s">
        <v>29</v>
      </c>
      <c r="H403" s="56"/>
    </row>
    <row r="404" spans="1:8" x14ac:dyDescent="0.25">
      <c r="A404" s="16">
        <v>34577</v>
      </c>
      <c r="B404" s="17">
        <v>37.14</v>
      </c>
      <c r="C404" s="9">
        <v>-2.4203319600656962E-3</v>
      </c>
      <c r="D404">
        <f t="shared" si="10"/>
        <v>8</v>
      </c>
      <c r="F404" s="33" t="s">
        <v>29</v>
      </c>
      <c r="G404" t="s">
        <v>29</v>
      </c>
      <c r="H404" s="56"/>
    </row>
    <row r="405" spans="1:8" x14ac:dyDescent="0.25">
      <c r="A405" s="16">
        <v>34578</v>
      </c>
      <c r="B405" s="17">
        <v>37.01</v>
      </c>
      <c r="C405" s="9">
        <v>-3.5064095264951923E-3</v>
      </c>
      <c r="D405">
        <f t="shared" si="10"/>
        <v>9</v>
      </c>
      <c r="F405" s="33" t="s">
        <v>29</v>
      </c>
      <c r="G405" t="s">
        <v>29</v>
      </c>
      <c r="H405" s="56"/>
    </row>
    <row r="406" spans="1:8" x14ac:dyDescent="0.25">
      <c r="A406" s="16">
        <v>34579</v>
      </c>
      <c r="B406" s="17">
        <v>36.86</v>
      </c>
      <c r="C406" s="9">
        <v>-4.0611941563872952E-3</v>
      </c>
      <c r="D406">
        <f t="shared" si="10"/>
        <v>9</v>
      </c>
      <c r="F406" s="33" t="s">
        <v>29</v>
      </c>
      <c r="G406" t="s">
        <v>29</v>
      </c>
      <c r="H406" s="56"/>
    </row>
    <row r="407" spans="1:8" x14ac:dyDescent="0.25">
      <c r="A407" s="16">
        <v>34583</v>
      </c>
      <c r="B407" s="17">
        <v>36.869999999999997</v>
      </c>
      <c r="C407" s="9">
        <v>2.7126000437589662E-4</v>
      </c>
      <c r="D407">
        <f t="shared" si="10"/>
        <v>9</v>
      </c>
      <c r="F407" s="33" t="s">
        <v>29</v>
      </c>
      <c r="G407" t="s">
        <v>29</v>
      </c>
      <c r="H407" s="56"/>
    </row>
    <row r="408" spans="1:8" x14ac:dyDescent="0.25">
      <c r="A408" s="16">
        <v>34584</v>
      </c>
      <c r="B408" s="17">
        <v>36.840000000000003</v>
      </c>
      <c r="C408" s="9">
        <v>-8.1400085894686009E-4</v>
      </c>
      <c r="D408">
        <f t="shared" si="10"/>
        <v>9</v>
      </c>
      <c r="F408" s="33" t="s">
        <v>29</v>
      </c>
      <c r="G408" t="s">
        <v>29</v>
      </c>
      <c r="H408" s="56"/>
    </row>
    <row r="409" spans="1:8" x14ac:dyDescent="0.25">
      <c r="A409" s="16">
        <v>34585</v>
      </c>
      <c r="B409" s="17">
        <v>37.01</v>
      </c>
      <c r="C409" s="9">
        <v>4.6039350109584034E-3</v>
      </c>
      <c r="D409">
        <f t="shared" si="10"/>
        <v>9</v>
      </c>
      <c r="F409" s="33" t="s">
        <v>29</v>
      </c>
      <c r="G409" t="s">
        <v>29</v>
      </c>
      <c r="H409" s="56"/>
    </row>
    <row r="410" spans="1:8" x14ac:dyDescent="0.25">
      <c r="A410" s="16">
        <v>34586</v>
      </c>
      <c r="B410" s="17">
        <v>36.630000000000003</v>
      </c>
      <c r="C410" s="9">
        <v>-1.0320569607341505E-2</v>
      </c>
      <c r="D410">
        <f t="shared" si="10"/>
        <v>9</v>
      </c>
      <c r="F410" s="33" t="s">
        <v>29</v>
      </c>
      <c r="G410" t="s">
        <v>29</v>
      </c>
      <c r="H410" s="56"/>
    </row>
    <row r="411" spans="1:8" x14ac:dyDescent="0.25">
      <c r="A411" s="16">
        <v>34589</v>
      </c>
      <c r="B411" s="17">
        <v>36.520000000000003</v>
      </c>
      <c r="C411" s="9">
        <v>-3.007521063955217E-3</v>
      </c>
      <c r="D411">
        <f t="shared" si="10"/>
        <v>9</v>
      </c>
      <c r="F411" s="33" t="s">
        <v>29</v>
      </c>
      <c r="G411" t="s">
        <v>29</v>
      </c>
      <c r="H411" s="56"/>
    </row>
    <row r="412" spans="1:8" x14ac:dyDescent="0.25">
      <c r="A412" s="16">
        <v>34590</v>
      </c>
      <c r="B412" s="17">
        <v>36.630000000000003</v>
      </c>
      <c r="C412" s="9">
        <v>3.0075210639553224E-3</v>
      </c>
      <c r="D412">
        <f t="shared" si="10"/>
        <v>9</v>
      </c>
      <c r="F412" s="33" t="s">
        <v>29</v>
      </c>
      <c r="G412" t="s">
        <v>29</v>
      </c>
      <c r="H412" s="56"/>
    </row>
    <row r="413" spans="1:8" x14ac:dyDescent="0.25">
      <c r="A413" s="16">
        <v>34591</v>
      </c>
      <c r="B413" s="17">
        <v>36.659999999999997</v>
      </c>
      <c r="C413" s="9">
        <v>8.186656208356819E-4</v>
      </c>
      <c r="D413">
        <f t="shared" si="10"/>
        <v>9</v>
      </c>
      <c r="F413" s="33" t="s">
        <v>29</v>
      </c>
      <c r="G413" t="s">
        <v>29</v>
      </c>
      <c r="H413" s="56"/>
    </row>
    <row r="414" spans="1:8" x14ac:dyDescent="0.25">
      <c r="A414" s="16">
        <v>34592</v>
      </c>
      <c r="B414" s="17">
        <v>37.119999999999997</v>
      </c>
      <c r="C414" s="9">
        <v>1.2469665506440811E-2</v>
      </c>
      <c r="D414">
        <f t="shared" si="10"/>
        <v>9</v>
      </c>
      <c r="F414" s="33" t="s">
        <v>29</v>
      </c>
      <c r="G414" t="s">
        <v>29</v>
      </c>
      <c r="H414" s="56"/>
    </row>
    <row r="415" spans="1:8" x14ac:dyDescent="0.25">
      <c r="A415" s="16">
        <v>34593</v>
      </c>
      <c r="B415" s="17">
        <v>36.869999999999997</v>
      </c>
      <c r="C415" s="9">
        <v>-6.7576956719466574E-3</v>
      </c>
      <c r="D415">
        <f t="shared" si="10"/>
        <v>9</v>
      </c>
      <c r="F415" s="33" t="s">
        <v>29</v>
      </c>
      <c r="G415" t="s">
        <v>29</v>
      </c>
      <c r="H415" s="56"/>
    </row>
    <row r="416" spans="1:8" x14ac:dyDescent="0.25">
      <c r="A416" s="16">
        <v>34596</v>
      </c>
      <c r="B416" s="17">
        <v>37.130000000000003</v>
      </c>
      <c r="C416" s="9">
        <v>7.0270559429356384E-3</v>
      </c>
      <c r="D416">
        <f t="shared" si="10"/>
        <v>9</v>
      </c>
      <c r="F416" s="33" t="s">
        <v>29</v>
      </c>
      <c r="G416" t="s">
        <v>29</v>
      </c>
      <c r="H416" s="56"/>
    </row>
    <row r="417" spans="1:8" x14ac:dyDescent="0.25">
      <c r="A417" s="16">
        <v>34597</v>
      </c>
      <c r="B417" s="17">
        <v>36.43</v>
      </c>
      <c r="C417" s="9">
        <v>-1.9032657168516365E-2</v>
      </c>
      <c r="D417">
        <f t="shared" si="10"/>
        <v>9</v>
      </c>
      <c r="F417" s="33" t="s">
        <v>29</v>
      </c>
      <c r="G417" t="s">
        <v>29</v>
      </c>
      <c r="H417" s="56"/>
    </row>
    <row r="418" spans="1:8" x14ac:dyDescent="0.25">
      <c r="A418" s="16">
        <v>34598</v>
      </c>
      <c r="B418" s="17">
        <v>36.43</v>
      </c>
      <c r="C418" s="9">
        <v>0</v>
      </c>
      <c r="D418">
        <f t="shared" si="10"/>
        <v>9</v>
      </c>
      <c r="F418" s="33" t="s">
        <v>29</v>
      </c>
      <c r="G418" t="s">
        <v>29</v>
      </c>
      <c r="H418" s="56"/>
    </row>
    <row r="419" spans="1:8" x14ac:dyDescent="0.25">
      <c r="A419" s="16">
        <v>34599</v>
      </c>
      <c r="B419" s="17">
        <v>36.340000000000003</v>
      </c>
      <c r="C419" s="9">
        <v>-2.4735480524471845E-3</v>
      </c>
      <c r="D419">
        <f t="shared" si="10"/>
        <v>9</v>
      </c>
      <c r="F419" s="33" t="s">
        <v>29</v>
      </c>
      <c r="G419" t="s">
        <v>29</v>
      </c>
      <c r="H419" s="56"/>
    </row>
    <row r="420" spans="1:8" x14ac:dyDescent="0.25">
      <c r="A420" s="16">
        <v>34600</v>
      </c>
      <c r="B420" s="17">
        <v>36.229999999999997</v>
      </c>
      <c r="C420" s="9">
        <v>-3.0315580610394579E-3</v>
      </c>
      <c r="D420">
        <f t="shared" si="10"/>
        <v>9</v>
      </c>
      <c r="F420" s="33" t="s">
        <v>29</v>
      </c>
      <c r="G420" t="s">
        <v>29</v>
      </c>
      <c r="H420" s="56"/>
    </row>
    <row r="421" spans="1:8" x14ac:dyDescent="0.25">
      <c r="A421" s="16">
        <v>34603</v>
      </c>
      <c r="B421" s="17">
        <v>36.409999999999997</v>
      </c>
      <c r="C421" s="9">
        <v>4.9559572803561935E-3</v>
      </c>
      <c r="D421">
        <f t="shared" si="10"/>
        <v>9</v>
      </c>
      <c r="F421" s="33" t="s">
        <v>29</v>
      </c>
      <c r="G421" t="s">
        <v>29</v>
      </c>
      <c r="H421" s="56"/>
    </row>
    <row r="422" spans="1:8" x14ac:dyDescent="0.25">
      <c r="A422" s="16">
        <v>34604</v>
      </c>
      <c r="B422" s="17">
        <v>36.380000000000003</v>
      </c>
      <c r="C422" s="9">
        <v>-8.2428909736568308E-4</v>
      </c>
      <c r="D422">
        <f t="shared" si="10"/>
        <v>9</v>
      </c>
      <c r="F422" s="33" t="s">
        <v>29</v>
      </c>
      <c r="G422" t="s">
        <v>29</v>
      </c>
      <c r="H422" s="56"/>
    </row>
    <row r="423" spans="1:8" x14ac:dyDescent="0.25">
      <c r="A423" s="16">
        <v>34605</v>
      </c>
      <c r="B423" s="17">
        <v>36.67</v>
      </c>
      <c r="C423" s="9">
        <v>7.9398089932583363E-3</v>
      </c>
      <c r="D423">
        <f t="shared" si="10"/>
        <v>9</v>
      </c>
      <c r="F423" s="33" t="s">
        <v>29</v>
      </c>
      <c r="G423" t="s">
        <v>29</v>
      </c>
      <c r="H423" s="56"/>
    </row>
    <row r="424" spans="1:8" x14ac:dyDescent="0.25">
      <c r="A424" s="16">
        <v>34606</v>
      </c>
      <c r="B424" s="17">
        <v>36.479999999999997</v>
      </c>
      <c r="C424" s="9">
        <v>-5.1948168771041338E-3</v>
      </c>
      <c r="D424">
        <f t="shared" si="10"/>
        <v>9</v>
      </c>
      <c r="F424" s="33" t="s">
        <v>29</v>
      </c>
      <c r="G424" t="s">
        <v>29</v>
      </c>
      <c r="H424" s="56"/>
    </row>
    <row r="425" spans="1:8" x14ac:dyDescent="0.25">
      <c r="A425" s="16">
        <v>34607</v>
      </c>
      <c r="B425" s="17">
        <v>36.43</v>
      </c>
      <c r="C425" s="9">
        <v>-1.3715541856581396E-3</v>
      </c>
      <c r="D425">
        <f t="shared" si="10"/>
        <v>9</v>
      </c>
      <c r="F425" s="33" t="s">
        <v>29</v>
      </c>
      <c r="G425" t="s">
        <v>29</v>
      </c>
      <c r="H425" s="56"/>
    </row>
    <row r="426" spans="1:8" x14ac:dyDescent="0.25">
      <c r="A426" s="16">
        <v>34610</v>
      </c>
      <c r="B426" s="17">
        <v>36.340000000000003</v>
      </c>
      <c r="C426" s="9">
        <v>-2.4735480524471845E-3</v>
      </c>
      <c r="D426">
        <f t="shared" si="10"/>
        <v>10</v>
      </c>
      <c r="F426" s="33" t="s">
        <v>29</v>
      </c>
      <c r="G426" t="s">
        <v>29</v>
      </c>
      <c r="H426" s="56"/>
    </row>
    <row r="427" spans="1:8" x14ac:dyDescent="0.25">
      <c r="A427" s="16">
        <v>34611</v>
      </c>
      <c r="B427" s="17">
        <v>35.81</v>
      </c>
      <c r="C427" s="9">
        <v>-1.4691878957683813E-2</v>
      </c>
      <c r="D427">
        <f t="shared" si="10"/>
        <v>10</v>
      </c>
      <c r="F427" s="33" t="s">
        <v>29</v>
      </c>
      <c r="G427" t="s">
        <v>29</v>
      </c>
      <c r="H427" s="56"/>
    </row>
    <row r="428" spans="1:8" x14ac:dyDescent="0.25">
      <c r="A428" s="16">
        <v>34612</v>
      </c>
      <c r="B428" s="17">
        <v>35.82</v>
      </c>
      <c r="C428" s="9">
        <v>2.7921262222429377E-4</v>
      </c>
      <c r="D428">
        <f t="shared" si="10"/>
        <v>10</v>
      </c>
      <c r="F428" s="33" t="s">
        <v>29</v>
      </c>
      <c r="G428" t="s">
        <v>29</v>
      </c>
      <c r="H428" s="56"/>
    </row>
    <row r="429" spans="1:8" x14ac:dyDescent="0.25">
      <c r="A429" s="16">
        <v>34613</v>
      </c>
      <c r="B429" s="17">
        <v>35.71</v>
      </c>
      <c r="C429" s="9">
        <v>-3.0756350262086131E-3</v>
      </c>
      <c r="D429">
        <f t="shared" si="10"/>
        <v>10</v>
      </c>
      <c r="F429" s="33" t="s">
        <v>29</v>
      </c>
      <c r="G429" t="s">
        <v>29</v>
      </c>
      <c r="H429" s="56"/>
    </row>
    <row r="430" spans="1:8" x14ac:dyDescent="0.25">
      <c r="A430" s="16">
        <v>34614</v>
      </c>
      <c r="B430" s="17">
        <v>35.86</v>
      </c>
      <c r="C430" s="9">
        <v>4.1917065706295947E-3</v>
      </c>
      <c r="D430">
        <f t="shared" si="10"/>
        <v>10</v>
      </c>
      <c r="F430" s="33" t="s">
        <v>29</v>
      </c>
      <c r="G430" t="s">
        <v>29</v>
      </c>
      <c r="H430" s="56"/>
    </row>
    <row r="431" spans="1:8" x14ac:dyDescent="0.25">
      <c r="A431" s="16">
        <v>34617</v>
      </c>
      <c r="B431" s="17">
        <v>36.25</v>
      </c>
      <c r="C431" s="9">
        <v>1.0816913123696901E-2</v>
      </c>
      <c r="D431">
        <f t="shared" si="10"/>
        <v>10</v>
      </c>
      <c r="F431" s="33" t="s">
        <v>29</v>
      </c>
      <c r="G431" t="s">
        <v>29</v>
      </c>
      <c r="H431" s="56"/>
    </row>
    <row r="432" spans="1:8" x14ac:dyDescent="0.25">
      <c r="A432" s="16">
        <v>34618</v>
      </c>
      <c r="B432" s="17">
        <v>36.79</v>
      </c>
      <c r="C432" s="9">
        <v>1.478668781599923E-2</v>
      </c>
      <c r="D432">
        <f t="shared" si="10"/>
        <v>10</v>
      </c>
      <c r="F432" s="33" t="s">
        <v>29</v>
      </c>
      <c r="G432" t="s">
        <v>29</v>
      </c>
      <c r="H432" s="56"/>
    </row>
    <row r="433" spans="1:8" x14ac:dyDescent="0.25">
      <c r="A433" s="16">
        <v>34619</v>
      </c>
      <c r="B433" s="17">
        <v>36.840000000000003</v>
      </c>
      <c r="C433" s="9">
        <v>1.3581422704231469E-3</v>
      </c>
      <c r="D433">
        <f t="shared" si="10"/>
        <v>10</v>
      </c>
      <c r="F433" s="33" t="s">
        <v>29</v>
      </c>
      <c r="G433" t="s">
        <v>29</v>
      </c>
      <c r="H433" s="56"/>
    </row>
    <row r="434" spans="1:8" x14ac:dyDescent="0.25">
      <c r="A434" s="16">
        <v>34620</v>
      </c>
      <c r="B434" s="17">
        <v>36.96</v>
      </c>
      <c r="C434" s="9">
        <v>3.2520353863773159E-3</v>
      </c>
      <c r="D434">
        <f t="shared" si="10"/>
        <v>10</v>
      </c>
      <c r="F434" s="33" t="s">
        <v>29</v>
      </c>
      <c r="G434" t="s">
        <v>29</v>
      </c>
      <c r="H434" s="56"/>
    </row>
    <row r="435" spans="1:8" x14ac:dyDescent="0.25">
      <c r="A435" s="16">
        <v>34621</v>
      </c>
      <c r="B435" s="17">
        <v>37.130000000000003</v>
      </c>
      <c r="C435" s="9">
        <v>4.5890214155053068E-3</v>
      </c>
      <c r="D435">
        <f t="shared" si="10"/>
        <v>10</v>
      </c>
      <c r="F435" s="33" t="s">
        <v>29</v>
      </c>
      <c r="G435" t="s">
        <v>29</v>
      </c>
      <c r="H435" s="56"/>
    </row>
    <row r="436" spans="1:8" x14ac:dyDescent="0.25">
      <c r="A436" s="16">
        <v>34624</v>
      </c>
      <c r="B436" s="17">
        <v>37.049999999999997</v>
      </c>
      <c r="C436" s="9">
        <v>-2.1569164468929489E-3</v>
      </c>
      <c r="D436">
        <f t="shared" si="10"/>
        <v>10</v>
      </c>
      <c r="F436" s="33" t="s">
        <v>29</v>
      </c>
      <c r="G436" t="s">
        <v>29</v>
      </c>
      <c r="H436" s="56"/>
    </row>
    <row r="437" spans="1:8" x14ac:dyDescent="0.25">
      <c r="A437" s="16">
        <v>34625</v>
      </c>
      <c r="B437" s="17">
        <v>36.96</v>
      </c>
      <c r="C437" s="9">
        <v>-2.4321049686123288E-3</v>
      </c>
      <c r="D437">
        <f t="shared" si="10"/>
        <v>10</v>
      </c>
      <c r="F437" s="33" t="s">
        <v>29</v>
      </c>
      <c r="G437" t="s">
        <v>29</v>
      </c>
      <c r="H437" s="56"/>
    </row>
    <row r="438" spans="1:8" x14ac:dyDescent="0.25">
      <c r="A438" s="16">
        <v>34626</v>
      </c>
      <c r="B438" s="17">
        <v>37.130000000000003</v>
      </c>
      <c r="C438" s="9">
        <v>4.5890214155053068E-3</v>
      </c>
      <c r="D438">
        <f t="shared" si="10"/>
        <v>10</v>
      </c>
      <c r="F438" s="33" t="s">
        <v>29</v>
      </c>
      <c r="G438" t="s">
        <v>29</v>
      </c>
      <c r="H438" s="56"/>
    </row>
    <row r="439" spans="1:8" x14ac:dyDescent="0.25">
      <c r="A439" s="16">
        <v>34627</v>
      </c>
      <c r="B439" s="17">
        <v>36.89</v>
      </c>
      <c r="C439" s="9">
        <v>-6.4847565804045061E-3</v>
      </c>
      <c r="D439">
        <f t="shared" si="10"/>
        <v>10</v>
      </c>
      <c r="F439" s="33" t="s">
        <v>29</v>
      </c>
      <c r="G439" t="s">
        <v>29</v>
      </c>
      <c r="H439" s="56"/>
    </row>
    <row r="440" spans="1:8" x14ac:dyDescent="0.25">
      <c r="A440" s="16">
        <v>34628</v>
      </c>
      <c r="B440" s="17">
        <v>36.74</v>
      </c>
      <c r="C440" s="9">
        <v>-4.0744318216046202E-3</v>
      </c>
      <c r="D440">
        <f t="shared" si="10"/>
        <v>10</v>
      </c>
      <c r="F440" s="33" t="s">
        <v>29</v>
      </c>
      <c r="G440" t="s">
        <v>29</v>
      </c>
      <c r="H440" s="56"/>
    </row>
    <row r="441" spans="1:8" x14ac:dyDescent="0.25">
      <c r="A441" s="16">
        <v>34631</v>
      </c>
      <c r="B441" s="17">
        <v>36.43</v>
      </c>
      <c r="C441" s="9">
        <v>-8.4734687665071855E-3</v>
      </c>
      <c r="D441">
        <f t="shared" si="10"/>
        <v>10</v>
      </c>
      <c r="F441" s="33" t="s">
        <v>29</v>
      </c>
      <c r="G441" t="s">
        <v>29</v>
      </c>
      <c r="H441" s="56"/>
    </row>
    <row r="442" spans="1:8" x14ac:dyDescent="0.25">
      <c r="A442" s="16">
        <v>34632</v>
      </c>
      <c r="B442" s="17">
        <v>36.47</v>
      </c>
      <c r="C442" s="9">
        <v>1.0973938001164242E-3</v>
      </c>
      <c r="D442">
        <f t="shared" si="10"/>
        <v>10</v>
      </c>
      <c r="F442" s="33" t="s">
        <v>29</v>
      </c>
      <c r="G442" t="s">
        <v>29</v>
      </c>
      <c r="H442" s="56"/>
    </row>
    <row r="443" spans="1:8" x14ac:dyDescent="0.25">
      <c r="A443" s="16">
        <v>34633</v>
      </c>
      <c r="B443" s="17">
        <v>36.6</v>
      </c>
      <c r="C443" s="9">
        <v>3.558235586731746E-3</v>
      </c>
      <c r="D443">
        <f t="shared" si="10"/>
        <v>10</v>
      </c>
      <c r="F443" s="33" t="s">
        <v>29</v>
      </c>
      <c r="G443" t="s">
        <v>29</v>
      </c>
      <c r="H443" s="56"/>
    </row>
    <row r="444" spans="1:8" x14ac:dyDescent="0.25">
      <c r="A444" s="16">
        <v>34634</v>
      </c>
      <c r="B444" s="17">
        <v>36.83</v>
      </c>
      <c r="C444" s="9">
        <v>6.2644900496533623E-3</v>
      </c>
      <c r="D444">
        <f t="shared" si="10"/>
        <v>10</v>
      </c>
      <c r="F444" s="33" t="s">
        <v>29</v>
      </c>
      <c r="G444" t="s">
        <v>29</v>
      </c>
      <c r="H444" s="56"/>
    </row>
    <row r="445" spans="1:8" x14ac:dyDescent="0.25">
      <c r="A445" s="16">
        <v>34635</v>
      </c>
      <c r="B445" s="17">
        <v>37.61</v>
      </c>
      <c r="C445" s="9">
        <v>2.0957242025271227E-2</v>
      </c>
      <c r="D445">
        <f t="shared" si="10"/>
        <v>10</v>
      </c>
      <c r="F445" s="33" t="s">
        <v>29</v>
      </c>
      <c r="G445" t="s">
        <v>29</v>
      </c>
      <c r="H445" s="56"/>
    </row>
    <row r="446" spans="1:8" x14ac:dyDescent="0.25">
      <c r="A446" s="16">
        <v>34638</v>
      </c>
      <c r="B446" s="17">
        <v>37.46</v>
      </c>
      <c r="C446" s="9">
        <v>-3.9962754663025492E-3</v>
      </c>
      <c r="D446">
        <f t="shared" si="10"/>
        <v>10</v>
      </c>
      <c r="F446" s="33" t="s">
        <v>29</v>
      </c>
      <c r="G446" t="s">
        <v>29</v>
      </c>
      <c r="H446" s="56"/>
    </row>
    <row r="447" spans="1:8" x14ac:dyDescent="0.25">
      <c r="A447" s="16">
        <v>34639</v>
      </c>
      <c r="B447" s="17">
        <v>37.049999999999997</v>
      </c>
      <c r="C447" s="9">
        <v>-1.1005345273846707E-2</v>
      </c>
      <c r="D447">
        <f t="shared" si="10"/>
        <v>11</v>
      </c>
      <c r="F447" s="33" t="s">
        <v>29</v>
      </c>
      <c r="G447" t="s">
        <v>29</v>
      </c>
      <c r="H447" s="56"/>
    </row>
    <row r="448" spans="1:8" x14ac:dyDescent="0.25">
      <c r="A448" s="16">
        <v>34640</v>
      </c>
      <c r="B448" s="17">
        <v>36.840000000000003</v>
      </c>
      <c r="C448" s="9">
        <v>-5.6841403549895845E-3</v>
      </c>
      <c r="D448">
        <f t="shared" si="10"/>
        <v>11</v>
      </c>
      <c r="F448" s="33" t="s">
        <v>29</v>
      </c>
      <c r="G448" t="s">
        <v>29</v>
      </c>
      <c r="H448" s="56"/>
    </row>
    <row r="449" spans="1:8" x14ac:dyDescent="0.25">
      <c r="A449" s="16">
        <v>34641</v>
      </c>
      <c r="B449" s="17">
        <v>37.04</v>
      </c>
      <c r="C449" s="9">
        <v>5.41419839087232E-3</v>
      </c>
      <c r="D449">
        <f t="shared" si="10"/>
        <v>11</v>
      </c>
      <c r="F449" s="33" t="s">
        <v>29</v>
      </c>
      <c r="G449" t="s">
        <v>29</v>
      </c>
      <c r="H449" s="56"/>
    </row>
    <row r="450" spans="1:8" x14ac:dyDescent="0.25">
      <c r="A450" s="16">
        <v>34642</v>
      </c>
      <c r="B450" s="17">
        <v>36.56</v>
      </c>
      <c r="C450" s="9">
        <v>-1.3043663192029339E-2</v>
      </c>
      <c r="D450">
        <f t="shared" si="10"/>
        <v>11</v>
      </c>
      <c r="F450" s="33" t="s">
        <v>29</v>
      </c>
      <c r="G450" t="s">
        <v>29</v>
      </c>
      <c r="H450" s="56"/>
    </row>
    <row r="451" spans="1:8" x14ac:dyDescent="0.25">
      <c r="A451" s="16">
        <v>34645</v>
      </c>
      <c r="B451" s="17">
        <v>36.67</v>
      </c>
      <c r="C451" s="9">
        <v>3.0042354972854499E-3</v>
      </c>
      <c r="D451">
        <f t="shared" si="10"/>
        <v>11</v>
      </c>
      <c r="F451" s="33" t="s">
        <v>29</v>
      </c>
      <c r="G451" t="s">
        <v>29</v>
      </c>
      <c r="H451" s="56"/>
    </row>
    <row r="452" spans="1:8" x14ac:dyDescent="0.25">
      <c r="A452" s="16">
        <v>34646</v>
      </c>
      <c r="B452" s="17">
        <v>36.950000000000003</v>
      </c>
      <c r="C452" s="9">
        <v>7.6066653109760941E-3</v>
      </c>
      <c r="D452">
        <f t="shared" ref="D452:D515" si="11">MONTH(A452)</f>
        <v>11</v>
      </c>
      <c r="F452" s="33" t="s">
        <v>29</v>
      </c>
      <c r="G452" t="s">
        <v>29</v>
      </c>
      <c r="H452" s="56"/>
    </row>
    <row r="453" spans="1:8" x14ac:dyDescent="0.25">
      <c r="A453" s="16">
        <v>34647</v>
      </c>
      <c r="B453" s="17">
        <v>37.01</v>
      </c>
      <c r="C453" s="9">
        <v>1.622499003853625E-3</v>
      </c>
      <c r="D453">
        <f t="shared" si="11"/>
        <v>11</v>
      </c>
      <c r="F453" s="33" t="s">
        <v>29</v>
      </c>
      <c r="G453" t="s">
        <v>29</v>
      </c>
      <c r="H453" s="56"/>
    </row>
    <row r="454" spans="1:8" x14ac:dyDescent="0.25">
      <c r="A454" s="16">
        <v>34648</v>
      </c>
      <c r="B454" s="17">
        <v>36.75</v>
      </c>
      <c r="C454" s="9">
        <v>-7.0499207392188748E-3</v>
      </c>
      <c r="D454">
        <f t="shared" si="11"/>
        <v>11</v>
      </c>
      <c r="F454" s="33" t="s">
        <v>29</v>
      </c>
      <c r="G454" t="s">
        <v>29</v>
      </c>
      <c r="H454" s="56"/>
    </row>
    <row r="455" spans="1:8" x14ac:dyDescent="0.25">
      <c r="A455" s="16">
        <v>34649</v>
      </c>
      <c r="B455" s="17">
        <v>36.619999999999997</v>
      </c>
      <c r="C455" s="9">
        <v>-3.5436864124811099E-3</v>
      </c>
      <c r="D455">
        <f t="shared" si="11"/>
        <v>11</v>
      </c>
      <c r="F455" s="33" t="s">
        <v>29</v>
      </c>
      <c r="G455" t="s">
        <v>29</v>
      </c>
      <c r="H455" s="56"/>
    </row>
    <row r="456" spans="1:8" x14ac:dyDescent="0.25">
      <c r="A456" s="16">
        <v>34652</v>
      </c>
      <c r="B456" s="17">
        <v>36.96</v>
      </c>
      <c r="C456" s="9">
        <v>9.2417075271187445E-3</v>
      </c>
      <c r="D456">
        <f t="shared" si="11"/>
        <v>11</v>
      </c>
      <c r="F456" s="33" t="s">
        <v>29</v>
      </c>
      <c r="G456" t="s">
        <v>29</v>
      </c>
      <c r="H456" s="56"/>
    </row>
    <row r="457" spans="1:8" x14ac:dyDescent="0.25">
      <c r="A457" s="16">
        <v>34653</v>
      </c>
      <c r="B457" s="17">
        <v>36.840000000000003</v>
      </c>
      <c r="C457" s="9">
        <v>-3.2520353863772318E-3</v>
      </c>
      <c r="D457">
        <f t="shared" si="11"/>
        <v>11</v>
      </c>
      <c r="F457" s="33" t="s">
        <v>29</v>
      </c>
      <c r="G457" t="s">
        <v>29</v>
      </c>
      <c r="H457" s="56"/>
    </row>
    <row r="458" spans="1:8" x14ac:dyDescent="0.25">
      <c r="A458" s="16">
        <v>34654</v>
      </c>
      <c r="B458" s="17">
        <v>36.96</v>
      </c>
      <c r="C458" s="9">
        <v>3.2520353863773159E-3</v>
      </c>
      <c r="D458">
        <f t="shared" si="11"/>
        <v>11</v>
      </c>
      <c r="F458" s="33" t="s">
        <v>29</v>
      </c>
      <c r="G458" t="s">
        <v>29</v>
      </c>
      <c r="H458" s="56"/>
    </row>
    <row r="459" spans="1:8" x14ac:dyDescent="0.25">
      <c r="A459" s="16">
        <v>34655</v>
      </c>
      <c r="B459" s="17">
        <v>36.72</v>
      </c>
      <c r="C459" s="9">
        <v>-6.5146810211937538E-3</v>
      </c>
      <c r="D459">
        <f t="shared" si="11"/>
        <v>11</v>
      </c>
      <c r="F459" s="33" t="s">
        <v>29</v>
      </c>
      <c r="G459" t="s">
        <v>29</v>
      </c>
      <c r="H459" s="56"/>
    </row>
    <row r="460" spans="1:8" x14ac:dyDescent="0.25">
      <c r="A460" s="16">
        <v>34656</v>
      </c>
      <c r="B460" s="17">
        <v>36.67</v>
      </c>
      <c r="C460" s="9">
        <v>-1.3625836690549919E-3</v>
      </c>
      <c r="D460">
        <f t="shared" si="11"/>
        <v>11</v>
      </c>
      <c r="F460" s="33" t="s">
        <v>29</v>
      </c>
      <c r="G460" t="s">
        <v>29</v>
      </c>
      <c r="H460" s="56"/>
    </row>
    <row r="461" spans="1:8" x14ac:dyDescent="0.25">
      <c r="A461" s="16">
        <v>34659</v>
      </c>
      <c r="B461" s="17">
        <v>36.299999999999997</v>
      </c>
      <c r="C461" s="9">
        <v>-1.0141240812429668E-2</v>
      </c>
      <c r="D461">
        <f t="shared" si="11"/>
        <v>11</v>
      </c>
      <c r="F461" s="33" t="s">
        <v>29</v>
      </c>
      <c r="G461" t="s">
        <v>29</v>
      </c>
      <c r="H461" s="56"/>
    </row>
    <row r="462" spans="1:8" x14ac:dyDescent="0.25">
      <c r="A462" s="16">
        <v>34660</v>
      </c>
      <c r="B462" s="17">
        <v>35.51</v>
      </c>
      <c r="C462" s="9">
        <v>-2.200339431580858E-2</v>
      </c>
      <c r="D462">
        <f t="shared" si="11"/>
        <v>11</v>
      </c>
      <c r="F462" s="33" t="s">
        <v>29</v>
      </c>
      <c r="G462" t="s">
        <v>29</v>
      </c>
      <c r="H462" s="56"/>
    </row>
    <row r="463" spans="1:8" x14ac:dyDescent="0.25">
      <c r="A463" s="16">
        <v>34661</v>
      </c>
      <c r="B463" s="17">
        <v>35.71</v>
      </c>
      <c r="C463" s="9">
        <v>5.6164146513607042E-3</v>
      </c>
      <c r="D463">
        <f t="shared" si="11"/>
        <v>11</v>
      </c>
      <c r="F463" s="33" t="s">
        <v>29</v>
      </c>
      <c r="G463" t="s">
        <v>29</v>
      </c>
      <c r="H463" s="56"/>
    </row>
    <row r="464" spans="1:8" x14ac:dyDescent="0.25">
      <c r="A464" s="16">
        <v>34663</v>
      </c>
      <c r="B464" s="17">
        <v>35.880000000000003</v>
      </c>
      <c r="C464" s="9">
        <v>4.749275584238404E-3</v>
      </c>
      <c r="D464">
        <f t="shared" si="11"/>
        <v>11</v>
      </c>
      <c r="F464" s="33" t="s">
        <v>29</v>
      </c>
      <c r="G464" t="s">
        <v>29</v>
      </c>
      <c r="H464" s="56"/>
    </row>
    <row r="465" spans="1:8" x14ac:dyDescent="0.25">
      <c r="A465" s="16">
        <v>34666</v>
      </c>
      <c r="B465" s="17">
        <v>36.04</v>
      </c>
      <c r="C465" s="9">
        <v>4.4493955495416458E-3</v>
      </c>
      <c r="D465">
        <f t="shared" si="11"/>
        <v>11</v>
      </c>
      <c r="F465" s="33" t="s">
        <v>29</v>
      </c>
      <c r="G465" t="s">
        <v>29</v>
      </c>
      <c r="H465" s="56"/>
    </row>
    <row r="466" spans="1:8" x14ac:dyDescent="0.25">
      <c r="A466" s="16">
        <v>34667</v>
      </c>
      <c r="B466" s="17">
        <v>36.03</v>
      </c>
      <c r="C466" s="9">
        <v>-2.7750798013519298E-4</v>
      </c>
      <c r="D466">
        <f t="shared" si="11"/>
        <v>11</v>
      </c>
      <c r="F466" s="33" t="s">
        <v>29</v>
      </c>
      <c r="G466" t="s">
        <v>29</v>
      </c>
      <c r="H466" s="56"/>
    </row>
    <row r="467" spans="1:8" x14ac:dyDescent="0.25">
      <c r="A467" s="16">
        <v>34668</v>
      </c>
      <c r="B467" s="17">
        <v>35.97</v>
      </c>
      <c r="C467" s="9">
        <v>-1.6666670524693402E-3</v>
      </c>
      <c r="D467">
        <f t="shared" si="11"/>
        <v>11</v>
      </c>
      <c r="F467" s="33" t="s">
        <v>29</v>
      </c>
      <c r="G467" t="s">
        <v>29</v>
      </c>
      <c r="H467" s="56"/>
    </row>
    <row r="468" spans="1:8" x14ac:dyDescent="0.25">
      <c r="A468" s="16">
        <v>34669</v>
      </c>
      <c r="B468" s="17">
        <v>35.619999999999997</v>
      </c>
      <c r="C468" s="9">
        <v>-9.7779798460170143E-3</v>
      </c>
      <c r="D468">
        <f t="shared" si="11"/>
        <v>12</v>
      </c>
      <c r="F468" s="33" t="s">
        <v>29</v>
      </c>
      <c r="G468" t="s">
        <v>29</v>
      </c>
      <c r="H468" s="56"/>
    </row>
    <row r="469" spans="1:8" x14ac:dyDescent="0.25">
      <c r="A469" s="16">
        <v>34670</v>
      </c>
      <c r="B469" s="17">
        <v>35.950000000000003</v>
      </c>
      <c r="C469" s="9">
        <v>9.2218063055402224E-3</v>
      </c>
      <c r="D469">
        <f t="shared" si="11"/>
        <v>12</v>
      </c>
      <c r="F469" s="33" t="s">
        <v>29</v>
      </c>
      <c r="G469" t="s">
        <v>29</v>
      </c>
      <c r="H469" s="56"/>
    </row>
    <row r="470" spans="1:8" x14ac:dyDescent="0.25">
      <c r="A470" s="16">
        <v>34673</v>
      </c>
      <c r="B470" s="17">
        <v>35.99</v>
      </c>
      <c r="C470" s="9">
        <v>1.1120379238835404E-3</v>
      </c>
      <c r="D470">
        <f t="shared" si="11"/>
        <v>12</v>
      </c>
      <c r="F470" s="33" t="s">
        <v>29</v>
      </c>
      <c r="G470" t="s">
        <v>29</v>
      </c>
      <c r="H470" s="56"/>
    </row>
    <row r="471" spans="1:8" x14ac:dyDescent="0.25">
      <c r="A471" s="16">
        <v>34674</v>
      </c>
      <c r="B471" s="17">
        <v>36.01</v>
      </c>
      <c r="C471" s="9">
        <v>5.5555556984447326E-4</v>
      </c>
      <c r="D471">
        <f t="shared" si="11"/>
        <v>12</v>
      </c>
      <c r="F471" s="33" t="s">
        <v>29</v>
      </c>
      <c r="G471" t="s">
        <v>29</v>
      </c>
      <c r="H471" s="56"/>
    </row>
    <row r="472" spans="1:8" x14ac:dyDescent="0.25">
      <c r="A472" s="16">
        <v>34675</v>
      </c>
      <c r="B472" s="17">
        <v>35.75</v>
      </c>
      <c r="C472" s="9">
        <v>-7.2464085207671978E-3</v>
      </c>
      <c r="D472">
        <f t="shared" si="11"/>
        <v>12</v>
      </c>
      <c r="F472" s="33" t="s">
        <v>29</v>
      </c>
      <c r="G472" t="s">
        <v>29</v>
      </c>
      <c r="H472" s="56"/>
    </row>
    <row r="473" spans="1:8" x14ac:dyDescent="0.25">
      <c r="A473" s="16">
        <v>34676</v>
      </c>
      <c r="B473" s="17">
        <v>35.409999999999997</v>
      </c>
      <c r="C473" s="9">
        <v>-9.5560030162043924E-3</v>
      </c>
      <c r="D473">
        <f t="shared" si="11"/>
        <v>12</v>
      </c>
      <c r="F473" s="33" t="s">
        <v>29</v>
      </c>
      <c r="G473" t="s">
        <v>29</v>
      </c>
      <c r="H473" s="56"/>
    </row>
    <row r="474" spans="1:8" x14ac:dyDescent="0.25">
      <c r="A474" s="16">
        <v>34677</v>
      </c>
      <c r="B474" s="17">
        <v>35.549999999999997</v>
      </c>
      <c r="C474" s="9">
        <v>3.9458901254376096E-3</v>
      </c>
      <c r="D474">
        <f t="shared" si="11"/>
        <v>12</v>
      </c>
      <c r="F474" s="33" t="s">
        <v>29</v>
      </c>
      <c r="G474" t="s">
        <v>29</v>
      </c>
      <c r="H474" s="56"/>
    </row>
    <row r="475" spans="1:8" x14ac:dyDescent="0.25">
      <c r="A475" s="16">
        <v>34680</v>
      </c>
      <c r="B475" s="17">
        <v>35.78</v>
      </c>
      <c r="C475" s="9">
        <v>6.4489218313233008E-3</v>
      </c>
      <c r="D475">
        <f t="shared" si="11"/>
        <v>12</v>
      </c>
      <c r="F475" s="33" t="s">
        <v>29</v>
      </c>
      <c r="G475" t="s">
        <v>29</v>
      </c>
      <c r="H475" s="56"/>
    </row>
    <row r="476" spans="1:8" x14ac:dyDescent="0.25">
      <c r="A476" s="16">
        <v>34681</v>
      </c>
      <c r="B476" s="17">
        <v>35.92</v>
      </c>
      <c r="C476" s="9">
        <v>3.905165353425681E-3</v>
      </c>
      <c r="D476">
        <f t="shared" si="11"/>
        <v>12</v>
      </c>
      <c r="F476" s="33" t="s">
        <v>29</v>
      </c>
      <c r="G476" t="s">
        <v>29</v>
      </c>
      <c r="H476" s="56"/>
    </row>
    <row r="477" spans="1:8" x14ac:dyDescent="0.25">
      <c r="A477" s="16">
        <v>34682</v>
      </c>
      <c r="B477" s="17">
        <v>36.1</v>
      </c>
      <c r="C477" s="9">
        <v>4.9986219048362935E-3</v>
      </c>
      <c r="D477">
        <f t="shared" si="11"/>
        <v>12</v>
      </c>
      <c r="F477" s="33" t="s">
        <v>29</v>
      </c>
      <c r="G477" t="s">
        <v>29</v>
      </c>
      <c r="H477" s="56"/>
    </row>
    <row r="478" spans="1:8" x14ac:dyDescent="0.25">
      <c r="A478" s="16">
        <v>34683</v>
      </c>
      <c r="B478" s="17">
        <v>36.21</v>
      </c>
      <c r="C478" s="9">
        <v>3.0424584387144936E-3</v>
      </c>
      <c r="D478">
        <f t="shared" si="11"/>
        <v>12</v>
      </c>
      <c r="F478" s="33" t="s">
        <v>29</v>
      </c>
      <c r="G478" t="s">
        <v>29</v>
      </c>
      <c r="H478" s="56"/>
    </row>
    <row r="479" spans="1:8" x14ac:dyDescent="0.25">
      <c r="A479" s="16">
        <v>34684</v>
      </c>
      <c r="B479" s="17">
        <v>36.33</v>
      </c>
      <c r="C479" s="9">
        <v>3.3085224555607202E-3</v>
      </c>
      <c r="D479">
        <f t="shared" si="11"/>
        <v>12</v>
      </c>
      <c r="F479" s="33" t="s">
        <v>29</v>
      </c>
      <c r="G479" t="s">
        <v>29</v>
      </c>
      <c r="H479" s="56"/>
    </row>
    <row r="480" spans="1:8" x14ac:dyDescent="0.25">
      <c r="A480" s="16">
        <v>34687</v>
      </c>
      <c r="B480" s="17">
        <v>36.380000000000003</v>
      </c>
      <c r="C480" s="9">
        <v>1.3753268568656954E-3</v>
      </c>
      <c r="D480">
        <f t="shared" si="11"/>
        <v>12</v>
      </c>
      <c r="F480" s="33" t="s">
        <v>29</v>
      </c>
      <c r="G480" t="s">
        <v>29</v>
      </c>
      <c r="H480" s="56"/>
    </row>
    <row r="481" spans="1:8" x14ac:dyDescent="0.25">
      <c r="A481" s="16">
        <v>34688</v>
      </c>
      <c r="B481" s="17">
        <v>36.270000000000003</v>
      </c>
      <c r="C481" s="9">
        <v>-3.0282197951652279E-3</v>
      </c>
      <c r="D481">
        <f t="shared" si="11"/>
        <v>12</v>
      </c>
      <c r="F481" s="33" t="s">
        <v>29</v>
      </c>
      <c r="G481" t="s">
        <v>29</v>
      </c>
      <c r="H481" s="56"/>
    </row>
    <row r="482" spans="1:8" x14ac:dyDescent="0.25">
      <c r="A482" s="16">
        <v>34689</v>
      </c>
      <c r="B482" s="17">
        <v>36.659999999999997</v>
      </c>
      <c r="C482" s="9">
        <v>1.069528911674773E-2</v>
      </c>
      <c r="D482">
        <f t="shared" si="11"/>
        <v>12</v>
      </c>
      <c r="F482" s="33" t="s">
        <v>29</v>
      </c>
      <c r="G482" t="s">
        <v>29</v>
      </c>
      <c r="H482" s="56"/>
    </row>
    <row r="483" spans="1:8" x14ac:dyDescent="0.25">
      <c r="A483" s="16">
        <v>34690</v>
      </c>
      <c r="B483" s="17">
        <v>36.549999999999997</v>
      </c>
      <c r="C483" s="9">
        <v>-3.0050562157714795E-3</v>
      </c>
      <c r="D483">
        <f t="shared" si="11"/>
        <v>12</v>
      </c>
      <c r="F483" s="33" t="s">
        <v>29</v>
      </c>
      <c r="G483" t="s">
        <v>29</v>
      </c>
      <c r="H483" s="56"/>
    </row>
    <row r="484" spans="1:8" x14ac:dyDescent="0.25">
      <c r="A484" s="16">
        <v>34691</v>
      </c>
      <c r="B484" s="17">
        <v>36.58</v>
      </c>
      <c r="C484" s="9">
        <v>8.2045676693219701E-4</v>
      </c>
      <c r="D484">
        <f t="shared" si="11"/>
        <v>12</v>
      </c>
      <c r="F484" s="33" t="s">
        <v>29</v>
      </c>
      <c r="G484" t="s">
        <v>29</v>
      </c>
      <c r="H484" s="56"/>
    </row>
    <row r="485" spans="1:8" x14ac:dyDescent="0.25">
      <c r="A485" s="16">
        <v>34695</v>
      </c>
      <c r="B485" s="17">
        <v>36.78</v>
      </c>
      <c r="C485" s="9">
        <v>5.4525762134555577E-3</v>
      </c>
      <c r="D485">
        <f t="shared" si="11"/>
        <v>12</v>
      </c>
      <c r="F485" s="33" t="s">
        <v>29</v>
      </c>
      <c r="G485" t="s">
        <v>29</v>
      </c>
      <c r="H485" s="56"/>
    </row>
    <row r="486" spans="1:8" x14ac:dyDescent="0.25">
      <c r="A486" s="16">
        <v>34696</v>
      </c>
      <c r="B486" s="17">
        <v>36.6</v>
      </c>
      <c r="C486" s="9">
        <v>-4.9059787688544073E-3</v>
      </c>
      <c r="D486">
        <f t="shared" si="11"/>
        <v>12</v>
      </c>
      <c r="F486" s="33" t="s">
        <v>29</v>
      </c>
      <c r="G486" t="s">
        <v>29</v>
      </c>
      <c r="H486" s="56"/>
    </row>
    <row r="487" spans="1:8" x14ac:dyDescent="0.25">
      <c r="A487" s="16">
        <v>34697</v>
      </c>
      <c r="B487" s="17">
        <v>36.619999999999997</v>
      </c>
      <c r="C487" s="9">
        <v>5.462988390439325E-4</v>
      </c>
      <c r="D487">
        <f t="shared" si="11"/>
        <v>12</v>
      </c>
      <c r="F487" s="33" t="s">
        <v>29</v>
      </c>
      <c r="G487" t="s">
        <v>29</v>
      </c>
      <c r="H487" s="56"/>
    </row>
    <row r="488" spans="1:8" x14ac:dyDescent="0.25">
      <c r="A488" s="16">
        <v>34698</v>
      </c>
      <c r="B488" s="17">
        <v>36.18</v>
      </c>
      <c r="C488" s="9">
        <v>-1.2088059279215534E-2</v>
      </c>
      <c r="D488">
        <f t="shared" si="11"/>
        <v>12</v>
      </c>
      <c r="F488" s="33" t="s">
        <v>29</v>
      </c>
      <c r="G488" t="s">
        <v>29</v>
      </c>
      <c r="H488" s="56"/>
    </row>
    <row r="489" spans="1:8" x14ac:dyDescent="0.25">
      <c r="A489" s="16">
        <v>34702</v>
      </c>
      <c r="B489" s="17">
        <v>36.36</v>
      </c>
      <c r="C489" s="9">
        <v>4.9627893421290972E-3</v>
      </c>
      <c r="D489">
        <f t="shared" si="11"/>
        <v>1</v>
      </c>
      <c r="F489" s="33" t="s">
        <v>29</v>
      </c>
      <c r="G489" t="s">
        <v>29</v>
      </c>
      <c r="H489" s="56"/>
    </row>
    <row r="490" spans="1:8" x14ac:dyDescent="0.25">
      <c r="A490" s="16">
        <v>34703</v>
      </c>
      <c r="B490" s="17">
        <v>36.53</v>
      </c>
      <c r="C490" s="9">
        <v>4.6645714979130035E-3</v>
      </c>
      <c r="D490">
        <f t="shared" si="11"/>
        <v>1</v>
      </c>
      <c r="F490" s="33" t="s">
        <v>29</v>
      </c>
      <c r="G490" t="s">
        <v>29</v>
      </c>
      <c r="H490" s="56"/>
    </row>
    <row r="491" spans="1:8" x14ac:dyDescent="0.25">
      <c r="A491" s="16">
        <v>34704</v>
      </c>
      <c r="B491" s="17">
        <v>36.53</v>
      </c>
      <c r="C491" s="9">
        <v>0</v>
      </c>
      <c r="D491">
        <f t="shared" si="11"/>
        <v>1</v>
      </c>
      <c r="F491" s="33" t="s">
        <v>29</v>
      </c>
      <c r="G491" t="s">
        <v>29</v>
      </c>
      <c r="H491" s="56"/>
    </row>
    <row r="492" spans="1:8" x14ac:dyDescent="0.25">
      <c r="A492" s="16">
        <v>34705</v>
      </c>
      <c r="B492" s="17">
        <v>36.57</v>
      </c>
      <c r="C492" s="9">
        <v>1.0943913540986433E-3</v>
      </c>
      <c r="D492">
        <f t="shared" si="11"/>
        <v>1</v>
      </c>
      <c r="F492" s="33" t="s">
        <v>29</v>
      </c>
      <c r="G492" t="s">
        <v>29</v>
      </c>
      <c r="H492" s="56"/>
    </row>
    <row r="493" spans="1:8" x14ac:dyDescent="0.25">
      <c r="A493" s="16">
        <v>34708</v>
      </c>
      <c r="B493" s="17">
        <v>36.6</v>
      </c>
      <c r="C493" s="9">
        <v>8.2000824603074601E-4</v>
      </c>
      <c r="D493">
        <f t="shared" si="11"/>
        <v>1</v>
      </c>
      <c r="F493" s="33" t="s">
        <v>29</v>
      </c>
      <c r="G493" t="s">
        <v>29</v>
      </c>
      <c r="H493" s="56"/>
    </row>
    <row r="494" spans="1:8" x14ac:dyDescent="0.25">
      <c r="A494" s="16">
        <v>34709</v>
      </c>
      <c r="B494" s="17">
        <v>36.64</v>
      </c>
      <c r="C494" s="9">
        <v>1.092299398608865E-3</v>
      </c>
      <c r="D494">
        <f t="shared" si="11"/>
        <v>1</v>
      </c>
      <c r="F494" s="33" t="s">
        <v>29</v>
      </c>
      <c r="G494" t="s">
        <v>29</v>
      </c>
      <c r="H494" s="56"/>
    </row>
    <row r="495" spans="1:8" x14ac:dyDescent="0.25">
      <c r="A495" s="16">
        <v>34710</v>
      </c>
      <c r="B495" s="17">
        <v>36.67</v>
      </c>
      <c r="C495" s="9">
        <v>8.1844227730521781E-4</v>
      </c>
      <c r="D495">
        <f t="shared" si="11"/>
        <v>1</v>
      </c>
      <c r="F495" s="33" t="s">
        <v>29</v>
      </c>
      <c r="G495" t="s">
        <v>29</v>
      </c>
      <c r="H495" s="56"/>
    </row>
    <row r="496" spans="1:8" x14ac:dyDescent="0.25">
      <c r="A496" s="16">
        <v>34711</v>
      </c>
      <c r="B496" s="17">
        <v>36.68</v>
      </c>
      <c r="C496" s="9">
        <v>2.7266530502937541E-4</v>
      </c>
      <c r="D496">
        <f t="shared" si="11"/>
        <v>1</v>
      </c>
      <c r="F496" s="33" t="s">
        <v>29</v>
      </c>
      <c r="G496" t="s">
        <v>29</v>
      </c>
      <c r="H496" s="56"/>
    </row>
    <row r="497" spans="1:8" x14ac:dyDescent="0.25">
      <c r="A497" s="16">
        <v>34712</v>
      </c>
      <c r="B497" s="17">
        <v>37.11</v>
      </c>
      <c r="C497" s="9">
        <v>1.1654827684242083E-2</v>
      </c>
      <c r="D497">
        <f t="shared" si="11"/>
        <v>1</v>
      </c>
      <c r="F497" s="33" t="s">
        <v>29</v>
      </c>
      <c r="G497" t="s">
        <v>29</v>
      </c>
      <c r="H497" s="56"/>
    </row>
    <row r="498" spans="1:8" x14ac:dyDescent="0.25">
      <c r="A498" s="16">
        <v>34715</v>
      </c>
      <c r="B498" s="17">
        <v>37.340000000000003</v>
      </c>
      <c r="C498" s="9">
        <v>6.1786630410703581E-3</v>
      </c>
      <c r="D498">
        <f t="shared" si="11"/>
        <v>1</v>
      </c>
      <c r="F498" s="33" t="s">
        <v>29</v>
      </c>
      <c r="G498" t="s">
        <v>29</v>
      </c>
      <c r="H498" s="56"/>
    </row>
    <row r="499" spans="1:8" x14ac:dyDescent="0.25">
      <c r="A499" s="16">
        <v>34716</v>
      </c>
      <c r="B499" s="17">
        <v>37.35</v>
      </c>
      <c r="C499" s="9">
        <v>2.6777346524976348E-4</v>
      </c>
      <c r="D499">
        <f t="shared" si="11"/>
        <v>1</v>
      </c>
      <c r="F499" s="33" t="s">
        <v>29</v>
      </c>
      <c r="G499" t="s">
        <v>29</v>
      </c>
      <c r="H499" s="56"/>
    </row>
    <row r="500" spans="1:8" x14ac:dyDescent="0.25">
      <c r="A500" s="16">
        <v>34717</v>
      </c>
      <c r="B500" s="17">
        <v>37.31</v>
      </c>
      <c r="C500" s="9">
        <v>-1.0715243457597825E-3</v>
      </c>
      <c r="D500">
        <f t="shared" si="11"/>
        <v>1</v>
      </c>
      <c r="F500" s="33" t="s">
        <v>29</v>
      </c>
      <c r="G500" t="s">
        <v>29</v>
      </c>
      <c r="H500" s="56"/>
    </row>
    <row r="501" spans="1:8" x14ac:dyDescent="0.25">
      <c r="A501" s="16">
        <v>34718</v>
      </c>
      <c r="B501" s="17">
        <v>37.1</v>
      </c>
      <c r="C501" s="9">
        <v>-5.6444176196770697E-3</v>
      </c>
      <c r="D501">
        <f t="shared" si="11"/>
        <v>1</v>
      </c>
      <c r="F501" s="33" t="s">
        <v>29</v>
      </c>
      <c r="G501" t="s">
        <v>29</v>
      </c>
      <c r="H501" s="56"/>
    </row>
    <row r="502" spans="1:8" x14ac:dyDescent="0.25">
      <c r="A502" s="16">
        <v>34719</v>
      </c>
      <c r="B502" s="17">
        <v>36.97</v>
      </c>
      <c r="C502" s="9">
        <v>-3.5101966648490046E-3</v>
      </c>
      <c r="D502">
        <f t="shared" si="11"/>
        <v>1</v>
      </c>
      <c r="F502" s="33" t="s">
        <v>29</v>
      </c>
      <c r="G502" t="s">
        <v>29</v>
      </c>
      <c r="H502" s="56"/>
    </row>
    <row r="503" spans="1:8" x14ac:dyDescent="0.25">
      <c r="A503" s="16">
        <v>34722</v>
      </c>
      <c r="B503" s="17">
        <v>37.08</v>
      </c>
      <c r="C503" s="9">
        <v>2.9709677491137777E-3</v>
      </c>
      <c r="D503">
        <f t="shared" si="11"/>
        <v>1</v>
      </c>
      <c r="F503" s="33" t="s">
        <v>29</v>
      </c>
      <c r="G503" t="s">
        <v>29</v>
      </c>
      <c r="H503" s="56"/>
    </row>
    <row r="504" spans="1:8" x14ac:dyDescent="0.25">
      <c r="A504" s="16">
        <v>34723</v>
      </c>
      <c r="B504" s="17">
        <v>37.130000000000003</v>
      </c>
      <c r="C504" s="9">
        <v>1.3475274913343942E-3</v>
      </c>
      <c r="D504">
        <f t="shared" si="11"/>
        <v>1</v>
      </c>
      <c r="F504" s="33" t="s">
        <v>29</v>
      </c>
      <c r="G504" t="s">
        <v>29</v>
      </c>
      <c r="H504" s="56"/>
    </row>
    <row r="505" spans="1:8" x14ac:dyDescent="0.25">
      <c r="A505" s="16">
        <v>34724</v>
      </c>
      <c r="B505" s="17">
        <v>37.229999999999997</v>
      </c>
      <c r="C505" s="9">
        <v>2.6896196956365938E-3</v>
      </c>
      <c r="D505">
        <f t="shared" si="11"/>
        <v>1</v>
      </c>
      <c r="F505" s="33" t="s">
        <v>29</v>
      </c>
      <c r="G505" t="s">
        <v>29</v>
      </c>
      <c r="H505" s="56"/>
    </row>
    <row r="506" spans="1:8" x14ac:dyDescent="0.25">
      <c r="A506" s="16">
        <v>34725</v>
      </c>
      <c r="B506" s="17">
        <v>37.26</v>
      </c>
      <c r="C506" s="9">
        <v>8.0547728881686829E-4</v>
      </c>
      <c r="D506">
        <f t="shared" si="11"/>
        <v>1</v>
      </c>
      <c r="F506" s="33" t="s">
        <v>29</v>
      </c>
      <c r="G506" t="s">
        <v>29</v>
      </c>
      <c r="H506" s="56"/>
    </row>
    <row r="507" spans="1:8" x14ac:dyDescent="0.25">
      <c r="A507" s="16">
        <v>34726</v>
      </c>
      <c r="B507" s="17">
        <v>37.409999999999997</v>
      </c>
      <c r="C507" s="9">
        <v>4.0176831866123941E-3</v>
      </c>
      <c r="D507">
        <f t="shared" si="11"/>
        <v>1</v>
      </c>
      <c r="F507" s="33" t="s">
        <v>29</v>
      </c>
      <c r="G507" t="s">
        <v>29</v>
      </c>
      <c r="H507" s="56"/>
    </row>
    <row r="508" spans="1:8" x14ac:dyDescent="0.25">
      <c r="A508" s="16">
        <v>34729</v>
      </c>
      <c r="B508" s="17">
        <v>37.25</v>
      </c>
      <c r="C508" s="9">
        <v>-4.2861035344861406E-3</v>
      </c>
      <c r="D508">
        <f t="shared" si="11"/>
        <v>1</v>
      </c>
      <c r="F508" s="33" t="s">
        <v>29</v>
      </c>
      <c r="G508" t="s">
        <v>29</v>
      </c>
      <c r="H508" s="56"/>
    </row>
    <row r="509" spans="1:8" x14ac:dyDescent="0.25">
      <c r="A509" s="16">
        <v>34730</v>
      </c>
      <c r="B509" s="17">
        <v>37.4</v>
      </c>
      <c r="C509" s="9">
        <v>4.0187595949176553E-3</v>
      </c>
      <c r="D509">
        <f t="shared" si="11"/>
        <v>1</v>
      </c>
      <c r="F509" s="33" t="s">
        <v>29</v>
      </c>
      <c r="G509" t="s">
        <v>29</v>
      </c>
      <c r="H509" s="56"/>
    </row>
    <row r="510" spans="1:8" x14ac:dyDescent="0.25">
      <c r="A510" s="16">
        <v>34731</v>
      </c>
      <c r="B510" s="17">
        <v>37.39</v>
      </c>
      <c r="C510" s="9">
        <v>-2.6741543146387804E-4</v>
      </c>
      <c r="D510">
        <f t="shared" si="11"/>
        <v>2</v>
      </c>
      <c r="F510" s="33" t="s">
        <v>29</v>
      </c>
      <c r="G510" t="s">
        <v>29</v>
      </c>
      <c r="H510" s="56"/>
    </row>
    <row r="511" spans="1:8" x14ac:dyDescent="0.25">
      <c r="A511" s="16">
        <v>34732</v>
      </c>
      <c r="B511" s="17">
        <v>37.61</v>
      </c>
      <c r="C511" s="9">
        <v>5.8666834932227111E-3</v>
      </c>
      <c r="D511">
        <f t="shared" si="11"/>
        <v>2</v>
      </c>
      <c r="F511" s="33" t="s">
        <v>29</v>
      </c>
      <c r="G511" t="s">
        <v>29</v>
      </c>
      <c r="H511" s="56"/>
    </row>
    <row r="512" spans="1:8" x14ac:dyDescent="0.25">
      <c r="A512" s="16">
        <v>34733</v>
      </c>
      <c r="B512" s="17">
        <v>38.14</v>
      </c>
      <c r="C512" s="9">
        <v>1.3993627690028123E-2</v>
      </c>
      <c r="D512">
        <f t="shared" si="11"/>
        <v>2</v>
      </c>
      <c r="F512" s="33" t="s">
        <v>29</v>
      </c>
      <c r="G512" t="s">
        <v>29</v>
      </c>
      <c r="H512" s="56"/>
    </row>
    <row r="513" spans="1:8" x14ac:dyDescent="0.25">
      <c r="A513" s="16">
        <v>34736</v>
      </c>
      <c r="B513" s="17">
        <v>38.299999999999997</v>
      </c>
      <c r="C513" s="9">
        <v>4.1862960143271531E-3</v>
      </c>
      <c r="D513">
        <f t="shared" si="11"/>
        <v>2</v>
      </c>
      <c r="F513" s="33" t="s">
        <v>29</v>
      </c>
      <c r="G513" t="s">
        <v>29</v>
      </c>
      <c r="H513" s="56"/>
    </row>
    <row r="514" spans="1:8" x14ac:dyDescent="0.25">
      <c r="A514" s="16">
        <v>34737</v>
      </c>
      <c r="B514" s="17">
        <v>38.36</v>
      </c>
      <c r="C514" s="9">
        <v>1.5653538286372396E-3</v>
      </c>
      <c r="D514">
        <f t="shared" si="11"/>
        <v>2</v>
      </c>
      <c r="F514" s="33" t="s">
        <v>29</v>
      </c>
      <c r="G514" t="s">
        <v>29</v>
      </c>
      <c r="H514" s="56"/>
    </row>
    <row r="515" spans="1:8" x14ac:dyDescent="0.25">
      <c r="A515" s="16">
        <v>34738</v>
      </c>
      <c r="B515" s="17">
        <v>38.36</v>
      </c>
      <c r="C515" s="9">
        <v>0</v>
      </c>
      <c r="D515">
        <f t="shared" si="11"/>
        <v>2</v>
      </c>
      <c r="F515" s="33" t="s">
        <v>29</v>
      </c>
      <c r="G515" t="s">
        <v>29</v>
      </c>
      <c r="H515" s="56"/>
    </row>
    <row r="516" spans="1:8" x14ac:dyDescent="0.25">
      <c r="A516" s="16">
        <v>34739</v>
      </c>
      <c r="B516" s="17">
        <v>38.36</v>
      </c>
      <c r="C516" s="9">
        <v>0</v>
      </c>
      <c r="D516">
        <f t="shared" ref="D516:D579" si="12">MONTH(A516)</f>
        <v>2</v>
      </c>
      <c r="F516" s="33" t="s">
        <v>29</v>
      </c>
      <c r="G516" t="s">
        <v>29</v>
      </c>
      <c r="H516" s="56"/>
    </row>
    <row r="517" spans="1:8" x14ac:dyDescent="0.25">
      <c r="A517" s="16">
        <v>34740</v>
      </c>
      <c r="B517" s="17">
        <v>38.409999999999997</v>
      </c>
      <c r="C517" s="9">
        <v>1.3025923425759849E-3</v>
      </c>
      <c r="D517">
        <f t="shared" si="12"/>
        <v>2</v>
      </c>
      <c r="F517" s="33" t="s">
        <v>29</v>
      </c>
      <c r="G517" t="s">
        <v>29</v>
      </c>
      <c r="H517" s="56"/>
    </row>
    <row r="518" spans="1:8" x14ac:dyDescent="0.25">
      <c r="A518" s="16">
        <v>34743</v>
      </c>
      <c r="B518" s="17">
        <v>38.42</v>
      </c>
      <c r="C518" s="9">
        <v>2.6031498259734077E-4</v>
      </c>
      <c r="D518">
        <f t="shared" si="12"/>
        <v>2</v>
      </c>
      <c r="F518" s="33" t="s">
        <v>29</v>
      </c>
      <c r="G518" t="s">
        <v>29</v>
      </c>
      <c r="H518" s="56"/>
    </row>
    <row r="519" spans="1:8" x14ac:dyDescent="0.25">
      <c r="A519" s="16">
        <v>34744</v>
      </c>
      <c r="B519" s="17">
        <v>38.47</v>
      </c>
      <c r="C519" s="9">
        <v>1.3005594237931988E-3</v>
      </c>
      <c r="D519">
        <f t="shared" si="12"/>
        <v>2</v>
      </c>
      <c r="F519" s="33" t="s">
        <v>29</v>
      </c>
      <c r="G519" t="s">
        <v>29</v>
      </c>
      <c r="H519" s="56"/>
    </row>
    <row r="520" spans="1:8" x14ac:dyDescent="0.25">
      <c r="A520" s="16">
        <v>34745</v>
      </c>
      <c r="B520" s="17">
        <v>38.68</v>
      </c>
      <c r="C520" s="9">
        <v>5.4439538208898245E-3</v>
      </c>
      <c r="D520">
        <f t="shared" si="12"/>
        <v>2</v>
      </c>
      <c r="F520" s="33" t="s">
        <v>29</v>
      </c>
      <c r="G520" t="s">
        <v>29</v>
      </c>
      <c r="H520" s="56"/>
    </row>
    <row r="521" spans="1:8" x14ac:dyDescent="0.25">
      <c r="A521" s="16">
        <v>34746</v>
      </c>
      <c r="B521" s="17">
        <v>38.630000000000003</v>
      </c>
      <c r="C521" s="9">
        <v>-1.2934939069035296E-3</v>
      </c>
      <c r="D521">
        <f t="shared" si="12"/>
        <v>2</v>
      </c>
      <c r="F521" s="33" t="s">
        <v>29</v>
      </c>
      <c r="G521" t="s">
        <v>29</v>
      </c>
      <c r="H521" s="56"/>
    </row>
    <row r="522" spans="1:8" x14ac:dyDescent="0.25">
      <c r="A522" s="16">
        <v>34747</v>
      </c>
      <c r="B522" s="17">
        <v>38.479999999999997</v>
      </c>
      <c r="C522" s="9">
        <v>-3.8905508806843935E-3</v>
      </c>
      <c r="D522">
        <f t="shared" si="12"/>
        <v>2</v>
      </c>
      <c r="F522" s="33" t="s">
        <v>29</v>
      </c>
      <c r="G522" t="s">
        <v>29</v>
      </c>
      <c r="H522" s="56"/>
    </row>
    <row r="523" spans="1:8" x14ac:dyDescent="0.25">
      <c r="A523" s="16">
        <v>34751</v>
      </c>
      <c r="B523" s="17">
        <v>38.47</v>
      </c>
      <c r="C523" s="9">
        <v>-2.5990903330197935E-4</v>
      </c>
      <c r="D523">
        <f t="shared" si="12"/>
        <v>2</v>
      </c>
      <c r="F523" s="33" t="s">
        <v>29</v>
      </c>
      <c r="G523" t="s">
        <v>29</v>
      </c>
      <c r="H523" s="56"/>
    </row>
    <row r="524" spans="1:8" x14ac:dyDescent="0.25">
      <c r="A524" s="16">
        <v>34752</v>
      </c>
      <c r="B524" s="17">
        <v>38.76</v>
      </c>
      <c r="C524" s="9">
        <v>7.5100702583617736E-3</v>
      </c>
      <c r="D524">
        <f t="shared" si="12"/>
        <v>2</v>
      </c>
      <c r="F524" s="33" t="s">
        <v>29</v>
      </c>
      <c r="G524" t="s">
        <v>29</v>
      </c>
      <c r="H524" s="56"/>
    </row>
    <row r="525" spans="1:8" x14ac:dyDescent="0.25">
      <c r="A525" s="16">
        <v>34753</v>
      </c>
      <c r="B525" s="17">
        <v>38.82</v>
      </c>
      <c r="C525" s="9">
        <v>1.5467907182987329E-3</v>
      </c>
      <c r="D525">
        <f t="shared" si="12"/>
        <v>2</v>
      </c>
      <c r="F525" s="33" t="s">
        <v>29</v>
      </c>
      <c r="G525" t="s">
        <v>29</v>
      </c>
      <c r="H525" s="56"/>
    </row>
    <row r="526" spans="1:8" x14ac:dyDescent="0.25">
      <c r="A526" s="16">
        <v>34754</v>
      </c>
      <c r="B526" s="17">
        <v>38.909999999999997</v>
      </c>
      <c r="C526" s="9">
        <v>2.3157092555979035E-3</v>
      </c>
      <c r="D526">
        <f t="shared" si="12"/>
        <v>2</v>
      </c>
      <c r="F526" s="33" t="s">
        <v>29</v>
      </c>
      <c r="G526" t="s">
        <v>29</v>
      </c>
      <c r="H526" s="56"/>
    </row>
    <row r="527" spans="1:8" x14ac:dyDescent="0.25">
      <c r="A527" s="16">
        <v>34757</v>
      </c>
      <c r="B527" s="17">
        <v>38.6</v>
      </c>
      <c r="C527" s="9">
        <v>-7.9990105256768987E-3</v>
      </c>
      <c r="D527">
        <f t="shared" si="12"/>
        <v>2</v>
      </c>
      <c r="F527" s="33" t="s">
        <v>29</v>
      </c>
      <c r="G527" t="s">
        <v>29</v>
      </c>
      <c r="H527" s="56"/>
    </row>
    <row r="528" spans="1:8" x14ac:dyDescent="0.25">
      <c r="A528" s="16">
        <v>34758</v>
      </c>
      <c r="B528" s="17">
        <v>38.93</v>
      </c>
      <c r="C528" s="9">
        <v>8.5128851515790822E-3</v>
      </c>
      <c r="D528">
        <f t="shared" si="12"/>
        <v>2</v>
      </c>
      <c r="F528" s="33" t="s">
        <v>29</v>
      </c>
      <c r="G528" t="s">
        <v>29</v>
      </c>
      <c r="H528" s="56"/>
    </row>
    <row r="529" spans="1:8" x14ac:dyDescent="0.25">
      <c r="A529" s="16">
        <v>34759</v>
      </c>
      <c r="B529" s="17">
        <v>38.68</v>
      </c>
      <c r="C529" s="9">
        <v>-6.4424910372707861E-3</v>
      </c>
      <c r="D529">
        <f t="shared" si="12"/>
        <v>3</v>
      </c>
      <c r="F529" s="33" t="s">
        <v>29</v>
      </c>
      <c r="G529" t="s">
        <v>29</v>
      </c>
      <c r="H529" s="56"/>
    </row>
    <row r="530" spans="1:8" x14ac:dyDescent="0.25">
      <c r="A530" s="16">
        <v>34760</v>
      </c>
      <c r="B530" s="17">
        <v>38.729999999999997</v>
      </c>
      <c r="C530" s="9">
        <v>1.2918229415671374E-3</v>
      </c>
      <c r="D530">
        <f t="shared" si="12"/>
        <v>3</v>
      </c>
      <c r="F530" s="33" t="s">
        <v>29</v>
      </c>
      <c r="G530" t="s">
        <v>29</v>
      </c>
      <c r="H530" s="56"/>
    </row>
    <row r="531" spans="1:8" x14ac:dyDescent="0.25">
      <c r="A531" s="16">
        <v>34761</v>
      </c>
      <c r="B531" s="17">
        <v>38.74</v>
      </c>
      <c r="C531" s="9">
        <v>2.5816445218921301E-4</v>
      </c>
      <c r="D531">
        <f t="shared" si="12"/>
        <v>3</v>
      </c>
      <c r="F531" s="33" t="s">
        <v>29</v>
      </c>
      <c r="G531" t="s">
        <v>29</v>
      </c>
      <c r="H531" s="56"/>
    </row>
    <row r="532" spans="1:8" x14ac:dyDescent="0.25">
      <c r="A532" s="16">
        <v>34764</v>
      </c>
      <c r="B532" s="17">
        <v>38.76</v>
      </c>
      <c r="C532" s="9">
        <v>5.1612904371565473E-4</v>
      </c>
      <c r="D532">
        <f t="shared" si="12"/>
        <v>3</v>
      </c>
      <c r="F532" s="33" t="s">
        <v>29</v>
      </c>
      <c r="G532" t="s">
        <v>29</v>
      </c>
      <c r="H532" s="56"/>
    </row>
    <row r="533" spans="1:8" x14ac:dyDescent="0.25">
      <c r="A533" s="16">
        <v>34765</v>
      </c>
      <c r="B533" s="17">
        <v>38.47</v>
      </c>
      <c r="C533" s="9">
        <v>-7.510070258361666E-3</v>
      </c>
      <c r="D533">
        <f t="shared" si="12"/>
        <v>3</v>
      </c>
      <c r="F533" s="33" t="s">
        <v>29</v>
      </c>
      <c r="G533" t="s">
        <v>29</v>
      </c>
      <c r="H533" s="56"/>
    </row>
    <row r="534" spans="1:8" x14ac:dyDescent="0.25">
      <c r="A534" s="16">
        <v>34766</v>
      </c>
      <c r="B534" s="17">
        <v>38.56</v>
      </c>
      <c r="C534" s="9">
        <v>2.3367529781412699E-3</v>
      </c>
      <c r="D534">
        <f t="shared" si="12"/>
        <v>3</v>
      </c>
      <c r="F534" s="33" t="s">
        <v>29</v>
      </c>
      <c r="G534" t="s">
        <v>29</v>
      </c>
      <c r="H534" s="56"/>
    </row>
    <row r="535" spans="1:8" x14ac:dyDescent="0.25">
      <c r="A535" s="16">
        <v>34767</v>
      </c>
      <c r="B535" s="17">
        <v>38.56</v>
      </c>
      <c r="C535" s="9">
        <v>0</v>
      </c>
      <c r="D535">
        <f t="shared" si="12"/>
        <v>3</v>
      </c>
      <c r="F535" s="33" t="s">
        <v>29</v>
      </c>
      <c r="G535" t="s">
        <v>29</v>
      </c>
      <c r="H535" s="56"/>
    </row>
    <row r="536" spans="1:8" x14ac:dyDescent="0.25">
      <c r="A536" s="16">
        <v>34768</v>
      </c>
      <c r="B536" s="17">
        <v>39.130000000000003</v>
      </c>
      <c r="C536" s="9">
        <v>1.467396647997618E-2</v>
      </c>
      <c r="D536">
        <f t="shared" si="12"/>
        <v>3</v>
      </c>
      <c r="F536" s="33" t="s">
        <v>29</v>
      </c>
      <c r="G536" t="s">
        <v>29</v>
      </c>
      <c r="H536" s="56"/>
    </row>
    <row r="537" spans="1:8" x14ac:dyDescent="0.25">
      <c r="A537" s="16">
        <v>34771</v>
      </c>
      <c r="B537" s="17">
        <v>39.090000000000003</v>
      </c>
      <c r="C537" s="9">
        <v>-1.0227564174576621E-3</v>
      </c>
      <c r="D537">
        <f t="shared" si="12"/>
        <v>3</v>
      </c>
      <c r="F537" s="33" t="s">
        <v>29</v>
      </c>
      <c r="G537" t="s">
        <v>29</v>
      </c>
      <c r="H537" s="56"/>
    </row>
    <row r="538" spans="1:8" x14ac:dyDescent="0.25">
      <c r="A538" s="16">
        <v>34772</v>
      </c>
      <c r="B538" s="17">
        <v>39.369999999999997</v>
      </c>
      <c r="C538" s="9">
        <v>7.1374251507825091E-3</v>
      </c>
      <c r="D538">
        <f t="shared" si="12"/>
        <v>3</v>
      </c>
      <c r="F538" s="33" t="s">
        <v>29</v>
      </c>
      <c r="G538" t="s">
        <v>29</v>
      </c>
      <c r="H538" s="56"/>
    </row>
    <row r="539" spans="1:8" x14ac:dyDescent="0.25">
      <c r="A539" s="16">
        <v>34773</v>
      </c>
      <c r="B539" s="17">
        <v>39.299999999999997</v>
      </c>
      <c r="C539" s="9">
        <v>-1.7795860804305892E-3</v>
      </c>
      <c r="D539">
        <f t="shared" si="12"/>
        <v>3</v>
      </c>
      <c r="F539" s="33" t="s">
        <v>29</v>
      </c>
      <c r="G539" t="s">
        <v>29</v>
      </c>
      <c r="H539" s="56"/>
    </row>
    <row r="540" spans="1:8" x14ac:dyDescent="0.25">
      <c r="A540" s="16">
        <v>34774</v>
      </c>
      <c r="B540" s="17">
        <v>39.53</v>
      </c>
      <c r="C540" s="9">
        <v>5.8353584333787805E-3</v>
      </c>
      <c r="D540">
        <f t="shared" si="12"/>
        <v>3</v>
      </c>
      <c r="F540" s="33" t="s">
        <v>29</v>
      </c>
      <c r="G540" t="s">
        <v>29</v>
      </c>
      <c r="H540" s="56"/>
    </row>
    <row r="541" spans="1:8" x14ac:dyDescent="0.25">
      <c r="A541" s="16">
        <v>34775</v>
      </c>
      <c r="B541" s="17">
        <v>39.6</v>
      </c>
      <c r="C541" s="9">
        <v>1.7692409518407809E-3</v>
      </c>
      <c r="D541">
        <f t="shared" si="12"/>
        <v>3</v>
      </c>
      <c r="F541" s="33" t="s">
        <v>29</v>
      </c>
      <c r="G541" t="s">
        <v>29</v>
      </c>
      <c r="H541" s="56"/>
    </row>
    <row r="542" spans="1:8" x14ac:dyDescent="0.25">
      <c r="A542" s="16">
        <v>34778</v>
      </c>
      <c r="B542" s="17">
        <v>39.6</v>
      </c>
      <c r="C542" s="9">
        <v>0</v>
      </c>
      <c r="D542">
        <f t="shared" si="12"/>
        <v>3</v>
      </c>
      <c r="F542" s="33" t="s">
        <v>29</v>
      </c>
      <c r="G542" t="s">
        <v>29</v>
      </c>
      <c r="H542" s="56"/>
    </row>
    <row r="543" spans="1:8" x14ac:dyDescent="0.25">
      <c r="A543" s="16">
        <v>34779</v>
      </c>
      <c r="B543" s="17">
        <v>39.51</v>
      </c>
      <c r="C543" s="9">
        <v>-2.2753138371355394E-3</v>
      </c>
      <c r="D543">
        <f t="shared" si="12"/>
        <v>3</v>
      </c>
      <c r="F543" s="33" t="s">
        <v>29</v>
      </c>
      <c r="G543" t="s">
        <v>29</v>
      </c>
      <c r="H543" s="56"/>
    </row>
    <row r="544" spans="1:8" x14ac:dyDescent="0.25">
      <c r="A544" s="16">
        <v>34780</v>
      </c>
      <c r="B544" s="17">
        <v>39.54</v>
      </c>
      <c r="C544" s="9">
        <v>7.5901331917152342E-4</v>
      </c>
      <c r="D544">
        <f t="shared" si="12"/>
        <v>3</v>
      </c>
      <c r="F544" s="33" t="s">
        <v>29</v>
      </c>
      <c r="G544" t="s">
        <v>29</v>
      </c>
      <c r="H544" s="56"/>
    </row>
    <row r="545" spans="1:8" x14ac:dyDescent="0.25">
      <c r="A545" s="16">
        <v>34781</v>
      </c>
      <c r="B545" s="17">
        <v>39.57</v>
      </c>
      <c r="C545" s="9">
        <v>7.5843765486218004E-4</v>
      </c>
      <c r="D545">
        <f t="shared" si="12"/>
        <v>3</v>
      </c>
      <c r="F545" s="33" t="s">
        <v>29</v>
      </c>
      <c r="G545" t="s">
        <v>29</v>
      </c>
      <c r="H545" s="56"/>
    </row>
    <row r="546" spans="1:8" x14ac:dyDescent="0.25">
      <c r="A546" s="16">
        <v>34782</v>
      </c>
      <c r="B546" s="17">
        <v>40.130000000000003</v>
      </c>
      <c r="C546" s="9">
        <v>1.4052928881492573E-2</v>
      </c>
      <c r="D546">
        <f t="shared" si="12"/>
        <v>3</v>
      </c>
      <c r="F546" s="33" t="s">
        <v>29</v>
      </c>
      <c r="G546" t="s">
        <v>29</v>
      </c>
      <c r="H546" s="56"/>
    </row>
    <row r="547" spans="1:8" x14ac:dyDescent="0.25">
      <c r="A547" s="16">
        <v>34785</v>
      </c>
      <c r="B547" s="17">
        <v>40.29</v>
      </c>
      <c r="C547" s="9">
        <v>3.9791149244304989E-3</v>
      </c>
      <c r="D547">
        <f t="shared" si="12"/>
        <v>3</v>
      </c>
      <c r="F547" s="33" t="s">
        <v>29</v>
      </c>
      <c r="G547" t="s">
        <v>29</v>
      </c>
      <c r="H547" s="56"/>
    </row>
    <row r="548" spans="1:8" x14ac:dyDescent="0.25">
      <c r="A548" s="16">
        <v>34786</v>
      </c>
      <c r="B548" s="17">
        <v>40.29</v>
      </c>
      <c r="C548" s="9">
        <v>0</v>
      </c>
      <c r="D548">
        <f t="shared" si="12"/>
        <v>3</v>
      </c>
      <c r="F548" s="33" t="s">
        <v>29</v>
      </c>
      <c r="G548" t="s">
        <v>29</v>
      </c>
      <c r="H548" s="56"/>
    </row>
    <row r="549" spans="1:8" x14ac:dyDescent="0.25">
      <c r="A549" s="16">
        <v>34787</v>
      </c>
      <c r="B549" s="17">
        <v>40.28</v>
      </c>
      <c r="C549" s="9">
        <v>-2.4823135289428445E-4</v>
      </c>
      <c r="D549">
        <f t="shared" si="12"/>
        <v>3</v>
      </c>
      <c r="F549" s="33" t="s">
        <v>29</v>
      </c>
      <c r="G549" t="s">
        <v>29</v>
      </c>
      <c r="H549" s="56"/>
    </row>
    <row r="550" spans="1:8" x14ac:dyDescent="0.25">
      <c r="A550" s="16">
        <v>34788</v>
      </c>
      <c r="B550" s="17">
        <v>40.200000000000003</v>
      </c>
      <c r="C550" s="9">
        <v>-1.98807222538608E-3</v>
      </c>
      <c r="D550">
        <f t="shared" si="12"/>
        <v>3</v>
      </c>
      <c r="F550" s="33" t="s">
        <v>29</v>
      </c>
      <c r="G550" t="s">
        <v>29</v>
      </c>
      <c r="H550" s="56"/>
    </row>
    <row r="551" spans="1:8" x14ac:dyDescent="0.25">
      <c r="A551" s="16">
        <v>34789</v>
      </c>
      <c r="B551" s="17">
        <v>40.04</v>
      </c>
      <c r="C551" s="9">
        <v>-3.9880411779556557E-3</v>
      </c>
      <c r="D551">
        <f t="shared" si="12"/>
        <v>3</v>
      </c>
      <c r="F551" s="33" t="s">
        <v>29</v>
      </c>
      <c r="G551" t="s">
        <v>29</v>
      </c>
      <c r="H551" s="56"/>
    </row>
    <row r="552" spans="1:8" x14ac:dyDescent="0.25">
      <c r="A552" s="16">
        <v>34792</v>
      </c>
      <c r="B552" s="17">
        <v>40.14</v>
      </c>
      <c r="C552" s="9">
        <v>2.4943889211722177E-3</v>
      </c>
      <c r="D552">
        <f t="shared" si="12"/>
        <v>4</v>
      </c>
      <c r="F552" s="33" t="s">
        <v>29</v>
      </c>
      <c r="G552" t="s">
        <v>29</v>
      </c>
      <c r="H552" s="56"/>
    </row>
    <row r="553" spans="1:8" x14ac:dyDescent="0.25">
      <c r="A553" s="16">
        <v>34793</v>
      </c>
      <c r="B553" s="17">
        <v>40.4</v>
      </c>
      <c r="C553" s="9">
        <v>6.4564415989121987E-3</v>
      </c>
      <c r="D553">
        <f t="shared" si="12"/>
        <v>4</v>
      </c>
      <c r="F553" s="33" t="s">
        <v>29</v>
      </c>
      <c r="G553" t="s">
        <v>29</v>
      </c>
      <c r="H553" s="56"/>
    </row>
    <row r="554" spans="1:8" x14ac:dyDescent="0.25">
      <c r="A554" s="16">
        <v>34794</v>
      </c>
      <c r="B554" s="17">
        <v>40.4</v>
      </c>
      <c r="C554" s="9">
        <v>0</v>
      </c>
      <c r="D554">
        <f t="shared" si="12"/>
        <v>4</v>
      </c>
      <c r="F554" s="33" t="s">
        <v>29</v>
      </c>
      <c r="G554" t="s">
        <v>29</v>
      </c>
      <c r="H554" s="56"/>
    </row>
    <row r="555" spans="1:8" x14ac:dyDescent="0.25">
      <c r="A555" s="16">
        <v>34795</v>
      </c>
      <c r="B555" s="17">
        <v>40.56</v>
      </c>
      <c r="C555" s="9">
        <v>3.9525743158233418E-3</v>
      </c>
      <c r="D555">
        <f t="shared" si="12"/>
        <v>4</v>
      </c>
      <c r="F555" s="33" t="s">
        <v>29</v>
      </c>
      <c r="G555" t="s">
        <v>29</v>
      </c>
      <c r="H555" s="56"/>
    </row>
    <row r="556" spans="1:8" x14ac:dyDescent="0.25">
      <c r="A556" s="16">
        <v>34796</v>
      </c>
      <c r="B556" s="17">
        <v>40.520000000000003</v>
      </c>
      <c r="C556" s="9">
        <v>-9.8667990244509745E-4</v>
      </c>
      <c r="D556">
        <f t="shared" si="12"/>
        <v>4</v>
      </c>
      <c r="F556" s="33" t="s">
        <v>29</v>
      </c>
      <c r="G556" t="s">
        <v>29</v>
      </c>
      <c r="H556" s="56"/>
    </row>
    <row r="557" spans="1:8" x14ac:dyDescent="0.25">
      <c r="A557" s="16">
        <v>34799</v>
      </c>
      <c r="B557" s="17">
        <v>40.590000000000003</v>
      </c>
      <c r="C557" s="9">
        <v>1.726051470323756E-3</v>
      </c>
      <c r="D557">
        <f t="shared" si="12"/>
        <v>4</v>
      </c>
      <c r="F557" s="33" t="s">
        <v>29</v>
      </c>
      <c r="G557" t="s">
        <v>29</v>
      </c>
      <c r="H557" s="56"/>
    </row>
    <row r="558" spans="1:8" x14ac:dyDescent="0.25">
      <c r="A558" s="16">
        <v>34800</v>
      </c>
      <c r="B558" s="17">
        <v>40.46</v>
      </c>
      <c r="C558" s="9">
        <v>-3.2078991112070034E-3</v>
      </c>
      <c r="D558">
        <f t="shared" si="12"/>
        <v>4</v>
      </c>
      <c r="F558" s="33" t="s">
        <v>29</v>
      </c>
      <c r="G558" t="s">
        <v>29</v>
      </c>
      <c r="H558" s="56"/>
    </row>
    <row r="559" spans="1:8" x14ac:dyDescent="0.25">
      <c r="A559" s="16">
        <v>34801</v>
      </c>
      <c r="B559" s="17">
        <v>40.590000000000003</v>
      </c>
      <c r="C559" s="9">
        <v>3.2078991112069574E-3</v>
      </c>
      <c r="D559">
        <f t="shared" si="12"/>
        <v>4</v>
      </c>
      <c r="F559" s="33" t="s">
        <v>29</v>
      </c>
      <c r="G559" t="s">
        <v>29</v>
      </c>
      <c r="H559" s="56"/>
    </row>
    <row r="560" spans="1:8" x14ac:dyDescent="0.25">
      <c r="A560" s="16">
        <v>34802</v>
      </c>
      <c r="B560" s="17">
        <v>40.82</v>
      </c>
      <c r="C560" s="9">
        <v>5.6504265308922521E-3</v>
      </c>
      <c r="D560">
        <f t="shared" si="12"/>
        <v>4</v>
      </c>
      <c r="F560" s="33" t="s">
        <v>29</v>
      </c>
      <c r="G560" t="s">
        <v>29</v>
      </c>
      <c r="H560" s="56"/>
    </row>
    <row r="561" spans="1:8" x14ac:dyDescent="0.25">
      <c r="A561" s="16">
        <v>34806</v>
      </c>
      <c r="B561" s="17">
        <v>40.58</v>
      </c>
      <c r="C561" s="9">
        <v>-5.8968229840300835E-3</v>
      </c>
      <c r="D561">
        <f t="shared" si="12"/>
        <v>4</v>
      </c>
      <c r="F561" s="33" t="s">
        <v>29</v>
      </c>
      <c r="G561" t="s">
        <v>29</v>
      </c>
      <c r="H561" s="56"/>
    </row>
    <row r="562" spans="1:8" x14ac:dyDescent="0.25">
      <c r="A562" s="16">
        <v>34807</v>
      </c>
      <c r="B562" s="17">
        <v>40.44</v>
      </c>
      <c r="C562" s="9">
        <v>-3.4559402453979765E-3</v>
      </c>
      <c r="D562">
        <f t="shared" si="12"/>
        <v>4</v>
      </c>
      <c r="F562" s="33" t="s">
        <v>29</v>
      </c>
      <c r="G562" t="s">
        <v>29</v>
      </c>
      <c r="H562" s="56"/>
    </row>
    <row r="563" spans="1:8" x14ac:dyDescent="0.25">
      <c r="A563" s="16">
        <v>34808</v>
      </c>
      <c r="B563" s="17">
        <v>40.4</v>
      </c>
      <c r="C563" s="9">
        <v>-9.8960918516627816E-4</v>
      </c>
      <c r="D563">
        <f t="shared" si="12"/>
        <v>4</v>
      </c>
      <c r="F563" s="33" t="s">
        <v>29</v>
      </c>
      <c r="G563" t="s">
        <v>29</v>
      </c>
      <c r="H563" s="56"/>
    </row>
    <row r="564" spans="1:8" x14ac:dyDescent="0.25">
      <c r="A564" s="16">
        <v>34809</v>
      </c>
      <c r="B564" s="17">
        <v>40.47</v>
      </c>
      <c r="C564" s="9">
        <v>1.7311739206699313E-3</v>
      </c>
      <c r="D564">
        <f t="shared" si="12"/>
        <v>4</v>
      </c>
      <c r="F564" s="33" t="s">
        <v>29</v>
      </c>
      <c r="G564" t="s">
        <v>29</v>
      </c>
      <c r="H564" s="56"/>
    </row>
    <row r="565" spans="1:8" x14ac:dyDescent="0.25">
      <c r="A565" s="16">
        <v>34810</v>
      </c>
      <c r="B565" s="17">
        <v>40.67</v>
      </c>
      <c r="C565" s="9">
        <v>4.9297610313589393E-3</v>
      </c>
      <c r="D565">
        <f t="shared" si="12"/>
        <v>4</v>
      </c>
      <c r="F565" s="33" t="s">
        <v>29</v>
      </c>
      <c r="G565" t="s">
        <v>29</v>
      </c>
      <c r="H565" s="56"/>
    </row>
    <row r="566" spans="1:8" x14ac:dyDescent="0.25">
      <c r="A566" s="16">
        <v>34813</v>
      </c>
      <c r="B566" s="17">
        <v>41.14</v>
      </c>
      <c r="C566" s="9">
        <v>1.1490164305677879E-2</v>
      </c>
      <c r="D566">
        <f t="shared" si="12"/>
        <v>4</v>
      </c>
      <c r="F566" s="33" t="s">
        <v>29</v>
      </c>
      <c r="G566" t="s">
        <v>29</v>
      </c>
      <c r="H566" s="56"/>
    </row>
    <row r="567" spans="1:8" x14ac:dyDescent="0.25">
      <c r="A567" s="16">
        <v>34814</v>
      </c>
      <c r="B567" s="17">
        <v>41.03</v>
      </c>
      <c r="C567" s="9">
        <v>-2.6773777707164029E-3</v>
      </c>
      <c r="D567">
        <f t="shared" si="12"/>
        <v>4</v>
      </c>
      <c r="F567" s="33" t="s">
        <v>29</v>
      </c>
      <c r="G567" t="s">
        <v>29</v>
      </c>
      <c r="H567" s="56"/>
    </row>
    <row r="568" spans="1:8" x14ac:dyDescent="0.25">
      <c r="A568" s="16">
        <v>34815</v>
      </c>
      <c r="B568" s="17">
        <v>41.07</v>
      </c>
      <c r="C568" s="9">
        <v>9.7442151437239456E-4</v>
      </c>
      <c r="D568">
        <f t="shared" si="12"/>
        <v>4</v>
      </c>
      <c r="F568" s="33" t="s">
        <v>29</v>
      </c>
      <c r="G568" t="s">
        <v>29</v>
      </c>
      <c r="H568" s="56"/>
    </row>
    <row r="569" spans="1:8" x14ac:dyDescent="0.25">
      <c r="A569" s="16">
        <v>34816</v>
      </c>
      <c r="B569" s="17">
        <v>41.17</v>
      </c>
      <c r="C569" s="9">
        <v>2.4319078133462437E-3</v>
      </c>
      <c r="D569">
        <f t="shared" si="12"/>
        <v>4</v>
      </c>
      <c r="F569" s="33" t="s">
        <v>29</v>
      </c>
      <c r="G569" t="s">
        <v>29</v>
      </c>
      <c r="H569" s="56"/>
    </row>
    <row r="570" spans="1:8" x14ac:dyDescent="0.25">
      <c r="A570" s="16">
        <v>34817</v>
      </c>
      <c r="B570" s="17">
        <v>41.23</v>
      </c>
      <c r="C570" s="9">
        <v>1.4563109369951249E-3</v>
      </c>
      <c r="D570">
        <f t="shared" si="12"/>
        <v>4</v>
      </c>
      <c r="F570" s="33" t="s">
        <v>29</v>
      </c>
      <c r="G570" t="s">
        <v>29</v>
      </c>
      <c r="H570" s="56"/>
    </row>
    <row r="571" spans="1:8" x14ac:dyDescent="0.25">
      <c r="A571" s="16">
        <v>34820</v>
      </c>
      <c r="B571" s="17">
        <v>41.11</v>
      </c>
      <c r="C571" s="9">
        <v>-2.914745809021564E-3</v>
      </c>
      <c r="D571">
        <f t="shared" si="12"/>
        <v>5</v>
      </c>
      <c r="F571" s="33" t="s">
        <v>29</v>
      </c>
      <c r="G571" t="s">
        <v>29</v>
      </c>
      <c r="H571" s="56"/>
    </row>
    <row r="572" spans="1:8" x14ac:dyDescent="0.25">
      <c r="A572" s="16">
        <v>34821</v>
      </c>
      <c r="B572" s="17">
        <v>41.2</v>
      </c>
      <c r="C572" s="9">
        <v>2.1868554456938201E-3</v>
      </c>
      <c r="D572">
        <f t="shared" si="12"/>
        <v>5</v>
      </c>
      <c r="F572" s="33" t="s">
        <v>29</v>
      </c>
      <c r="G572" t="s">
        <v>29</v>
      </c>
      <c r="H572" s="56"/>
    </row>
    <row r="573" spans="1:8" x14ac:dyDescent="0.25">
      <c r="A573" s="16">
        <v>34822</v>
      </c>
      <c r="B573" s="17">
        <v>41.78</v>
      </c>
      <c r="C573" s="9">
        <v>1.3979499772938993E-2</v>
      </c>
      <c r="D573">
        <f t="shared" si="12"/>
        <v>5</v>
      </c>
      <c r="F573" s="33" t="s">
        <v>29</v>
      </c>
      <c r="G573" t="s">
        <v>29</v>
      </c>
      <c r="H573" s="56"/>
    </row>
    <row r="574" spans="1:8" x14ac:dyDescent="0.25">
      <c r="A574" s="16">
        <v>34823</v>
      </c>
      <c r="B574" s="17">
        <v>41.75</v>
      </c>
      <c r="C574" s="9">
        <v>-7.1830483155525837E-4</v>
      </c>
      <c r="D574">
        <f t="shared" si="12"/>
        <v>5</v>
      </c>
      <c r="F574" s="33" t="s">
        <v>29</v>
      </c>
      <c r="G574" t="s">
        <v>29</v>
      </c>
      <c r="H574" s="56"/>
    </row>
    <row r="575" spans="1:8" x14ac:dyDescent="0.25">
      <c r="A575" s="16">
        <v>34824</v>
      </c>
      <c r="B575" s="17">
        <v>41.71</v>
      </c>
      <c r="C575" s="9">
        <v>-9.5854308801059172E-4</v>
      </c>
      <c r="D575">
        <f t="shared" si="12"/>
        <v>5</v>
      </c>
      <c r="F575" s="33" t="s">
        <v>29</v>
      </c>
      <c r="G575" t="s">
        <v>29</v>
      </c>
      <c r="H575" s="56"/>
    </row>
    <row r="576" spans="1:8" x14ac:dyDescent="0.25">
      <c r="A576" s="16">
        <v>34827</v>
      </c>
      <c r="B576" s="17">
        <v>42</v>
      </c>
      <c r="C576" s="9">
        <v>6.9287100745143472E-3</v>
      </c>
      <c r="D576">
        <f t="shared" si="12"/>
        <v>5</v>
      </c>
      <c r="F576" s="33" t="s">
        <v>29</v>
      </c>
      <c r="G576" t="s">
        <v>29</v>
      </c>
      <c r="H576" s="56"/>
    </row>
    <row r="577" spans="1:8" x14ac:dyDescent="0.25">
      <c r="A577" s="16">
        <v>34828</v>
      </c>
      <c r="B577" s="17">
        <v>41.97</v>
      </c>
      <c r="C577" s="9">
        <v>-7.1454093786887127E-4</v>
      </c>
      <c r="D577">
        <f t="shared" si="12"/>
        <v>5</v>
      </c>
      <c r="F577" s="33" t="s">
        <v>29</v>
      </c>
      <c r="G577" t="s">
        <v>29</v>
      </c>
      <c r="H577" s="56"/>
    </row>
    <row r="578" spans="1:8" x14ac:dyDescent="0.25">
      <c r="A578" s="16">
        <v>34829</v>
      </c>
      <c r="B578" s="17">
        <v>42.02</v>
      </c>
      <c r="C578" s="9">
        <v>1.1906180713549314E-3</v>
      </c>
      <c r="D578">
        <f t="shared" si="12"/>
        <v>5</v>
      </c>
      <c r="F578" s="33" t="s">
        <v>29</v>
      </c>
      <c r="G578" t="s">
        <v>29</v>
      </c>
      <c r="H578" s="56"/>
    </row>
    <row r="579" spans="1:8" x14ac:dyDescent="0.25">
      <c r="A579" s="16">
        <v>34830</v>
      </c>
      <c r="B579" s="17">
        <v>42.13</v>
      </c>
      <c r="C579" s="9">
        <v>2.6143805740708936E-3</v>
      </c>
      <c r="D579">
        <f t="shared" si="12"/>
        <v>5</v>
      </c>
      <c r="F579" s="33" t="s">
        <v>29</v>
      </c>
      <c r="G579" t="s">
        <v>29</v>
      </c>
      <c r="H579" s="56"/>
    </row>
    <row r="580" spans="1:8" x14ac:dyDescent="0.25">
      <c r="A580" s="16">
        <v>34831</v>
      </c>
      <c r="B580" s="17">
        <v>42.15</v>
      </c>
      <c r="C580" s="9">
        <v>4.7460845693927923E-4</v>
      </c>
      <c r="D580">
        <f t="shared" ref="D580:D643" si="13">MONTH(A580)</f>
        <v>5</v>
      </c>
      <c r="F580" s="33" t="s">
        <v>29</v>
      </c>
      <c r="G580" t="s">
        <v>29</v>
      </c>
      <c r="H580" s="56"/>
    </row>
    <row r="581" spans="1:8" x14ac:dyDescent="0.25">
      <c r="A581" s="16">
        <v>34834</v>
      </c>
      <c r="B581" s="17">
        <v>42.35</v>
      </c>
      <c r="C581" s="9">
        <v>4.7337366501989213E-3</v>
      </c>
      <c r="D581">
        <f t="shared" si="13"/>
        <v>5</v>
      </c>
      <c r="F581" s="33" t="s">
        <v>29</v>
      </c>
      <c r="G581" t="s">
        <v>29</v>
      </c>
      <c r="H581" s="56"/>
    </row>
    <row r="582" spans="1:8" x14ac:dyDescent="0.25">
      <c r="A582" s="16">
        <v>34835</v>
      </c>
      <c r="B582" s="17">
        <v>42.38</v>
      </c>
      <c r="C582" s="9">
        <v>7.0813174208962204E-4</v>
      </c>
      <c r="D582">
        <f t="shared" si="13"/>
        <v>5</v>
      </c>
      <c r="F582" s="33" t="s">
        <v>29</v>
      </c>
      <c r="G582" t="s">
        <v>29</v>
      </c>
      <c r="H582" s="56"/>
    </row>
    <row r="583" spans="1:8" x14ac:dyDescent="0.25">
      <c r="A583" s="16">
        <v>34836</v>
      </c>
      <c r="B583" s="17">
        <v>42.22</v>
      </c>
      <c r="C583" s="9">
        <v>-3.782510419978507E-3</v>
      </c>
      <c r="D583">
        <f t="shared" si="13"/>
        <v>5</v>
      </c>
      <c r="F583" s="33" t="s">
        <v>29</v>
      </c>
      <c r="G583" t="s">
        <v>29</v>
      </c>
      <c r="H583" s="56"/>
    </row>
    <row r="584" spans="1:8" x14ac:dyDescent="0.25">
      <c r="A584" s="16">
        <v>34837</v>
      </c>
      <c r="B584" s="17">
        <v>41.6</v>
      </c>
      <c r="C584" s="9">
        <v>-1.4793875152956928E-2</v>
      </c>
      <c r="D584">
        <f t="shared" si="13"/>
        <v>5</v>
      </c>
      <c r="F584" s="33" t="s">
        <v>29</v>
      </c>
      <c r="G584" t="s">
        <v>29</v>
      </c>
      <c r="H584" s="56"/>
    </row>
    <row r="585" spans="1:8" x14ac:dyDescent="0.25">
      <c r="A585" s="16">
        <v>34838</v>
      </c>
      <c r="B585" s="17">
        <v>41.63</v>
      </c>
      <c r="C585" s="9">
        <v>7.2089393966641251E-4</v>
      </c>
      <c r="D585">
        <f t="shared" si="13"/>
        <v>5</v>
      </c>
      <c r="F585" s="33" t="s">
        <v>29</v>
      </c>
      <c r="G585" t="s">
        <v>29</v>
      </c>
      <c r="H585" s="56"/>
    </row>
    <row r="586" spans="1:8" x14ac:dyDescent="0.25">
      <c r="A586" s="16">
        <v>34841</v>
      </c>
      <c r="B586" s="17">
        <v>42.09</v>
      </c>
      <c r="C586" s="9">
        <v>1.0989121575595165E-2</v>
      </c>
      <c r="D586">
        <f t="shared" si="13"/>
        <v>5</v>
      </c>
      <c r="F586" s="33" t="s">
        <v>29</v>
      </c>
      <c r="G586" t="s">
        <v>29</v>
      </c>
      <c r="H586" s="56"/>
    </row>
    <row r="587" spans="1:8" x14ac:dyDescent="0.25">
      <c r="A587" s="16">
        <v>34842</v>
      </c>
      <c r="B587" s="17">
        <v>42.48</v>
      </c>
      <c r="C587" s="9">
        <v>9.2231941512040446E-3</v>
      </c>
      <c r="D587">
        <f t="shared" si="13"/>
        <v>5</v>
      </c>
      <c r="F587" s="33" t="s">
        <v>29</v>
      </c>
      <c r="G587" t="s">
        <v>29</v>
      </c>
      <c r="H587" s="56"/>
    </row>
    <row r="588" spans="1:8" x14ac:dyDescent="0.25">
      <c r="A588" s="16">
        <v>34843</v>
      </c>
      <c r="B588" s="17">
        <v>42.46</v>
      </c>
      <c r="C588" s="9">
        <v>-4.709206585733057E-4</v>
      </c>
      <c r="D588">
        <f t="shared" si="13"/>
        <v>5</v>
      </c>
      <c r="F588" s="33" t="s">
        <v>29</v>
      </c>
      <c r="G588" t="s">
        <v>29</v>
      </c>
      <c r="H588" s="56"/>
    </row>
    <row r="589" spans="1:8" x14ac:dyDescent="0.25">
      <c r="A589" s="16">
        <v>34844</v>
      </c>
      <c r="B589" s="17">
        <v>42.49</v>
      </c>
      <c r="C589" s="9">
        <v>7.0629785161028548E-4</v>
      </c>
      <c r="D589">
        <f t="shared" si="13"/>
        <v>5</v>
      </c>
      <c r="F589" s="33" t="s">
        <v>29</v>
      </c>
      <c r="G589" t="s">
        <v>29</v>
      </c>
      <c r="H589" s="56"/>
    </row>
    <row r="590" spans="1:8" x14ac:dyDescent="0.25">
      <c r="A590" s="16">
        <v>34845</v>
      </c>
      <c r="B590" s="17">
        <v>42</v>
      </c>
      <c r="C590" s="9">
        <v>-1.1599135843351918E-2</v>
      </c>
      <c r="D590">
        <f t="shared" si="13"/>
        <v>5</v>
      </c>
      <c r="F590" s="33" t="s">
        <v>29</v>
      </c>
      <c r="G590" t="s">
        <v>29</v>
      </c>
      <c r="H590" s="56"/>
    </row>
    <row r="591" spans="1:8" x14ac:dyDescent="0.25">
      <c r="A591" s="16">
        <v>34849</v>
      </c>
      <c r="B591" s="17">
        <v>41.99</v>
      </c>
      <c r="C591" s="9">
        <v>-2.3812358726630795E-4</v>
      </c>
      <c r="D591">
        <f t="shared" si="13"/>
        <v>5</v>
      </c>
      <c r="F591" s="33" t="s">
        <v>29</v>
      </c>
      <c r="G591" t="s">
        <v>29</v>
      </c>
      <c r="H591" s="56"/>
    </row>
    <row r="592" spans="1:8" x14ac:dyDescent="0.25">
      <c r="A592" s="16">
        <v>34850</v>
      </c>
      <c r="B592" s="17">
        <v>42.86</v>
      </c>
      <c r="C592" s="9">
        <v>2.0507495349328969E-2</v>
      </c>
      <c r="D592">
        <f t="shared" si="13"/>
        <v>5</v>
      </c>
      <c r="F592" s="33" t="s">
        <v>29</v>
      </c>
      <c r="G592" t="s">
        <v>29</v>
      </c>
      <c r="H592" s="56"/>
    </row>
    <row r="593" spans="1:8" x14ac:dyDescent="0.25">
      <c r="A593" s="16">
        <v>34851</v>
      </c>
      <c r="B593" s="17">
        <v>42.75</v>
      </c>
      <c r="C593" s="9">
        <v>-2.5697946626617343E-3</v>
      </c>
      <c r="D593">
        <f t="shared" si="13"/>
        <v>6</v>
      </c>
      <c r="F593" s="33" t="s">
        <v>29</v>
      </c>
      <c r="G593" t="s">
        <v>29</v>
      </c>
      <c r="H593" s="56"/>
    </row>
    <row r="594" spans="1:8" x14ac:dyDescent="0.25">
      <c r="A594" s="16">
        <v>34852</v>
      </c>
      <c r="B594" s="17">
        <v>42.79</v>
      </c>
      <c r="C594" s="9">
        <v>9.3523504595626264E-4</v>
      </c>
      <c r="D594">
        <f t="shared" si="13"/>
        <v>6</v>
      </c>
      <c r="F594" s="33" t="s">
        <v>29</v>
      </c>
      <c r="G594" t="s">
        <v>29</v>
      </c>
      <c r="H594" s="56"/>
    </row>
    <row r="595" spans="1:8" x14ac:dyDescent="0.25">
      <c r="A595" s="16">
        <v>34855</v>
      </c>
      <c r="B595" s="17">
        <v>43.06</v>
      </c>
      <c r="C595" s="9">
        <v>6.2900615074915345E-3</v>
      </c>
      <c r="D595">
        <f t="shared" si="13"/>
        <v>6</v>
      </c>
      <c r="F595" s="33" t="s">
        <v>29</v>
      </c>
      <c r="G595" t="s">
        <v>29</v>
      </c>
      <c r="H595" s="56"/>
    </row>
    <row r="596" spans="1:8" x14ac:dyDescent="0.25">
      <c r="A596" s="16">
        <v>34856</v>
      </c>
      <c r="B596" s="17">
        <v>42.98</v>
      </c>
      <c r="C596" s="9">
        <v>-1.8596007218526602E-3</v>
      </c>
      <c r="D596">
        <f t="shared" si="13"/>
        <v>6</v>
      </c>
      <c r="F596" s="33" t="s">
        <v>29</v>
      </c>
      <c r="G596" t="s">
        <v>29</v>
      </c>
      <c r="H596" s="56"/>
    </row>
    <row r="597" spans="1:8" x14ac:dyDescent="0.25">
      <c r="A597" s="16">
        <v>34857</v>
      </c>
      <c r="B597" s="17">
        <v>42.75</v>
      </c>
      <c r="C597" s="9">
        <v>-5.3656958315950829E-3</v>
      </c>
      <c r="D597">
        <f t="shared" si="13"/>
        <v>6</v>
      </c>
      <c r="F597" s="33" t="s">
        <v>29</v>
      </c>
      <c r="G597" t="s">
        <v>29</v>
      </c>
      <c r="H597" s="56"/>
    </row>
    <row r="598" spans="1:8" x14ac:dyDescent="0.25">
      <c r="A598" s="16">
        <v>34858</v>
      </c>
      <c r="B598" s="17">
        <v>42.66</v>
      </c>
      <c r="C598" s="9">
        <v>-2.1074823395648098E-3</v>
      </c>
      <c r="D598">
        <f t="shared" si="13"/>
        <v>6</v>
      </c>
      <c r="F598" s="33" t="s">
        <v>29</v>
      </c>
      <c r="G598" t="s">
        <v>29</v>
      </c>
      <c r="H598" s="56"/>
    </row>
    <row r="599" spans="1:8" x14ac:dyDescent="0.25">
      <c r="A599" s="16">
        <v>34859</v>
      </c>
      <c r="B599" s="17">
        <v>42.4</v>
      </c>
      <c r="C599" s="9">
        <v>-6.1133508052923441E-3</v>
      </c>
      <c r="D599">
        <f t="shared" si="13"/>
        <v>6</v>
      </c>
      <c r="F599" s="33" t="s">
        <v>29</v>
      </c>
      <c r="G599" t="s">
        <v>29</v>
      </c>
      <c r="H599" s="56"/>
    </row>
    <row r="600" spans="1:8" x14ac:dyDescent="0.25">
      <c r="A600" s="16">
        <v>34862</v>
      </c>
      <c r="B600" s="17">
        <v>42.64</v>
      </c>
      <c r="C600" s="9">
        <v>5.6444176196771313E-3</v>
      </c>
      <c r="D600">
        <f t="shared" si="13"/>
        <v>6</v>
      </c>
      <c r="F600" s="33" t="s">
        <v>29</v>
      </c>
      <c r="G600" t="s">
        <v>29</v>
      </c>
      <c r="H600" s="56"/>
    </row>
    <row r="601" spans="1:8" x14ac:dyDescent="0.25">
      <c r="A601" s="16">
        <v>34863</v>
      </c>
      <c r="B601" s="17">
        <v>43.1</v>
      </c>
      <c r="C601" s="9">
        <v>1.073021725211303E-2</v>
      </c>
      <c r="D601">
        <f t="shared" si="13"/>
        <v>6</v>
      </c>
      <c r="F601" s="33" t="s">
        <v>29</v>
      </c>
      <c r="G601" t="s">
        <v>29</v>
      </c>
      <c r="H601" s="56"/>
    </row>
    <row r="602" spans="1:8" x14ac:dyDescent="0.25">
      <c r="A602" s="16">
        <v>34864</v>
      </c>
      <c r="B602" s="17">
        <v>43.06</v>
      </c>
      <c r="C602" s="9">
        <v>-9.285051734851152E-4</v>
      </c>
      <c r="D602">
        <f t="shared" si="13"/>
        <v>6</v>
      </c>
      <c r="F602" s="33" t="s">
        <v>29</v>
      </c>
      <c r="G602" t="s">
        <v>29</v>
      </c>
      <c r="H602" s="56"/>
    </row>
    <row r="603" spans="1:8" x14ac:dyDescent="0.25">
      <c r="A603" s="16">
        <v>34865</v>
      </c>
      <c r="B603" s="17">
        <v>43.26</v>
      </c>
      <c r="C603" s="9">
        <v>4.6339285886957352E-3</v>
      </c>
      <c r="D603">
        <f t="shared" si="13"/>
        <v>6</v>
      </c>
      <c r="F603" s="33" t="s">
        <v>29</v>
      </c>
      <c r="G603" t="s">
        <v>29</v>
      </c>
      <c r="H603" s="56"/>
    </row>
    <row r="604" spans="1:8" x14ac:dyDescent="0.25">
      <c r="A604" s="16">
        <v>34866</v>
      </c>
      <c r="B604" s="17">
        <v>43.38</v>
      </c>
      <c r="C604" s="9">
        <v>2.7700848738156096E-3</v>
      </c>
      <c r="D604">
        <f t="shared" si="13"/>
        <v>6</v>
      </c>
      <c r="F604" s="33" t="s">
        <v>29</v>
      </c>
      <c r="G604" t="s">
        <v>29</v>
      </c>
      <c r="H604" s="56"/>
    </row>
    <row r="605" spans="1:8" x14ac:dyDescent="0.25">
      <c r="A605" s="16">
        <v>34869</v>
      </c>
      <c r="B605" s="17">
        <v>43.87</v>
      </c>
      <c r="C605" s="9">
        <v>1.123220977939425E-2</v>
      </c>
      <c r="D605">
        <f t="shared" si="13"/>
        <v>6</v>
      </c>
      <c r="F605" s="33" t="s">
        <v>29</v>
      </c>
      <c r="G605" t="s">
        <v>29</v>
      </c>
      <c r="H605" s="56"/>
    </row>
    <row r="606" spans="1:8" x14ac:dyDescent="0.25">
      <c r="A606" s="16">
        <v>34870</v>
      </c>
      <c r="B606" s="17">
        <v>43.75</v>
      </c>
      <c r="C606" s="9">
        <v>-2.7391023744990761E-3</v>
      </c>
      <c r="D606">
        <f t="shared" si="13"/>
        <v>6</v>
      </c>
      <c r="F606" s="33" t="s">
        <v>29</v>
      </c>
      <c r="G606" t="s">
        <v>29</v>
      </c>
      <c r="H606" s="56"/>
    </row>
    <row r="607" spans="1:8" x14ac:dyDescent="0.25">
      <c r="A607" s="16">
        <v>34871</v>
      </c>
      <c r="B607" s="17">
        <v>43.73</v>
      </c>
      <c r="C607" s="9">
        <v>-4.5724737879428341E-4</v>
      </c>
      <c r="D607">
        <f t="shared" si="13"/>
        <v>6</v>
      </c>
      <c r="F607" s="33" t="s">
        <v>29</v>
      </c>
      <c r="G607" t="s">
        <v>29</v>
      </c>
      <c r="H607" s="56"/>
    </row>
    <row r="608" spans="1:8" x14ac:dyDescent="0.25">
      <c r="A608" s="16">
        <v>34872</v>
      </c>
      <c r="B608" s="17">
        <v>44.31</v>
      </c>
      <c r="C608" s="9">
        <v>1.3176019786569059E-2</v>
      </c>
      <c r="D608">
        <f t="shared" si="13"/>
        <v>6</v>
      </c>
      <c r="F608" s="33" t="s">
        <v>29</v>
      </c>
      <c r="G608" t="s">
        <v>29</v>
      </c>
      <c r="H608" s="56"/>
    </row>
    <row r="609" spans="1:8" x14ac:dyDescent="0.25">
      <c r="A609" s="16">
        <v>34873</v>
      </c>
      <c r="B609" s="17">
        <v>44.22</v>
      </c>
      <c r="C609" s="9">
        <v>-2.0332097820979565E-3</v>
      </c>
      <c r="D609">
        <f t="shared" si="13"/>
        <v>6</v>
      </c>
      <c r="F609" s="33" t="s">
        <v>29</v>
      </c>
      <c r="G609" t="s">
        <v>29</v>
      </c>
      <c r="H609" s="56"/>
    </row>
    <row r="610" spans="1:8" x14ac:dyDescent="0.25">
      <c r="A610" s="16">
        <v>34876</v>
      </c>
      <c r="B610" s="17">
        <v>43.69</v>
      </c>
      <c r="C610" s="9">
        <v>-1.2057932465955727E-2</v>
      </c>
      <c r="D610">
        <f t="shared" si="13"/>
        <v>6</v>
      </c>
      <c r="F610" s="33" t="s">
        <v>29</v>
      </c>
      <c r="G610" t="s">
        <v>29</v>
      </c>
      <c r="H610" s="56"/>
    </row>
    <row r="611" spans="1:8" x14ac:dyDescent="0.25">
      <c r="A611" s="16">
        <v>34877</v>
      </c>
      <c r="B611" s="17">
        <v>43.6</v>
      </c>
      <c r="C611" s="9">
        <v>-2.0620926083557566E-3</v>
      </c>
      <c r="D611">
        <f t="shared" si="13"/>
        <v>6</v>
      </c>
      <c r="F611" s="33" t="s">
        <v>29</v>
      </c>
      <c r="G611" t="s">
        <v>29</v>
      </c>
      <c r="H611" s="56"/>
    </row>
    <row r="612" spans="1:8" x14ac:dyDescent="0.25">
      <c r="A612" s="16">
        <v>34878</v>
      </c>
      <c r="B612" s="17">
        <v>43.83</v>
      </c>
      <c r="C612" s="9">
        <v>5.2613640757290117E-3</v>
      </c>
      <c r="D612">
        <f t="shared" si="13"/>
        <v>6</v>
      </c>
      <c r="F612" s="33" t="s">
        <v>29</v>
      </c>
      <c r="G612" t="s">
        <v>29</v>
      </c>
      <c r="H612" s="56"/>
    </row>
    <row r="613" spans="1:8" x14ac:dyDescent="0.25">
      <c r="A613" s="16">
        <v>34879</v>
      </c>
      <c r="B613" s="17">
        <v>43.75</v>
      </c>
      <c r="C613" s="9">
        <v>-1.8269016270943848E-3</v>
      </c>
      <c r="D613">
        <f t="shared" si="13"/>
        <v>6</v>
      </c>
      <c r="F613" s="33" t="s">
        <v>29</v>
      </c>
      <c r="G613" t="s">
        <v>29</v>
      </c>
      <c r="H613" s="56"/>
    </row>
    <row r="614" spans="1:8" x14ac:dyDescent="0.25">
      <c r="A614" s="16">
        <v>34880</v>
      </c>
      <c r="B614" s="17">
        <v>43.73</v>
      </c>
      <c r="C614" s="9">
        <v>-4.5724737879428341E-4</v>
      </c>
      <c r="D614">
        <f t="shared" si="13"/>
        <v>6</v>
      </c>
      <c r="F614" s="33" t="s">
        <v>29</v>
      </c>
      <c r="G614" t="s">
        <v>29</v>
      </c>
      <c r="H614" s="56"/>
    </row>
    <row r="615" spans="1:8" x14ac:dyDescent="0.25">
      <c r="A615" s="16">
        <v>34883</v>
      </c>
      <c r="B615" s="17">
        <v>43.89</v>
      </c>
      <c r="C615" s="9">
        <v>3.6521382753134262E-3</v>
      </c>
      <c r="D615">
        <f t="shared" si="13"/>
        <v>7</v>
      </c>
      <c r="F615" s="33" t="s">
        <v>29</v>
      </c>
      <c r="G615" t="s">
        <v>29</v>
      </c>
      <c r="H615" s="56"/>
    </row>
    <row r="616" spans="1:8" x14ac:dyDescent="0.25">
      <c r="A616" s="16">
        <v>34885</v>
      </c>
      <c r="B616" s="17">
        <v>44.05</v>
      </c>
      <c r="C616" s="9">
        <v>3.6388486820457012E-3</v>
      </c>
      <c r="D616">
        <f t="shared" si="13"/>
        <v>7</v>
      </c>
      <c r="F616" s="33" t="s">
        <v>29</v>
      </c>
      <c r="G616" t="s">
        <v>29</v>
      </c>
      <c r="H616" s="56"/>
    </row>
    <row r="617" spans="1:8" x14ac:dyDescent="0.25">
      <c r="A617" s="16">
        <v>34886</v>
      </c>
      <c r="B617" s="17">
        <v>44.62</v>
      </c>
      <c r="C617" s="9">
        <v>1.2856836622197944E-2</v>
      </c>
      <c r="D617">
        <f t="shared" si="13"/>
        <v>7</v>
      </c>
      <c r="F617" s="33" t="s">
        <v>29</v>
      </c>
      <c r="G617" t="s">
        <v>29</v>
      </c>
      <c r="H617" s="56"/>
    </row>
    <row r="618" spans="1:8" x14ac:dyDescent="0.25">
      <c r="A618" s="16">
        <v>34887</v>
      </c>
      <c r="B618" s="17">
        <v>44.82</v>
      </c>
      <c r="C618" s="9">
        <v>4.4722793683944981E-3</v>
      </c>
      <c r="D618">
        <f t="shared" si="13"/>
        <v>7</v>
      </c>
      <c r="F618" s="33" t="s">
        <v>29</v>
      </c>
      <c r="G618" t="s">
        <v>29</v>
      </c>
      <c r="H618" s="56"/>
    </row>
    <row r="619" spans="1:8" x14ac:dyDescent="0.25">
      <c r="A619" s="16">
        <v>34890</v>
      </c>
      <c r="B619" s="17">
        <v>44.85</v>
      </c>
      <c r="C619" s="9">
        <v>6.6912013202419414E-4</v>
      </c>
      <c r="D619">
        <f t="shared" si="13"/>
        <v>7</v>
      </c>
      <c r="F619" s="33" t="s">
        <v>29</v>
      </c>
      <c r="G619" t="s">
        <v>29</v>
      </c>
      <c r="H619" s="56"/>
    </row>
    <row r="620" spans="1:8" x14ac:dyDescent="0.25">
      <c r="A620" s="16">
        <v>34891</v>
      </c>
      <c r="B620" s="17">
        <v>44.63</v>
      </c>
      <c r="C620" s="9">
        <v>-4.9173098636265972E-3</v>
      </c>
      <c r="D620">
        <f t="shared" si="13"/>
        <v>7</v>
      </c>
      <c r="F620" s="33" t="s">
        <v>29</v>
      </c>
      <c r="G620" t="s">
        <v>29</v>
      </c>
      <c r="H620" s="56"/>
    </row>
    <row r="621" spans="1:8" x14ac:dyDescent="0.25">
      <c r="A621" s="16">
        <v>34892</v>
      </c>
      <c r="B621" s="17">
        <v>45.18</v>
      </c>
      <c r="C621" s="9">
        <v>1.2248232398678702E-2</v>
      </c>
      <c r="D621">
        <f t="shared" si="13"/>
        <v>7</v>
      </c>
      <c r="F621" s="33" t="s">
        <v>29</v>
      </c>
      <c r="G621" t="s">
        <v>29</v>
      </c>
      <c r="H621" s="56"/>
    </row>
    <row r="622" spans="1:8" x14ac:dyDescent="0.25">
      <c r="A622" s="16">
        <v>34893</v>
      </c>
      <c r="B622" s="17">
        <v>45.08</v>
      </c>
      <c r="C622" s="9">
        <v>-2.2158218682816937E-3</v>
      </c>
      <c r="D622">
        <f t="shared" si="13"/>
        <v>7</v>
      </c>
      <c r="F622" s="33" t="s">
        <v>29</v>
      </c>
      <c r="G622" t="s">
        <v>29</v>
      </c>
      <c r="H622" s="56"/>
    </row>
    <row r="623" spans="1:8" x14ac:dyDescent="0.25">
      <c r="A623" s="16">
        <v>34894</v>
      </c>
      <c r="B623" s="17">
        <v>45.05</v>
      </c>
      <c r="C623" s="9">
        <v>-6.657051172286678E-4</v>
      </c>
      <c r="D623">
        <f t="shared" si="13"/>
        <v>7</v>
      </c>
      <c r="F623" s="33" t="s">
        <v>29</v>
      </c>
      <c r="G623" t="s">
        <v>29</v>
      </c>
      <c r="H623" s="56"/>
    </row>
    <row r="624" spans="1:8" x14ac:dyDescent="0.25">
      <c r="A624" s="16">
        <v>34897</v>
      </c>
      <c r="B624" s="17">
        <v>45.3</v>
      </c>
      <c r="C624" s="9">
        <v>5.5340484346414788E-3</v>
      </c>
      <c r="D624">
        <f t="shared" si="13"/>
        <v>7</v>
      </c>
      <c r="F624" s="33" t="s">
        <v>29</v>
      </c>
      <c r="G624" t="s">
        <v>29</v>
      </c>
      <c r="H624" s="56"/>
    </row>
    <row r="625" spans="1:8" x14ac:dyDescent="0.25">
      <c r="A625" s="16">
        <v>34898</v>
      </c>
      <c r="B625" s="17">
        <v>44.91</v>
      </c>
      <c r="C625" s="9">
        <v>-8.6465453893416564E-3</v>
      </c>
      <c r="D625">
        <f t="shared" si="13"/>
        <v>7</v>
      </c>
      <c r="F625" s="33" t="s">
        <v>29</v>
      </c>
      <c r="G625" t="s">
        <v>29</v>
      </c>
      <c r="H625" s="56"/>
    </row>
    <row r="626" spans="1:8" x14ac:dyDescent="0.25">
      <c r="A626" s="16">
        <v>34899</v>
      </c>
      <c r="B626" s="17">
        <v>44.42</v>
      </c>
      <c r="C626" s="9">
        <v>-1.0970668633365132E-2</v>
      </c>
      <c r="D626">
        <f t="shared" si="13"/>
        <v>7</v>
      </c>
      <c r="F626" s="33" t="s">
        <v>29</v>
      </c>
      <c r="G626" t="s">
        <v>29</v>
      </c>
      <c r="H626" s="56"/>
    </row>
    <row r="627" spans="1:8" x14ac:dyDescent="0.25">
      <c r="A627" s="16">
        <v>34900</v>
      </c>
      <c r="B627" s="17">
        <v>44.58</v>
      </c>
      <c r="C627" s="9">
        <v>3.5955094914414381E-3</v>
      </c>
      <c r="D627">
        <f t="shared" si="13"/>
        <v>7</v>
      </c>
      <c r="F627" s="33" t="s">
        <v>29</v>
      </c>
      <c r="G627" t="s">
        <v>29</v>
      </c>
      <c r="H627" s="56"/>
    </row>
    <row r="628" spans="1:8" x14ac:dyDescent="0.25">
      <c r="A628" s="16">
        <v>34901</v>
      </c>
      <c r="B628" s="17">
        <v>44.53</v>
      </c>
      <c r="C628" s="9">
        <v>-1.1222086241117512E-3</v>
      </c>
      <c r="D628">
        <f t="shared" si="13"/>
        <v>7</v>
      </c>
      <c r="F628" s="33" t="s">
        <v>29</v>
      </c>
      <c r="G628" t="s">
        <v>29</v>
      </c>
      <c r="H628" s="56"/>
    </row>
    <row r="629" spans="1:8" x14ac:dyDescent="0.25">
      <c r="A629" s="16">
        <v>34904</v>
      </c>
      <c r="B629" s="17">
        <v>44.86</v>
      </c>
      <c r="C629" s="9">
        <v>7.3834097584513144E-3</v>
      </c>
      <c r="D629">
        <f t="shared" si="13"/>
        <v>7</v>
      </c>
      <c r="F629" s="33" t="s">
        <v>29</v>
      </c>
      <c r="G629" t="s">
        <v>29</v>
      </c>
      <c r="H629" s="56"/>
    </row>
    <row r="630" spans="1:8" x14ac:dyDescent="0.25">
      <c r="A630" s="16">
        <v>34905</v>
      </c>
      <c r="B630" s="17">
        <v>45.19</v>
      </c>
      <c r="C630" s="9">
        <v>7.3292943311259358E-3</v>
      </c>
      <c r="D630">
        <f t="shared" si="13"/>
        <v>7</v>
      </c>
      <c r="F630" s="33" t="s">
        <v>29</v>
      </c>
      <c r="G630" t="s">
        <v>29</v>
      </c>
      <c r="H630" s="56"/>
    </row>
    <row r="631" spans="1:8" x14ac:dyDescent="0.25">
      <c r="A631" s="16">
        <v>34906</v>
      </c>
      <c r="B631" s="17">
        <v>45.16</v>
      </c>
      <c r="C631" s="9">
        <v>-6.6408414172709253E-4</v>
      </c>
      <c r="D631">
        <f t="shared" si="13"/>
        <v>7</v>
      </c>
      <c r="F631" s="33" t="s">
        <v>29</v>
      </c>
      <c r="G631" t="s">
        <v>29</v>
      </c>
      <c r="H631" s="56"/>
    </row>
    <row r="632" spans="1:8" x14ac:dyDescent="0.25">
      <c r="A632" s="16">
        <v>34907</v>
      </c>
      <c r="B632" s="17">
        <v>45.54</v>
      </c>
      <c r="C632" s="9">
        <v>8.3793213541323436E-3</v>
      </c>
      <c r="D632">
        <f t="shared" si="13"/>
        <v>7</v>
      </c>
      <c r="F632" s="33" t="s">
        <v>29</v>
      </c>
      <c r="G632" t="s">
        <v>29</v>
      </c>
      <c r="H632" s="56"/>
    </row>
    <row r="633" spans="1:8" x14ac:dyDescent="0.25">
      <c r="A633" s="16">
        <v>34908</v>
      </c>
      <c r="B633" s="17">
        <v>45.25</v>
      </c>
      <c r="C633" s="9">
        <v>-6.3883904896584187E-3</v>
      </c>
      <c r="D633">
        <f t="shared" si="13"/>
        <v>7</v>
      </c>
      <c r="F633" s="33" t="s">
        <v>29</v>
      </c>
      <c r="G633" t="s">
        <v>29</v>
      </c>
      <c r="H633" s="56"/>
    </row>
    <row r="634" spans="1:8" x14ac:dyDescent="0.25">
      <c r="A634" s="16">
        <v>34911</v>
      </c>
      <c r="B634" s="17">
        <v>45.14</v>
      </c>
      <c r="C634" s="9">
        <v>-2.4338987565455362E-3</v>
      </c>
      <c r="D634">
        <f t="shared" si="13"/>
        <v>7</v>
      </c>
      <c r="F634" s="33" t="s">
        <v>29</v>
      </c>
      <c r="G634" t="s">
        <v>29</v>
      </c>
      <c r="H634" s="56"/>
    </row>
    <row r="635" spans="1:8" x14ac:dyDescent="0.25">
      <c r="A635" s="16">
        <v>34912</v>
      </c>
      <c r="B635" s="17">
        <v>45.06</v>
      </c>
      <c r="C635" s="9">
        <v>-1.7738363852912084E-3</v>
      </c>
      <c r="D635">
        <f t="shared" si="13"/>
        <v>8</v>
      </c>
      <c r="F635" s="33" t="s">
        <v>29</v>
      </c>
      <c r="G635" t="s">
        <v>29</v>
      </c>
      <c r="H635" s="56"/>
    </row>
    <row r="636" spans="1:8" x14ac:dyDescent="0.25">
      <c r="A636" s="16">
        <v>34913</v>
      </c>
      <c r="B636" s="17">
        <v>44.96</v>
      </c>
      <c r="C636" s="9">
        <v>-2.2217294186627481E-3</v>
      </c>
      <c r="D636">
        <f t="shared" si="13"/>
        <v>8</v>
      </c>
      <c r="F636" s="33" t="s">
        <v>29</v>
      </c>
      <c r="G636" t="s">
        <v>29</v>
      </c>
      <c r="H636" s="56"/>
    </row>
    <row r="637" spans="1:8" x14ac:dyDescent="0.25">
      <c r="A637" s="16">
        <v>34914</v>
      </c>
      <c r="B637" s="17">
        <v>44.94</v>
      </c>
      <c r="C637" s="9">
        <v>-4.4493882825259154E-4</v>
      </c>
      <c r="D637">
        <f t="shared" si="13"/>
        <v>8</v>
      </c>
      <c r="F637" s="33" t="s">
        <v>29</v>
      </c>
      <c r="G637" t="s">
        <v>29</v>
      </c>
      <c r="H637" s="56"/>
    </row>
    <row r="638" spans="1:8" x14ac:dyDescent="0.25">
      <c r="A638" s="16">
        <v>34915</v>
      </c>
      <c r="B638" s="17">
        <v>44.99</v>
      </c>
      <c r="C638" s="9">
        <v>1.1119760958978979E-3</v>
      </c>
      <c r="D638">
        <f t="shared" si="13"/>
        <v>8</v>
      </c>
      <c r="F638" s="33" t="s">
        <v>29</v>
      </c>
      <c r="G638" t="s">
        <v>29</v>
      </c>
      <c r="H638" s="56"/>
    </row>
    <row r="639" spans="1:8" x14ac:dyDescent="0.25">
      <c r="A639" s="16">
        <v>34918</v>
      </c>
      <c r="B639" s="17">
        <v>45.1</v>
      </c>
      <c r="C639" s="9">
        <v>2.4420036555518089E-3</v>
      </c>
      <c r="D639">
        <f t="shared" si="13"/>
        <v>8</v>
      </c>
      <c r="F639" s="33" t="s">
        <v>29</v>
      </c>
      <c r="G639" t="s">
        <v>29</v>
      </c>
      <c r="H639" s="56"/>
    </row>
    <row r="640" spans="1:8" x14ac:dyDescent="0.25">
      <c r="A640" s="16">
        <v>34919</v>
      </c>
      <c r="B640" s="17">
        <v>45.1</v>
      </c>
      <c r="C640" s="9">
        <v>0</v>
      </c>
      <c r="D640">
        <f t="shared" si="13"/>
        <v>8</v>
      </c>
      <c r="F640" s="33" t="s">
        <v>29</v>
      </c>
      <c r="G640" t="s">
        <v>29</v>
      </c>
      <c r="H640" s="56"/>
    </row>
    <row r="641" spans="1:8" x14ac:dyDescent="0.25">
      <c r="A641" s="16">
        <v>34920</v>
      </c>
      <c r="B641" s="17">
        <v>45.08</v>
      </c>
      <c r="C641" s="9">
        <v>-4.4355733705715288E-4</v>
      </c>
      <c r="D641">
        <f t="shared" si="13"/>
        <v>8</v>
      </c>
      <c r="F641" s="33" t="s">
        <v>29</v>
      </c>
      <c r="G641" t="s">
        <v>29</v>
      </c>
      <c r="H641" s="56"/>
    </row>
    <row r="642" spans="1:8" x14ac:dyDescent="0.25">
      <c r="A642" s="16">
        <v>34921</v>
      </c>
      <c r="B642" s="17">
        <v>44.98</v>
      </c>
      <c r="C642" s="9">
        <v>-2.2207426404059396E-3</v>
      </c>
      <c r="D642">
        <f t="shared" si="13"/>
        <v>8</v>
      </c>
      <c r="F642" s="33" t="s">
        <v>29</v>
      </c>
      <c r="G642" t="s">
        <v>29</v>
      </c>
      <c r="H642" s="56"/>
    </row>
    <row r="643" spans="1:8" x14ac:dyDescent="0.25">
      <c r="A643" s="16">
        <v>34922</v>
      </c>
      <c r="B643" s="17">
        <v>44.73</v>
      </c>
      <c r="C643" s="9">
        <v>-5.5735290864129166E-3</v>
      </c>
      <c r="D643">
        <f t="shared" si="13"/>
        <v>8</v>
      </c>
      <c r="F643" s="33" t="s">
        <v>29</v>
      </c>
      <c r="G643" t="s">
        <v>29</v>
      </c>
      <c r="H643" s="56"/>
    </row>
    <row r="644" spans="1:8" x14ac:dyDescent="0.25">
      <c r="A644" s="16">
        <v>34925</v>
      </c>
      <c r="B644" s="17">
        <v>45.14</v>
      </c>
      <c r="C644" s="9">
        <v>9.1243539446328667E-3</v>
      </c>
      <c r="D644">
        <f t="shared" ref="D644:D707" si="14">MONTH(A644)</f>
        <v>8</v>
      </c>
      <c r="F644" s="33" t="s">
        <v>29</v>
      </c>
      <c r="G644" t="s">
        <v>29</v>
      </c>
      <c r="H644" s="56"/>
    </row>
    <row r="645" spans="1:8" x14ac:dyDescent="0.25">
      <c r="A645" s="16">
        <v>34926</v>
      </c>
      <c r="B645" s="17">
        <v>45.05</v>
      </c>
      <c r="C645" s="9">
        <v>-1.9957873350428391E-3</v>
      </c>
      <c r="D645">
        <f t="shared" si="14"/>
        <v>8</v>
      </c>
      <c r="F645" s="33" t="s">
        <v>29</v>
      </c>
      <c r="G645" t="s">
        <v>29</v>
      </c>
      <c r="H645" s="56"/>
    </row>
    <row r="646" spans="1:8" x14ac:dyDescent="0.25">
      <c r="A646" s="16">
        <v>34927</v>
      </c>
      <c r="B646" s="17">
        <v>45.17</v>
      </c>
      <c r="C646" s="9">
        <v>2.6601656121660799E-3</v>
      </c>
      <c r="D646">
        <f t="shared" si="14"/>
        <v>8</v>
      </c>
      <c r="F646" s="33" t="s">
        <v>29</v>
      </c>
      <c r="G646" t="s">
        <v>29</v>
      </c>
      <c r="H646" s="56"/>
    </row>
    <row r="647" spans="1:8" x14ac:dyDescent="0.25">
      <c r="A647" s="16">
        <v>34928</v>
      </c>
      <c r="B647" s="17">
        <v>45.1</v>
      </c>
      <c r="C647" s="9">
        <v>-1.5509031578801011E-3</v>
      </c>
      <c r="D647">
        <f t="shared" si="14"/>
        <v>8</v>
      </c>
      <c r="F647" s="33" t="s">
        <v>29</v>
      </c>
      <c r="G647" t="s">
        <v>29</v>
      </c>
      <c r="H647" s="56"/>
    </row>
    <row r="648" spans="1:8" x14ac:dyDescent="0.25">
      <c r="A648" s="16">
        <v>34929</v>
      </c>
      <c r="B648" s="17">
        <v>45.14</v>
      </c>
      <c r="C648" s="9">
        <v>8.8652488075705201E-4</v>
      </c>
      <c r="D648">
        <f t="shared" si="14"/>
        <v>8</v>
      </c>
      <c r="F648" s="33" t="s">
        <v>29</v>
      </c>
      <c r="G648" t="s">
        <v>29</v>
      </c>
      <c r="H648" s="56"/>
    </row>
    <row r="649" spans="1:8" x14ac:dyDescent="0.25">
      <c r="A649" s="16">
        <v>34932</v>
      </c>
      <c r="B649" s="17">
        <v>45.02</v>
      </c>
      <c r="C649" s="9">
        <v>-2.6619359108034329E-3</v>
      </c>
      <c r="D649">
        <f t="shared" si="14"/>
        <v>8</v>
      </c>
      <c r="F649" s="33" t="s">
        <v>29</v>
      </c>
      <c r="G649" t="s">
        <v>29</v>
      </c>
      <c r="H649" s="56"/>
    </row>
    <row r="650" spans="1:8" x14ac:dyDescent="0.25">
      <c r="A650" s="16">
        <v>34933</v>
      </c>
      <c r="B650" s="17">
        <v>45.11</v>
      </c>
      <c r="C650" s="9">
        <v>1.9971159417182288E-3</v>
      </c>
      <c r="D650">
        <f t="shared" si="14"/>
        <v>8</v>
      </c>
      <c r="F650" s="33" t="s">
        <v>29</v>
      </c>
      <c r="G650" t="s">
        <v>29</v>
      </c>
      <c r="H650" s="56"/>
    </row>
    <row r="651" spans="1:8" x14ac:dyDescent="0.25">
      <c r="A651" s="16">
        <v>34934</v>
      </c>
      <c r="B651" s="17">
        <v>44.94</v>
      </c>
      <c r="C651" s="9">
        <v>-3.7756846631214727E-3</v>
      </c>
      <c r="D651">
        <f t="shared" si="14"/>
        <v>8</v>
      </c>
      <c r="F651" s="33" t="s">
        <v>29</v>
      </c>
      <c r="G651" t="s">
        <v>29</v>
      </c>
      <c r="H651" s="56"/>
    </row>
    <row r="652" spans="1:8" x14ac:dyDescent="0.25">
      <c r="A652" s="16">
        <v>34935</v>
      </c>
      <c r="B652" s="17">
        <v>44.99</v>
      </c>
      <c r="C652" s="9">
        <v>1.1119760958978979E-3</v>
      </c>
      <c r="D652">
        <f t="shared" si="14"/>
        <v>8</v>
      </c>
      <c r="F652" s="33" t="s">
        <v>29</v>
      </c>
      <c r="G652" t="s">
        <v>29</v>
      </c>
      <c r="H652" s="56"/>
    </row>
    <row r="653" spans="1:8" x14ac:dyDescent="0.25">
      <c r="A653" s="16">
        <v>34936</v>
      </c>
      <c r="B653" s="17">
        <v>45.25</v>
      </c>
      <c r="C653" s="9">
        <v>5.7624272928541225E-3</v>
      </c>
      <c r="D653">
        <f t="shared" si="14"/>
        <v>8</v>
      </c>
      <c r="F653" s="33" t="s">
        <v>29</v>
      </c>
      <c r="G653" t="s">
        <v>29</v>
      </c>
      <c r="H653" s="56"/>
    </row>
    <row r="654" spans="1:8" x14ac:dyDescent="0.25">
      <c r="A654" s="16">
        <v>34939</v>
      </c>
      <c r="B654" s="17">
        <v>45.08</v>
      </c>
      <c r="C654" s="9">
        <v>-3.7639809743596426E-3</v>
      </c>
      <c r="D654">
        <f t="shared" si="14"/>
        <v>8</v>
      </c>
      <c r="F654" s="33" t="s">
        <v>29</v>
      </c>
      <c r="G654" t="s">
        <v>29</v>
      </c>
      <c r="H654" s="56"/>
    </row>
    <row r="655" spans="1:8" x14ac:dyDescent="0.25">
      <c r="A655" s="16">
        <v>34940</v>
      </c>
      <c r="B655" s="17">
        <v>45.19</v>
      </c>
      <c r="C655" s="9">
        <v>2.437134251612788E-3</v>
      </c>
      <c r="D655">
        <f t="shared" si="14"/>
        <v>8</v>
      </c>
      <c r="F655" s="33" t="s">
        <v>29</v>
      </c>
      <c r="G655" t="s">
        <v>29</v>
      </c>
      <c r="H655" s="56"/>
    </row>
    <row r="656" spans="1:8" x14ac:dyDescent="0.25">
      <c r="A656" s="16">
        <v>34941</v>
      </c>
      <c r="B656" s="17">
        <v>45.3</v>
      </c>
      <c r="C656" s="9">
        <v>2.4312090658000019E-3</v>
      </c>
      <c r="D656">
        <f t="shared" si="14"/>
        <v>8</v>
      </c>
      <c r="F656" s="33" t="s">
        <v>29</v>
      </c>
      <c r="G656" t="s">
        <v>29</v>
      </c>
      <c r="H656" s="56"/>
    </row>
    <row r="657" spans="1:8" x14ac:dyDescent="0.25">
      <c r="A657" s="16">
        <v>34942</v>
      </c>
      <c r="B657" s="17">
        <v>45.34</v>
      </c>
      <c r="C657" s="9">
        <v>8.8261259039478152E-4</v>
      </c>
      <c r="D657">
        <f t="shared" si="14"/>
        <v>8</v>
      </c>
      <c r="F657" s="33" t="s">
        <v>29</v>
      </c>
      <c r="G657" t="s">
        <v>29</v>
      </c>
      <c r="H657" s="56"/>
    </row>
    <row r="658" spans="1:8" x14ac:dyDescent="0.25">
      <c r="A658" s="16">
        <v>34943</v>
      </c>
      <c r="B658" s="17">
        <v>45.54</v>
      </c>
      <c r="C658" s="9">
        <v>4.4014155562105009E-3</v>
      </c>
      <c r="D658">
        <f t="shared" si="14"/>
        <v>9</v>
      </c>
      <c r="F658" s="33" t="s">
        <v>29</v>
      </c>
      <c r="G658" t="s">
        <v>29</v>
      </c>
      <c r="H658" s="56"/>
    </row>
    <row r="659" spans="1:8" x14ac:dyDescent="0.25">
      <c r="A659" s="16">
        <v>34947</v>
      </c>
      <c r="B659" s="17">
        <v>45.96</v>
      </c>
      <c r="C659" s="9">
        <v>9.1803923449613935E-3</v>
      </c>
      <c r="D659">
        <f t="shared" si="14"/>
        <v>9</v>
      </c>
      <c r="F659" s="33" t="s">
        <v>29</v>
      </c>
      <c r="G659" t="s">
        <v>29</v>
      </c>
      <c r="H659" s="56"/>
    </row>
    <row r="660" spans="1:8" x14ac:dyDescent="0.25">
      <c r="A660" s="16">
        <v>34948</v>
      </c>
      <c r="B660" s="17">
        <v>46.05</v>
      </c>
      <c r="C660" s="9">
        <v>1.9563097207609013E-3</v>
      </c>
      <c r="D660">
        <f t="shared" si="14"/>
        <v>9</v>
      </c>
      <c r="F660" s="33" t="s">
        <v>29</v>
      </c>
      <c r="G660" t="s">
        <v>29</v>
      </c>
      <c r="H660" s="56"/>
    </row>
    <row r="661" spans="1:8" x14ac:dyDescent="0.25">
      <c r="A661" s="16">
        <v>34949</v>
      </c>
      <c r="B661" s="17">
        <v>46.08</v>
      </c>
      <c r="C661" s="9">
        <v>6.5125368631999267E-4</v>
      </c>
      <c r="D661">
        <f t="shared" si="14"/>
        <v>9</v>
      </c>
      <c r="F661" s="33" t="s">
        <v>29</v>
      </c>
      <c r="G661" t="s">
        <v>29</v>
      </c>
      <c r="H661" s="56"/>
    </row>
    <row r="662" spans="1:8" x14ac:dyDescent="0.25">
      <c r="A662" s="16">
        <v>34950</v>
      </c>
      <c r="B662" s="17">
        <v>46.25</v>
      </c>
      <c r="C662" s="9">
        <v>3.6824475707984499E-3</v>
      </c>
      <c r="D662">
        <f t="shared" si="14"/>
        <v>9</v>
      </c>
      <c r="F662" s="33" t="s">
        <v>29</v>
      </c>
      <c r="G662" t="s">
        <v>29</v>
      </c>
      <c r="H662" s="56"/>
    </row>
    <row r="663" spans="1:8" x14ac:dyDescent="0.25">
      <c r="A663" s="16">
        <v>34953</v>
      </c>
      <c r="B663" s="17">
        <v>46.37</v>
      </c>
      <c r="C663" s="9">
        <v>2.5912344449351026E-3</v>
      </c>
      <c r="D663">
        <f t="shared" si="14"/>
        <v>9</v>
      </c>
      <c r="F663" s="33" t="s">
        <v>29</v>
      </c>
      <c r="G663" t="s">
        <v>29</v>
      </c>
      <c r="H663" s="56"/>
    </row>
    <row r="664" spans="1:8" x14ac:dyDescent="0.25">
      <c r="A664" s="16">
        <v>34954</v>
      </c>
      <c r="B664" s="17">
        <v>46.59</v>
      </c>
      <c r="C664" s="9">
        <v>4.7332274253361244E-3</v>
      </c>
      <c r="D664">
        <f t="shared" si="14"/>
        <v>9</v>
      </c>
      <c r="F664" s="33" t="s">
        <v>29</v>
      </c>
      <c r="G664" t="s">
        <v>29</v>
      </c>
      <c r="H664" s="56"/>
    </row>
    <row r="665" spans="1:8" x14ac:dyDescent="0.25">
      <c r="A665" s="16">
        <v>34955</v>
      </c>
      <c r="B665" s="17">
        <v>46.8</v>
      </c>
      <c r="C665" s="9">
        <v>4.4972770948955177E-3</v>
      </c>
      <c r="D665">
        <f t="shared" si="14"/>
        <v>9</v>
      </c>
      <c r="F665" s="33" t="s">
        <v>29</v>
      </c>
      <c r="G665" t="s">
        <v>29</v>
      </c>
      <c r="H665" s="56"/>
    </row>
    <row r="666" spans="1:8" x14ac:dyDescent="0.25">
      <c r="A666" s="16">
        <v>34956</v>
      </c>
      <c r="B666" s="17">
        <v>47.23</v>
      </c>
      <c r="C666" s="9">
        <v>9.146080984424659E-3</v>
      </c>
      <c r="D666">
        <f t="shared" si="14"/>
        <v>9</v>
      </c>
      <c r="F666" s="33" t="s">
        <v>29</v>
      </c>
      <c r="G666" t="s">
        <v>29</v>
      </c>
      <c r="H666" s="56"/>
    </row>
    <row r="667" spans="1:8" x14ac:dyDescent="0.25">
      <c r="A667" s="16">
        <v>34957</v>
      </c>
      <c r="B667" s="17">
        <v>47.22</v>
      </c>
      <c r="C667" s="9">
        <v>-2.1175225065888452E-4</v>
      </c>
      <c r="D667">
        <f t="shared" si="14"/>
        <v>9</v>
      </c>
      <c r="F667" s="33" t="s">
        <v>29</v>
      </c>
      <c r="G667" t="s">
        <v>29</v>
      </c>
      <c r="H667" s="56"/>
    </row>
    <row r="668" spans="1:8" x14ac:dyDescent="0.25">
      <c r="A668" s="16">
        <v>34960</v>
      </c>
      <c r="B668" s="17">
        <v>47.04</v>
      </c>
      <c r="C668" s="9">
        <v>-3.8192280669953841E-3</v>
      </c>
      <c r="D668">
        <f t="shared" si="14"/>
        <v>9</v>
      </c>
      <c r="F668" s="33" t="s">
        <v>29</v>
      </c>
      <c r="G668" t="s">
        <v>29</v>
      </c>
      <c r="H668" s="56"/>
    </row>
    <row r="669" spans="1:8" x14ac:dyDescent="0.25">
      <c r="A669" s="16">
        <v>34961</v>
      </c>
      <c r="B669" s="17">
        <v>47.27</v>
      </c>
      <c r="C669" s="9">
        <v>4.8775412147735115E-3</v>
      </c>
      <c r="D669">
        <f t="shared" si="14"/>
        <v>9</v>
      </c>
      <c r="F669" s="33" t="s">
        <v>29</v>
      </c>
      <c r="G669" t="s">
        <v>29</v>
      </c>
      <c r="H669" s="56"/>
    </row>
    <row r="670" spans="1:8" x14ac:dyDescent="0.25">
      <c r="A670" s="16">
        <v>34962</v>
      </c>
      <c r="B670" s="17">
        <v>47.49</v>
      </c>
      <c r="C670" s="9">
        <v>4.6433177558853605E-3</v>
      </c>
      <c r="D670">
        <f t="shared" si="14"/>
        <v>9</v>
      </c>
      <c r="F670" s="33" t="s">
        <v>29</v>
      </c>
      <c r="G670" t="s">
        <v>29</v>
      </c>
      <c r="H670" s="56"/>
    </row>
    <row r="671" spans="1:8" x14ac:dyDescent="0.25">
      <c r="A671" s="16">
        <v>34963</v>
      </c>
      <c r="B671" s="17">
        <v>47.11</v>
      </c>
      <c r="C671" s="9">
        <v>-8.0338698490808116E-3</v>
      </c>
      <c r="D671">
        <f t="shared" si="14"/>
        <v>9</v>
      </c>
      <c r="F671" s="33" t="s">
        <v>29</v>
      </c>
      <c r="G671" t="s">
        <v>29</v>
      </c>
      <c r="H671" s="56"/>
    </row>
    <row r="672" spans="1:8" x14ac:dyDescent="0.25">
      <c r="A672" s="16">
        <v>34964</v>
      </c>
      <c r="B672" s="17">
        <v>47.11</v>
      </c>
      <c r="C672" s="9">
        <v>0</v>
      </c>
      <c r="D672">
        <f t="shared" si="14"/>
        <v>9</v>
      </c>
      <c r="F672" s="33" t="s">
        <v>29</v>
      </c>
      <c r="G672" t="s">
        <v>29</v>
      </c>
      <c r="H672" s="56"/>
    </row>
    <row r="673" spans="1:8" x14ac:dyDescent="0.25">
      <c r="A673" s="16">
        <v>34967</v>
      </c>
      <c r="B673" s="17">
        <v>47.04</v>
      </c>
      <c r="C673" s="9">
        <v>-1.4869891215782557E-3</v>
      </c>
      <c r="D673">
        <f t="shared" si="14"/>
        <v>9</v>
      </c>
      <c r="F673" s="33" t="s">
        <v>29</v>
      </c>
      <c r="G673" t="s">
        <v>29</v>
      </c>
      <c r="H673" s="56"/>
    </row>
    <row r="674" spans="1:8" x14ac:dyDescent="0.25">
      <c r="A674" s="16">
        <v>34968</v>
      </c>
      <c r="B674" s="17">
        <v>47.02</v>
      </c>
      <c r="C674" s="9">
        <v>-4.2526047844793199E-4</v>
      </c>
      <c r="D674">
        <f t="shared" si="14"/>
        <v>9</v>
      </c>
      <c r="F674" s="33" t="s">
        <v>29</v>
      </c>
      <c r="G674" t="s">
        <v>29</v>
      </c>
      <c r="H674" s="56"/>
    </row>
    <row r="675" spans="1:8" x14ac:dyDescent="0.25">
      <c r="A675" s="16">
        <v>34969</v>
      </c>
      <c r="B675" s="17">
        <v>46.99</v>
      </c>
      <c r="C675" s="9">
        <v>-6.3822999719909807E-4</v>
      </c>
      <c r="D675">
        <f t="shared" si="14"/>
        <v>9</v>
      </c>
      <c r="F675" s="33" t="s">
        <v>29</v>
      </c>
      <c r="G675" t="s">
        <v>29</v>
      </c>
      <c r="H675" s="56"/>
    </row>
    <row r="676" spans="1:8" x14ac:dyDescent="0.25">
      <c r="A676" s="16">
        <v>34970</v>
      </c>
      <c r="B676" s="17">
        <v>47.34</v>
      </c>
      <c r="C676" s="9">
        <v>7.4207909711135958E-3</v>
      </c>
      <c r="D676">
        <f t="shared" si="14"/>
        <v>9</v>
      </c>
      <c r="F676" s="33" t="s">
        <v>29</v>
      </c>
      <c r="G676" t="s">
        <v>29</v>
      </c>
      <c r="H676" s="56"/>
    </row>
    <row r="677" spans="1:8" x14ac:dyDescent="0.25">
      <c r="A677" s="16">
        <v>34971</v>
      </c>
      <c r="B677" s="17">
        <v>47.25</v>
      </c>
      <c r="C677" s="9">
        <v>-1.9029501460861868E-3</v>
      </c>
      <c r="D677">
        <f t="shared" si="14"/>
        <v>9</v>
      </c>
      <c r="F677" s="33" t="s">
        <v>29</v>
      </c>
      <c r="G677" t="s">
        <v>29</v>
      </c>
      <c r="H677" s="56"/>
    </row>
    <row r="678" spans="1:8" x14ac:dyDescent="0.25">
      <c r="A678" s="16">
        <v>34974</v>
      </c>
      <c r="B678" s="17">
        <v>47.02</v>
      </c>
      <c r="C678" s="9">
        <v>-4.8796108278282395E-3</v>
      </c>
      <c r="D678">
        <f t="shared" si="14"/>
        <v>10</v>
      </c>
      <c r="F678" s="33" t="s">
        <v>29</v>
      </c>
      <c r="G678" t="s">
        <v>29</v>
      </c>
      <c r="H678" s="56"/>
    </row>
    <row r="679" spans="1:8" x14ac:dyDescent="0.25">
      <c r="A679" s="16">
        <v>34975</v>
      </c>
      <c r="B679" s="17">
        <v>47.06</v>
      </c>
      <c r="C679" s="9">
        <v>8.5034018729296629E-4</v>
      </c>
      <c r="D679">
        <f t="shared" si="14"/>
        <v>10</v>
      </c>
      <c r="F679" s="33" t="s">
        <v>29</v>
      </c>
      <c r="G679" t="s">
        <v>29</v>
      </c>
      <c r="H679" s="56"/>
    </row>
    <row r="680" spans="1:8" x14ac:dyDescent="0.25">
      <c r="A680" s="16">
        <v>34976</v>
      </c>
      <c r="B680" s="17">
        <v>47.02</v>
      </c>
      <c r="C680" s="9">
        <v>-8.5034018729290178E-4</v>
      </c>
      <c r="D680">
        <f t="shared" si="14"/>
        <v>10</v>
      </c>
      <c r="F680" s="33" t="s">
        <v>29</v>
      </c>
      <c r="G680" t="s">
        <v>29</v>
      </c>
      <c r="H680" s="56"/>
    </row>
    <row r="681" spans="1:8" x14ac:dyDescent="0.25">
      <c r="A681" s="16">
        <v>34977</v>
      </c>
      <c r="B681" s="17">
        <v>47.15</v>
      </c>
      <c r="C681" s="9">
        <v>2.7609659675430298E-3</v>
      </c>
      <c r="D681">
        <f t="shared" si="14"/>
        <v>10</v>
      </c>
      <c r="F681" s="33" t="s">
        <v>29</v>
      </c>
      <c r="G681" t="s">
        <v>29</v>
      </c>
      <c r="H681" s="56"/>
    </row>
    <row r="682" spans="1:8" x14ac:dyDescent="0.25">
      <c r="A682" s="16">
        <v>34978</v>
      </c>
      <c r="B682" s="17">
        <v>47.19</v>
      </c>
      <c r="C682" s="9">
        <v>8.4799665882956019E-4</v>
      </c>
      <c r="D682">
        <f t="shared" si="14"/>
        <v>10</v>
      </c>
      <c r="F682" s="33" t="s">
        <v>29</v>
      </c>
      <c r="G682" t="s">
        <v>29</v>
      </c>
      <c r="H682" s="56"/>
    </row>
    <row r="683" spans="1:8" x14ac:dyDescent="0.25">
      <c r="A683" s="16">
        <v>34981</v>
      </c>
      <c r="B683" s="17">
        <v>46.8</v>
      </c>
      <c r="C683" s="9">
        <v>-8.2988028146950658E-3</v>
      </c>
      <c r="D683">
        <f t="shared" si="14"/>
        <v>10</v>
      </c>
      <c r="F683" s="33" t="s">
        <v>29</v>
      </c>
      <c r="G683" t="s">
        <v>29</v>
      </c>
      <c r="H683" s="56"/>
    </row>
    <row r="684" spans="1:8" x14ac:dyDescent="0.25">
      <c r="A684" s="16">
        <v>34982</v>
      </c>
      <c r="B684" s="17">
        <v>46.77</v>
      </c>
      <c r="C684" s="9">
        <v>-6.4123118580609753E-4</v>
      </c>
      <c r="D684">
        <f t="shared" si="14"/>
        <v>10</v>
      </c>
      <c r="F684" s="33" t="s">
        <v>29</v>
      </c>
      <c r="G684" t="s">
        <v>29</v>
      </c>
      <c r="H684" s="56"/>
    </row>
    <row r="685" spans="1:8" x14ac:dyDescent="0.25">
      <c r="A685" s="16">
        <v>34983</v>
      </c>
      <c r="B685" s="17">
        <v>46.93</v>
      </c>
      <c r="C685" s="9">
        <v>3.4151580685313041E-3</v>
      </c>
      <c r="D685">
        <f t="shared" si="14"/>
        <v>10</v>
      </c>
      <c r="F685" s="33" t="s">
        <v>29</v>
      </c>
      <c r="G685" t="s">
        <v>29</v>
      </c>
      <c r="H685" s="56"/>
    </row>
    <row r="686" spans="1:8" x14ac:dyDescent="0.25">
      <c r="A686" s="16">
        <v>34984</v>
      </c>
      <c r="B686" s="17">
        <v>47.22</v>
      </c>
      <c r="C686" s="9">
        <v>6.1604018510404961E-3</v>
      </c>
      <c r="D686">
        <f t="shared" si="14"/>
        <v>10</v>
      </c>
      <c r="F686" s="33" t="s">
        <v>29</v>
      </c>
      <c r="G686" t="s">
        <v>29</v>
      </c>
      <c r="H686" s="56"/>
    </row>
    <row r="687" spans="1:8" x14ac:dyDescent="0.25">
      <c r="A687" s="16">
        <v>34985</v>
      </c>
      <c r="B687" s="17">
        <v>47.37</v>
      </c>
      <c r="C687" s="9">
        <v>3.1715852782935399E-3</v>
      </c>
      <c r="D687">
        <f t="shared" si="14"/>
        <v>10</v>
      </c>
      <c r="F687" s="33" t="s">
        <v>29</v>
      </c>
      <c r="G687" t="s">
        <v>29</v>
      </c>
      <c r="H687" s="56"/>
    </row>
    <row r="688" spans="1:8" x14ac:dyDescent="0.25">
      <c r="A688" s="16">
        <v>34988</v>
      </c>
      <c r="B688" s="17">
        <v>47.14</v>
      </c>
      <c r="C688" s="9">
        <v>-4.8672194276752605E-3</v>
      </c>
      <c r="D688">
        <f t="shared" si="14"/>
        <v>10</v>
      </c>
      <c r="F688" s="33" t="s">
        <v>29</v>
      </c>
      <c r="G688" t="s">
        <v>29</v>
      </c>
      <c r="H688" s="56"/>
    </row>
    <row r="689" spans="1:8" x14ac:dyDescent="0.25">
      <c r="A689" s="16">
        <v>34989</v>
      </c>
      <c r="B689" s="17">
        <v>47.45</v>
      </c>
      <c r="C689" s="9">
        <v>6.5546275479517564E-3</v>
      </c>
      <c r="D689">
        <f t="shared" si="14"/>
        <v>10</v>
      </c>
      <c r="F689" s="33" t="s">
        <v>29</v>
      </c>
      <c r="G689" t="s">
        <v>29</v>
      </c>
      <c r="H689" s="56"/>
    </row>
    <row r="690" spans="1:8" x14ac:dyDescent="0.25">
      <c r="A690" s="16">
        <v>34990</v>
      </c>
      <c r="B690" s="17">
        <v>47.6</v>
      </c>
      <c r="C690" s="9">
        <v>3.15623618143741E-3</v>
      </c>
      <c r="D690">
        <f t="shared" si="14"/>
        <v>10</v>
      </c>
      <c r="F690" s="33" t="s">
        <v>29</v>
      </c>
      <c r="G690" t="s">
        <v>29</v>
      </c>
      <c r="H690" s="56"/>
    </row>
    <row r="691" spans="1:8" x14ac:dyDescent="0.25">
      <c r="A691" s="16">
        <v>34991</v>
      </c>
      <c r="B691" s="17">
        <v>47.82</v>
      </c>
      <c r="C691" s="9">
        <v>4.6112007928043354E-3</v>
      </c>
      <c r="D691">
        <f t="shared" si="14"/>
        <v>10</v>
      </c>
      <c r="F691" s="33" t="s">
        <v>29</v>
      </c>
      <c r="G691" t="s">
        <v>29</v>
      </c>
      <c r="H691" s="56"/>
    </row>
    <row r="692" spans="1:8" x14ac:dyDescent="0.25">
      <c r="A692" s="16">
        <v>34992</v>
      </c>
      <c r="B692" s="17">
        <v>47.53</v>
      </c>
      <c r="C692" s="9">
        <v>-6.0828714042606103E-3</v>
      </c>
      <c r="D692">
        <f t="shared" si="14"/>
        <v>10</v>
      </c>
      <c r="F692" s="33" t="s">
        <v>29</v>
      </c>
      <c r="G692" t="s">
        <v>29</v>
      </c>
      <c r="H692" s="56"/>
    </row>
    <row r="693" spans="1:8" x14ac:dyDescent="0.25">
      <c r="A693" s="16">
        <v>34995</v>
      </c>
      <c r="B693" s="17">
        <v>47.43</v>
      </c>
      <c r="C693" s="9">
        <v>-2.1061507364277636E-3</v>
      </c>
      <c r="D693">
        <f t="shared" si="14"/>
        <v>10</v>
      </c>
      <c r="F693" s="33" t="s">
        <v>29</v>
      </c>
      <c r="G693" t="s">
        <v>29</v>
      </c>
      <c r="H693" s="56"/>
    </row>
    <row r="694" spans="1:8" x14ac:dyDescent="0.25">
      <c r="A694" s="16">
        <v>34996</v>
      </c>
      <c r="B694" s="17">
        <v>47.48</v>
      </c>
      <c r="C694" s="9">
        <v>1.0536298519769503E-3</v>
      </c>
      <c r="D694">
        <f t="shared" si="14"/>
        <v>10</v>
      </c>
      <c r="F694" s="33" t="s">
        <v>29</v>
      </c>
      <c r="G694" t="s">
        <v>29</v>
      </c>
      <c r="H694" s="56"/>
    </row>
    <row r="695" spans="1:8" x14ac:dyDescent="0.25">
      <c r="A695" s="16">
        <v>34997</v>
      </c>
      <c r="B695" s="17">
        <v>47.09</v>
      </c>
      <c r="C695" s="9">
        <v>-8.2479054860038828E-3</v>
      </c>
      <c r="D695">
        <f t="shared" si="14"/>
        <v>10</v>
      </c>
      <c r="F695" s="33" t="s">
        <v>29</v>
      </c>
      <c r="G695" t="s">
        <v>29</v>
      </c>
      <c r="H695" s="56"/>
    </row>
    <row r="696" spans="1:8" x14ac:dyDescent="0.25">
      <c r="A696" s="16">
        <v>34998</v>
      </c>
      <c r="B696" s="17">
        <v>46.66</v>
      </c>
      <c r="C696" s="9">
        <v>-9.1733976621794396E-3</v>
      </c>
      <c r="D696">
        <f t="shared" si="14"/>
        <v>10</v>
      </c>
      <c r="F696" s="33" t="s">
        <v>29</v>
      </c>
      <c r="G696" t="s">
        <v>29</v>
      </c>
      <c r="H696" s="56"/>
    </row>
    <row r="697" spans="1:8" x14ac:dyDescent="0.25">
      <c r="A697" s="16">
        <v>34999</v>
      </c>
      <c r="B697" s="17">
        <v>47.02</v>
      </c>
      <c r="C697" s="9">
        <v>7.685776518639705E-3</v>
      </c>
      <c r="D697">
        <f t="shared" si="14"/>
        <v>10</v>
      </c>
      <c r="F697" s="33" t="s">
        <v>29</v>
      </c>
      <c r="G697" t="s">
        <v>29</v>
      </c>
      <c r="H697" s="56"/>
    </row>
    <row r="698" spans="1:8" x14ac:dyDescent="0.25">
      <c r="A698" s="16">
        <v>35002</v>
      </c>
      <c r="B698" s="17">
        <v>47.32</v>
      </c>
      <c r="C698" s="9">
        <v>6.359995998262531E-3</v>
      </c>
      <c r="D698">
        <f t="shared" si="14"/>
        <v>10</v>
      </c>
      <c r="F698" s="33" t="s">
        <v>29</v>
      </c>
      <c r="G698" t="s">
        <v>29</v>
      </c>
      <c r="H698" s="56"/>
    </row>
    <row r="699" spans="1:8" x14ac:dyDescent="0.25">
      <c r="A699" s="16">
        <v>35003</v>
      </c>
      <c r="B699" s="17">
        <v>47.11</v>
      </c>
      <c r="C699" s="9">
        <v>-4.4477463982362537E-3</v>
      </c>
      <c r="D699">
        <f t="shared" si="14"/>
        <v>10</v>
      </c>
      <c r="F699" s="33" t="s">
        <v>29</v>
      </c>
      <c r="G699" t="s">
        <v>29</v>
      </c>
      <c r="H699" s="56"/>
    </row>
    <row r="700" spans="1:8" x14ac:dyDescent="0.25">
      <c r="A700" s="16">
        <v>35004</v>
      </c>
      <c r="B700" s="17">
        <v>47.49</v>
      </c>
      <c r="C700" s="9">
        <v>8.0338698490807024E-3</v>
      </c>
      <c r="D700">
        <f t="shared" si="14"/>
        <v>11</v>
      </c>
      <c r="F700" s="33" t="s">
        <v>29</v>
      </c>
      <c r="G700" t="s">
        <v>29</v>
      </c>
      <c r="H700" s="56"/>
    </row>
    <row r="701" spans="1:8" x14ac:dyDescent="0.25">
      <c r="A701" s="16">
        <v>35005</v>
      </c>
      <c r="B701" s="17">
        <v>47.8</v>
      </c>
      <c r="C701" s="9">
        <v>6.5064769363798137E-3</v>
      </c>
      <c r="D701">
        <f t="shared" si="14"/>
        <v>11</v>
      </c>
      <c r="F701" s="33" t="s">
        <v>29</v>
      </c>
      <c r="G701" t="s">
        <v>29</v>
      </c>
      <c r="H701" s="56"/>
    </row>
    <row r="702" spans="1:8" x14ac:dyDescent="0.25">
      <c r="A702" s="16">
        <v>35006</v>
      </c>
      <c r="B702" s="17">
        <v>47.86</v>
      </c>
      <c r="C702" s="9">
        <v>1.2544429828170475E-3</v>
      </c>
      <c r="D702">
        <f t="shared" si="14"/>
        <v>11</v>
      </c>
      <c r="F702" s="33" t="s">
        <v>29</v>
      </c>
      <c r="G702" t="s">
        <v>29</v>
      </c>
      <c r="H702" s="56"/>
    </row>
    <row r="703" spans="1:8" x14ac:dyDescent="0.25">
      <c r="A703" s="16">
        <v>35009</v>
      </c>
      <c r="B703" s="17">
        <v>47.69</v>
      </c>
      <c r="C703" s="9">
        <v>-3.5583501700943588E-3</v>
      </c>
      <c r="D703">
        <f t="shared" si="14"/>
        <v>11</v>
      </c>
      <c r="F703" s="33" t="s">
        <v>29</v>
      </c>
      <c r="G703" t="s">
        <v>29</v>
      </c>
      <c r="H703" s="56"/>
    </row>
    <row r="704" spans="1:8" x14ac:dyDescent="0.25">
      <c r="A704" s="16">
        <v>35010</v>
      </c>
      <c r="B704" s="17">
        <v>47.52</v>
      </c>
      <c r="C704" s="9">
        <v>-3.5710572557433816E-3</v>
      </c>
      <c r="D704">
        <f t="shared" si="14"/>
        <v>11</v>
      </c>
      <c r="F704" s="33" t="s">
        <v>29</v>
      </c>
      <c r="G704" t="s">
        <v>29</v>
      </c>
      <c r="H704" s="56"/>
    </row>
    <row r="705" spans="1:8" x14ac:dyDescent="0.25">
      <c r="A705" s="16">
        <v>35011</v>
      </c>
      <c r="B705" s="17">
        <v>47.95</v>
      </c>
      <c r="C705" s="9">
        <v>9.0081262750577734E-3</v>
      </c>
      <c r="D705">
        <f t="shared" si="14"/>
        <v>11</v>
      </c>
      <c r="F705" s="33" t="s">
        <v>29</v>
      </c>
      <c r="G705" t="s">
        <v>29</v>
      </c>
      <c r="H705" s="56"/>
    </row>
    <row r="706" spans="1:8" x14ac:dyDescent="0.25">
      <c r="A706" s="16">
        <v>35012</v>
      </c>
      <c r="B706" s="17">
        <v>48.12</v>
      </c>
      <c r="C706" s="9">
        <v>3.5390897770308303E-3</v>
      </c>
      <c r="D706">
        <f t="shared" si="14"/>
        <v>11</v>
      </c>
      <c r="F706" s="33" t="s">
        <v>29</v>
      </c>
      <c r="G706" t="s">
        <v>29</v>
      </c>
      <c r="H706" s="56"/>
    </row>
    <row r="707" spans="1:8" x14ac:dyDescent="0.25">
      <c r="A707" s="16">
        <v>35013</v>
      </c>
      <c r="B707" s="17">
        <v>48.1</v>
      </c>
      <c r="C707" s="9">
        <v>-4.1571399476258725E-4</v>
      </c>
      <c r="D707">
        <f t="shared" si="14"/>
        <v>11</v>
      </c>
      <c r="F707" s="33" t="s">
        <v>29</v>
      </c>
      <c r="G707" t="s">
        <v>29</v>
      </c>
      <c r="H707" s="56"/>
    </row>
    <row r="708" spans="1:8" x14ac:dyDescent="0.25">
      <c r="A708" s="16">
        <v>35016</v>
      </c>
      <c r="B708" s="17">
        <v>48.05</v>
      </c>
      <c r="C708" s="9">
        <v>-1.0400416954140814E-3</v>
      </c>
      <c r="D708">
        <f t="shared" ref="D708:D771" si="15">MONTH(A708)</f>
        <v>11</v>
      </c>
      <c r="F708" s="33" t="s">
        <v>29</v>
      </c>
      <c r="G708" t="s">
        <v>29</v>
      </c>
      <c r="H708" s="56"/>
    </row>
    <row r="709" spans="1:8" x14ac:dyDescent="0.25">
      <c r="A709" s="16">
        <v>35017</v>
      </c>
      <c r="B709" s="17">
        <v>47.74</v>
      </c>
      <c r="C709" s="9">
        <v>-6.4725145056173669E-3</v>
      </c>
      <c r="D709">
        <f t="shared" si="15"/>
        <v>11</v>
      </c>
      <c r="F709" s="33" t="s">
        <v>29</v>
      </c>
      <c r="G709" t="s">
        <v>29</v>
      </c>
      <c r="H709" s="56"/>
    </row>
    <row r="710" spans="1:8" x14ac:dyDescent="0.25">
      <c r="A710" s="16">
        <v>35018</v>
      </c>
      <c r="B710" s="17">
        <v>48.21</v>
      </c>
      <c r="C710" s="9">
        <v>9.7968475068468952E-3</v>
      </c>
      <c r="D710">
        <f t="shared" si="15"/>
        <v>11</v>
      </c>
      <c r="F710" s="33" t="s">
        <v>29</v>
      </c>
      <c r="G710" t="s">
        <v>29</v>
      </c>
      <c r="H710" s="56"/>
    </row>
    <row r="711" spans="1:8" x14ac:dyDescent="0.25">
      <c r="A711" s="16">
        <v>35019</v>
      </c>
      <c r="B711" s="17">
        <v>48.48</v>
      </c>
      <c r="C711" s="9">
        <v>5.5848733435280165E-3</v>
      </c>
      <c r="D711">
        <f t="shared" si="15"/>
        <v>11</v>
      </c>
      <c r="F711" s="33" t="s">
        <v>29</v>
      </c>
      <c r="G711" t="s">
        <v>29</v>
      </c>
      <c r="H711" s="56"/>
    </row>
    <row r="712" spans="1:8" x14ac:dyDescent="0.25">
      <c r="A712" s="16">
        <v>35020</v>
      </c>
      <c r="B712" s="17">
        <v>48.63</v>
      </c>
      <c r="C712" s="9">
        <v>3.0892826546355828E-3</v>
      </c>
      <c r="D712">
        <f t="shared" si="15"/>
        <v>11</v>
      </c>
      <c r="F712" s="33" t="s">
        <v>29</v>
      </c>
      <c r="G712" t="s">
        <v>29</v>
      </c>
      <c r="H712" s="56"/>
    </row>
    <row r="713" spans="1:8" x14ac:dyDescent="0.25">
      <c r="A713" s="16">
        <v>35023</v>
      </c>
      <c r="B713" s="17">
        <v>48.38</v>
      </c>
      <c r="C713" s="9">
        <v>-5.1541192338132417E-3</v>
      </c>
      <c r="D713">
        <f t="shared" si="15"/>
        <v>11</v>
      </c>
      <c r="F713" s="33" t="s">
        <v>29</v>
      </c>
      <c r="G713" t="s">
        <v>29</v>
      </c>
      <c r="H713" s="56"/>
    </row>
    <row r="714" spans="1:8" x14ac:dyDescent="0.25">
      <c r="A714" s="16">
        <v>35024</v>
      </c>
      <c r="B714" s="17">
        <v>48.77</v>
      </c>
      <c r="C714" s="9">
        <v>8.0288645400799601E-3</v>
      </c>
      <c r="D714">
        <f t="shared" si="15"/>
        <v>11</v>
      </c>
      <c r="F714" s="33" t="s">
        <v>29</v>
      </c>
      <c r="G714" t="s">
        <v>29</v>
      </c>
      <c r="H714" s="56"/>
    </row>
    <row r="715" spans="1:8" x14ac:dyDescent="0.25">
      <c r="A715" s="16">
        <v>35025</v>
      </c>
      <c r="B715" s="17">
        <v>48.62</v>
      </c>
      <c r="C715" s="9">
        <v>-3.0804008339840017E-3</v>
      </c>
      <c r="D715">
        <f t="shared" si="15"/>
        <v>11</v>
      </c>
      <c r="F715" s="33" t="s">
        <v>29</v>
      </c>
      <c r="G715" t="s">
        <v>29</v>
      </c>
      <c r="H715" s="56"/>
    </row>
    <row r="716" spans="1:8" x14ac:dyDescent="0.25">
      <c r="A716" s="16">
        <v>35027</v>
      </c>
      <c r="B716" s="17">
        <v>48.75</v>
      </c>
      <c r="C716" s="9">
        <v>2.6702285558788921E-3</v>
      </c>
      <c r="D716">
        <f t="shared" si="15"/>
        <v>11</v>
      </c>
      <c r="F716" s="33" t="s">
        <v>29</v>
      </c>
      <c r="G716" t="s">
        <v>29</v>
      </c>
      <c r="H716" s="56"/>
    </row>
    <row r="717" spans="1:8" x14ac:dyDescent="0.25">
      <c r="A717" s="16">
        <v>35030</v>
      </c>
      <c r="B717" s="17">
        <v>48.75</v>
      </c>
      <c r="C717" s="9">
        <v>0</v>
      </c>
      <c r="D717">
        <f t="shared" si="15"/>
        <v>11</v>
      </c>
      <c r="F717" s="33" t="s">
        <v>29</v>
      </c>
      <c r="G717" t="s">
        <v>29</v>
      </c>
      <c r="H717" s="56"/>
    </row>
    <row r="718" spans="1:8" x14ac:dyDescent="0.25">
      <c r="A718" s="16">
        <v>35031</v>
      </c>
      <c r="B718" s="17">
        <v>49.27</v>
      </c>
      <c r="C718" s="9">
        <v>1.0610179112015689E-2</v>
      </c>
      <c r="D718">
        <f t="shared" si="15"/>
        <v>11</v>
      </c>
      <c r="F718" s="33" t="s">
        <v>29</v>
      </c>
      <c r="G718" t="s">
        <v>29</v>
      </c>
      <c r="H718" s="56"/>
    </row>
    <row r="719" spans="1:8" x14ac:dyDescent="0.25">
      <c r="A719" s="16">
        <v>35032</v>
      </c>
      <c r="B719" s="17">
        <v>49.33</v>
      </c>
      <c r="C719" s="9">
        <v>1.2170386897749953E-3</v>
      </c>
      <c r="D719">
        <f t="shared" si="15"/>
        <v>11</v>
      </c>
      <c r="F719" s="33" t="s">
        <v>29</v>
      </c>
      <c r="G719" t="s">
        <v>29</v>
      </c>
      <c r="H719" s="56"/>
    </row>
    <row r="720" spans="1:8" x14ac:dyDescent="0.25">
      <c r="A720" s="16">
        <v>35033</v>
      </c>
      <c r="B720" s="17">
        <v>49.21</v>
      </c>
      <c r="C720" s="9">
        <v>-2.4355603677600111E-3</v>
      </c>
      <c r="D720">
        <f t="shared" si="15"/>
        <v>11</v>
      </c>
      <c r="F720" s="33" t="s">
        <v>29</v>
      </c>
      <c r="G720" t="s">
        <v>29</v>
      </c>
      <c r="H720" s="56"/>
    </row>
    <row r="721" spans="1:8" x14ac:dyDescent="0.25">
      <c r="A721" s="16">
        <v>35034</v>
      </c>
      <c r="B721" s="17">
        <v>49.27</v>
      </c>
      <c r="C721" s="9">
        <v>1.2185216779848952E-3</v>
      </c>
      <c r="D721">
        <f t="shared" si="15"/>
        <v>12</v>
      </c>
      <c r="F721" s="33" t="s">
        <v>29</v>
      </c>
      <c r="G721" t="s">
        <v>29</v>
      </c>
      <c r="H721" s="56"/>
    </row>
    <row r="722" spans="1:8" x14ac:dyDescent="0.25">
      <c r="A722" s="16">
        <v>35037</v>
      </c>
      <c r="B722" s="17">
        <v>49.88</v>
      </c>
      <c r="C722" s="9">
        <v>1.230474425596388E-2</v>
      </c>
      <c r="D722">
        <f t="shared" si="15"/>
        <v>12</v>
      </c>
      <c r="F722" s="33" t="s">
        <v>29</v>
      </c>
      <c r="G722" t="s">
        <v>29</v>
      </c>
      <c r="H722" s="56"/>
    </row>
    <row r="723" spans="1:8" x14ac:dyDescent="0.25">
      <c r="A723" s="16">
        <v>35038</v>
      </c>
      <c r="B723" s="17">
        <v>50.21</v>
      </c>
      <c r="C723" s="9">
        <v>6.5940892347784242E-3</v>
      </c>
      <c r="D723">
        <f t="shared" si="15"/>
        <v>12</v>
      </c>
      <c r="F723" s="33" t="s">
        <v>29</v>
      </c>
      <c r="G723" t="s">
        <v>29</v>
      </c>
      <c r="H723" s="56"/>
    </row>
    <row r="724" spans="1:8" x14ac:dyDescent="0.25">
      <c r="A724" s="16">
        <v>35039</v>
      </c>
      <c r="B724" s="17">
        <v>50.32</v>
      </c>
      <c r="C724" s="9">
        <v>2.1884023455710088E-3</v>
      </c>
      <c r="D724">
        <f t="shared" si="15"/>
        <v>12</v>
      </c>
      <c r="F724" s="33" t="s">
        <v>29</v>
      </c>
      <c r="G724" t="s">
        <v>29</v>
      </c>
      <c r="H724" s="56"/>
    </row>
    <row r="725" spans="1:8" x14ac:dyDescent="0.25">
      <c r="A725" s="16">
        <v>35040</v>
      </c>
      <c r="B725" s="17">
        <v>50.05</v>
      </c>
      <c r="C725" s="9">
        <v>-5.3801066309555464E-3</v>
      </c>
      <c r="D725">
        <f t="shared" si="15"/>
        <v>12</v>
      </c>
      <c r="F725" s="33" t="s">
        <v>29</v>
      </c>
      <c r="G725" t="s">
        <v>29</v>
      </c>
      <c r="H725" s="56"/>
    </row>
    <row r="726" spans="1:8" x14ac:dyDescent="0.25">
      <c r="A726" s="16">
        <v>35041</v>
      </c>
      <c r="B726" s="17">
        <v>50.22</v>
      </c>
      <c r="C726" s="9">
        <v>3.3908479682094898E-3</v>
      </c>
      <c r="D726">
        <f t="shared" si="15"/>
        <v>12</v>
      </c>
      <c r="F726" s="33" t="s">
        <v>29</v>
      </c>
      <c r="G726" t="s">
        <v>29</v>
      </c>
      <c r="H726" s="56"/>
    </row>
    <row r="727" spans="1:8" x14ac:dyDescent="0.25">
      <c r="A727" s="16">
        <v>35044</v>
      </c>
      <c r="B727" s="17">
        <v>50.43</v>
      </c>
      <c r="C727" s="9">
        <v>4.1728823591949257E-3</v>
      </c>
      <c r="D727">
        <f t="shared" si="15"/>
        <v>12</v>
      </c>
      <c r="F727" s="33" t="s">
        <v>29</v>
      </c>
      <c r="G727" t="s">
        <v>29</v>
      </c>
      <c r="H727" s="56"/>
    </row>
    <row r="728" spans="1:8" x14ac:dyDescent="0.25">
      <c r="A728" s="16">
        <v>35045</v>
      </c>
      <c r="B728" s="17">
        <v>50.28</v>
      </c>
      <c r="C728" s="9">
        <v>-2.9788523665872659E-3</v>
      </c>
      <c r="D728">
        <f t="shared" si="15"/>
        <v>12</v>
      </c>
      <c r="F728" s="33" t="s">
        <v>29</v>
      </c>
      <c r="G728" t="s">
        <v>29</v>
      </c>
      <c r="H728" s="56"/>
    </row>
    <row r="729" spans="1:8" x14ac:dyDescent="0.25">
      <c r="A729" s="16">
        <v>35046</v>
      </c>
      <c r="B729" s="17">
        <v>50.6</v>
      </c>
      <c r="C729" s="9">
        <v>6.3441925713730975E-3</v>
      </c>
      <c r="D729">
        <f t="shared" si="15"/>
        <v>12</v>
      </c>
      <c r="F729" s="33" t="s">
        <v>29</v>
      </c>
      <c r="G729" t="s">
        <v>29</v>
      </c>
      <c r="H729" s="56"/>
    </row>
    <row r="730" spans="1:8" x14ac:dyDescent="0.25">
      <c r="A730" s="16">
        <v>35047</v>
      </c>
      <c r="B730" s="17">
        <v>50.23</v>
      </c>
      <c r="C730" s="9">
        <v>-7.3391185314665847E-3</v>
      </c>
      <c r="D730">
        <f t="shared" si="15"/>
        <v>12</v>
      </c>
      <c r="F730" s="33" t="s">
        <v>29</v>
      </c>
      <c r="G730" t="s">
        <v>29</v>
      </c>
      <c r="H730" s="56"/>
    </row>
    <row r="731" spans="1:8" x14ac:dyDescent="0.25">
      <c r="A731" s="16">
        <v>35048</v>
      </c>
      <c r="B731" s="17">
        <v>50.2</v>
      </c>
      <c r="C731" s="9">
        <v>-5.974310642697134E-4</v>
      </c>
      <c r="D731">
        <f t="shared" si="15"/>
        <v>12</v>
      </c>
      <c r="F731" s="33" t="s">
        <v>29</v>
      </c>
      <c r="G731" t="s">
        <v>29</v>
      </c>
      <c r="H731" s="56"/>
    </row>
    <row r="732" spans="1:8" x14ac:dyDescent="0.25">
      <c r="A732" s="16">
        <v>35051</v>
      </c>
      <c r="B732" s="17">
        <v>49.24</v>
      </c>
      <c r="C732" s="9">
        <v>-1.9308725381430712E-2</v>
      </c>
      <c r="D732">
        <f t="shared" si="15"/>
        <v>12</v>
      </c>
      <c r="F732" s="33" t="s">
        <v>29</v>
      </c>
      <c r="G732" t="s">
        <v>29</v>
      </c>
      <c r="H732" s="56"/>
    </row>
    <row r="733" spans="1:8" x14ac:dyDescent="0.25">
      <c r="A733" s="16">
        <v>35052</v>
      </c>
      <c r="B733" s="17">
        <v>49.76</v>
      </c>
      <c r="C733" s="9">
        <v>1.0505147114671237E-2</v>
      </c>
      <c r="D733">
        <f t="shared" si="15"/>
        <v>12</v>
      </c>
      <c r="F733" s="33" t="s">
        <v>29</v>
      </c>
      <c r="G733" t="s">
        <v>29</v>
      </c>
      <c r="H733" s="56"/>
    </row>
    <row r="734" spans="1:8" x14ac:dyDescent="0.25">
      <c r="A734" s="16">
        <v>35053</v>
      </c>
      <c r="B734" s="17">
        <v>49.27</v>
      </c>
      <c r="C734" s="9">
        <v>-9.8960718750522314E-3</v>
      </c>
      <c r="D734">
        <f t="shared" si="15"/>
        <v>12</v>
      </c>
      <c r="F734" s="33" t="s">
        <v>29</v>
      </c>
      <c r="G734" t="s">
        <v>29</v>
      </c>
      <c r="H734" s="56"/>
    </row>
    <row r="735" spans="1:8" x14ac:dyDescent="0.25">
      <c r="A735" s="16">
        <v>35054</v>
      </c>
      <c r="B735" s="17">
        <v>49.52</v>
      </c>
      <c r="C735" s="9">
        <v>5.061251820468975E-3</v>
      </c>
      <c r="D735">
        <f t="shared" si="15"/>
        <v>12</v>
      </c>
      <c r="F735" s="33" t="s">
        <v>29</v>
      </c>
      <c r="G735" t="s">
        <v>29</v>
      </c>
      <c r="H735" s="56"/>
    </row>
    <row r="736" spans="1:8" x14ac:dyDescent="0.25">
      <c r="A736" s="16">
        <v>35055</v>
      </c>
      <c r="B736" s="17">
        <v>49.7</v>
      </c>
      <c r="C736" s="9">
        <v>3.6283047262424123E-3</v>
      </c>
      <c r="D736">
        <f t="shared" si="15"/>
        <v>12</v>
      </c>
      <c r="F736" s="33" t="s">
        <v>29</v>
      </c>
      <c r="G736" t="s">
        <v>29</v>
      </c>
      <c r="H736" s="56"/>
    </row>
    <row r="737" spans="1:8" x14ac:dyDescent="0.25">
      <c r="A737" s="16">
        <v>35059</v>
      </c>
      <c r="B737" s="17">
        <v>49.94</v>
      </c>
      <c r="C737" s="9">
        <v>4.817351749044017E-3</v>
      </c>
      <c r="D737">
        <f t="shared" si="15"/>
        <v>12</v>
      </c>
      <c r="F737" s="33" t="s">
        <v>29</v>
      </c>
      <c r="G737" t="s">
        <v>29</v>
      </c>
      <c r="H737" s="56"/>
    </row>
    <row r="738" spans="1:8" x14ac:dyDescent="0.25">
      <c r="A738" s="16">
        <v>35060</v>
      </c>
      <c r="B738" s="17">
        <v>49.92</v>
      </c>
      <c r="C738" s="9">
        <v>-4.0056079045485744E-4</v>
      </c>
      <c r="D738">
        <f t="shared" si="15"/>
        <v>12</v>
      </c>
      <c r="F738" s="33" t="s">
        <v>29</v>
      </c>
      <c r="G738" t="s">
        <v>29</v>
      </c>
      <c r="H738" s="56"/>
    </row>
    <row r="739" spans="1:8" x14ac:dyDescent="0.25">
      <c r="A739" s="16">
        <v>35061</v>
      </c>
      <c r="B739" s="17">
        <v>49.87</v>
      </c>
      <c r="C739" s="9">
        <v>-1.0021045031411275E-3</v>
      </c>
      <c r="D739">
        <f t="shared" si="15"/>
        <v>12</v>
      </c>
      <c r="F739" s="33" t="s">
        <v>29</v>
      </c>
      <c r="G739" t="s">
        <v>29</v>
      </c>
      <c r="H739" s="56"/>
    </row>
    <row r="740" spans="1:8" x14ac:dyDescent="0.25">
      <c r="A740" s="16">
        <v>35062</v>
      </c>
      <c r="B740" s="17">
        <v>49.93</v>
      </c>
      <c r="C740" s="9">
        <v>1.202404954486716E-3</v>
      </c>
      <c r="D740">
        <f t="shared" si="15"/>
        <v>12</v>
      </c>
      <c r="F740" s="33" t="s">
        <v>29</v>
      </c>
      <c r="G740" t="s">
        <v>29</v>
      </c>
      <c r="H740" s="56"/>
    </row>
    <row r="741" spans="1:8" x14ac:dyDescent="0.25">
      <c r="A741" s="16">
        <v>35066</v>
      </c>
      <c r="B741" s="17">
        <v>50.46</v>
      </c>
      <c r="C741" s="9">
        <v>1.0558918700393894E-2</v>
      </c>
      <c r="D741">
        <f t="shared" si="15"/>
        <v>1</v>
      </c>
      <c r="F741" s="33" t="s">
        <v>29</v>
      </c>
      <c r="G741" t="s">
        <v>29</v>
      </c>
      <c r="H741" s="56"/>
    </row>
    <row r="742" spans="1:8" x14ac:dyDescent="0.25">
      <c r="A742" s="16">
        <v>35067</v>
      </c>
      <c r="B742" s="17">
        <v>50.6</v>
      </c>
      <c r="C742" s="9">
        <v>2.7706330805081199E-3</v>
      </c>
      <c r="D742">
        <f t="shared" si="15"/>
        <v>1</v>
      </c>
      <c r="F742" s="33" t="s">
        <v>29</v>
      </c>
      <c r="G742" t="s">
        <v>29</v>
      </c>
      <c r="H742" s="56"/>
    </row>
    <row r="743" spans="1:8" x14ac:dyDescent="0.25">
      <c r="A743" s="16">
        <v>35068</v>
      </c>
      <c r="B743" s="17">
        <v>50.12</v>
      </c>
      <c r="C743" s="9">
        <v>-9.5314462655523655E-3</v>
      </c>
      <c r="D743">
        <f t="shared" si="15"/>
        <v>1</v>
      </c>
      <c r="F743" s="33" t="s">
        <v>29</v>
      </c>
      <c r="G743" t="s">
        <v>29</v>
      </c>
      <c r="H743" s="56"/>
    </row>
    <row r="744" spans="1:8" x14ac:dyDescent="0.25">
      <c r="A744" s="16">
        <v>35069</v>
      </c>
      <c r="B744" s="17">
        <v>50.02</v>
      </c>
      <c r="C744" s="9">
        <v>-1.9972045783944645E-3</v>
      </c>
      <c r="D744">
        <f t="shared" si="15"/>
        <v>1</v>
      </c>
      <c r="F744" s="33" t="s">
        <v>29</v>
      </c>
      <c r="G744" t="s">
        <v>29</v>
      </c>
      <c r="H744" s="56"/>
    </row>
    <row r="745" spans="1:8" x14ac:dyDescent="0.25">
      <c r="A745" s="16">
        <v>35072</v>
      </c>
      <c r="B745" s="17">
        <v>50.21</v>
      </c>
      <c r="C745" s="9">
        <v>3.7912845971411315E-3</v>
      </c>
      <c r="D745">
        <f t="shared" si="15"/>
        <v>1</v>
      </c>
      <c r="F745" s="33" t="s">
        <v>29</v>
      </c>
      <c r="G745" t="s">
        <v>29</v>
      </c>
      <c r="H745" s="56"/>
    </row>
    <row r="746" spans="1:8" x14ac:dyDescent="0.25">
      <c r="A746" s="16">
        <v>35073</v>
      </c>
      <c r="B746" s="17">
        <v>49.35</v>
      </c>
      <c r="C746" s="9">
        <v>-1.7276444167123484E-2</v>
      </c>
      <c r="D746">
        <f t="shared" si="15"/>
        <v>1</v>
      </c>
      <c r="F746" s="33" t="s">
        <v>29</v>
      </c>
      <c r="G746" t="s">
        <v>29</v>
      </c>
      <c r="H746" s="56"/>
    </row>
    <row r="747" spans="1:8" x14ac:dyDescent="0.25">
      <c r="A747" s="16">
        <v>35074</v>
      </c>
      <c r="B747" s="17">
        <v>48.7</v>
      </c>
      <c r="C747" s="9">
        <v>-1.3258735790946437E-2</v>
      </c>
      <c r="D747">
        <f t="shared" si="15"/>
        <v>1</v>
      </c>
      <c r="F747" s="33" t="s">
        <v>29</v>
      </c>
      <c r="G747" t="s">
        <v>29</v>
      </c>
      <c r="H747" s="56"/>
    </row>
    <row r="748" spans="1:8" x14ac:dyDescent="0.25">
      <c r="A748" s="16">
        <v>35075</v>
      </c>
      <c r="B748" s="17">
        <v>48.99</v>
      </c>
      <c r="C748" s="9">
        <v>5.9371655619393227E-3</v>
      </c>
      <c r="D748">
        <f t="shared" si="15"/>
        <v>1</v>
      </c>
      <c r="F748" s="33" t="s">
        <v>29</v>
      </c>
      <c r="G748" t="s">
        <v>29</v>
      </c>
      <c r="H748" s="56"/>
    </row>
    <row r="749" spans="1:8" x14ac:dyDescent="0.25">
      <c r="A749" s="16">
        <v>35076</v>
      </c>
      <c r="B749" s="17">
        <v>48.91</v>
      </c>
      <c r="C749" s="9">
        <v>-1.6343210992177254E-3</v>
      </c>
      <c r="D749">
        <f t="shared" si="15"/>
        <v>1</v>
      </c>
      <c r="F749" s="33" t="s">
        <v>29</v>
      </c>
      <c r="G749" t="s">
        <v>29</v>
      </c>
      <c r="H749" s="56"/>
    </row>
    <row r="750" spans="1:8" x14ac:dyDescent="0.25">
      <c r="A750" s="16">
        <v>35079</v>
      </c>
      <c r="B750" s="17">
        <v>48.81</v>
      </c>
      <c r="C750" s="9">
        <v>-2.0466646522095309E-3</v>
      </c>
      <c r="D750">
        <f t="shared" si="15"/>
        <v>1</v>
      </c>
      <c r="F750" s="33" t="s">
        <v>29</v>
      </c>
      <c r="G750" t="s">
        <v>29</v>
      </c>
      <c r="H750" s="56"/>
    </row>
    <row r="751" spans="1:8" x14ac:dyDescent="0.25">
      <c r="A751" s="16">
        <v>35080</v>
      </c>
      <c r="B751" s="17">
        <v>49.41</v>
      </c>
      <c r="C751" s="9">
        <v>1.2217622958602457E-2</v>
      </c>
      <c r="D751">
        <f t="shared" si="15"/>
        <v>1</v>
      </c>
      <c r="F751" s="33" t="s">
        <v>29</v>
      </c>
      <c r="G751" t="s">
        <v>29</v>
      </c>
      <c r="H751" s="56"/>
    </row>
    <row r="752" spans="1:8" x14ac:dyDescent="0.25">
      <c r="A752" s="16">
        <v>35081</v>
      </c>
      <c r="B752" s="17">
        <v>49.26</v>
      </c>
      <c r="C752" s="9">
        <v>-3.0404401652667085E-3</v>
      </c>
      <c r="D752">
        <f t="shared" si="15"/>
        <v>1</v>
      </c>
      <c r="F752" s="33" t="s">
        <v>29</v>
      </c>
      <c r="G752" t="s">
        <v>29</v>
      </c>
      <c r="H752" s="56"/>
    </row>
    <row r="753" spans="1:8" x14ac:dyDescent="0.25">
      <c r="A753" s="16">
        <v>35082</v>
      </c>
      <c r="B753" s="17">
        <v>49.42</v>
      </c>
      <c r="C753" s="9">
        <v>3.2428078680723136E-3</v>
      </c>
      <c r="D753">
        <f t="shared" si="15"/>
        <v>1</v>
      </c>
      <c r="F753" s="33" t="s">
        <v>29</v>
      </c>
      <c r="G753" t="s">
        <v>29</v>
      </c>
      <c r="H753" s="56"/>
    </row>
    <row r="754" spans="1:8" x14ac:dyDescent="0.25">
      <c r="A754" s="16">
        <v>35083</v>
      </c>
      <c r="B754" s="17">
        <v>49.76</v>
      </c>
      <c r="C754" s="9">
        <v>6.8562478704599691E-3</v>
      </c>
      <c r="D754">
        <f t="shared" si="15"/>
        <v>1</v>
      </c>
      <c r="F754" s="33" t="s">
        <v>29</v>
      </c>
      <c r="G754" t="s">
        <v>29</v>
      </c>
      <c r="H754" s="56"/>
    </row>
    <row r="755" spans="1:8" x14ac:dyDescent="0.25">
      <c r="A755" s="16">
        <v>35086</v>
      </c>
      <c r="B755" s="17">
        <v>49.77</v>
      </c>
      <c r="C755" s="9">
        <v>2.0094443953896083E-4</v>
      </c>
      <c r="D755">
        <f t="shared" si="15"/>
        <v>1</v>
      </c>
      <c r="F755" s="33" t="s">
        <v>29</v>
      </c>
      <c r="G755" t="s">
        <v>29</v>
      </c>
      <c r="H755" s="56"/>
    </row>
    <row r="756" spans="1:8" x14ac:dyDescent="0.25">
      <c r="A756" s="16">
        <v>35087</v>
      </c>
      <c r="B756" s="17">
        <v>49.88</v>
      </c>
      <c r="C756" s="9">
        <v>2.2077279413729133E-3</v>
      </c>
      <c r="D756">
        <f t="shared" si="15"/>
        <v>1</v>
      </c>
      <c r="F756" s="33" t="s">
        <v>29</v>
      </c>
      <c r="G756" t="s">
        <v>29</v>
      </c>
      <c r="H756" s="56"/>
    </row>
    <row r="757" spans="1:8" x14ac:dyDescent="0.25">
      <c r="A757" s="16">
        <v>35088</v>
      </c>
      <c r="B757" s="17">
        <v>50.28</v>
      </c>
      <c r="C757" s="9">
        <v>7.987262910210834E-3</v>
      </c>
      <c r="D757">
        <f t="shared" si="15"/>
        <v>1</v>
      </c>
      <c r="F757" s="33" t="s">
        <v>29</v>
      </c>
      <c r="G757" t="s">
        <v>29</v>
      </c>
      <c r="H757" s="56"/>
    </row>
    <row r="758" spans="1:8" x14ac:dyDescent="0.25">
      <c r="A758" s="16">
        <v>35089</v>
      </c>
      <c r="B758" s="17">
        <v>50.11</v>
      </c>
      <c r="C758" s="9">
        <v>-3.3867947504133797E-3</v>
      </c>
      <c r="D758">
        <f t="shared" si="15"/>
        <v>1</v>
      </c>
      <c r="F758" s="33" t="s">
        <v>29</v>
      </c>
      <c r="G758" t="s">
        <v>29</v>
      </c>
      <c r="H758" s="56"/>
    </row>
    <row r="759" spans="1:8" x14ac:dyDescent="0.25">
      <c r="A759" s="16">
        <v>35090</v>
      </c>
      <c r="B759" s="17">
        <v>50.54</v>
      </c>
      <c r="C759" s="9">
        <v>8.544512988414802E-3</v>
      </c>
      <c r="D759">
        <f t="shared" si="15"/>
        <v>1</v>
      </c>
      <c r="F759" s="33" t="s">
        <v>29</v>
      </c>
      <c r="G759" t="s">
        <v>29</v>
      </c>
      <c r="H759" s="56"/>
    </row>
    <row r="760" spans="1:8" x14ac:dyDescent="0.25">
      <c r="A760" s="16">
        <v>35093</v>
      </c>
      <c r="B760" s="17">
        <v>50.74</v>
      </c>
      <c r="C760" s="9">
        <v>3.949452211087643E-3</v>
      </c>
      <c r="D760">
        <f t="shared" si="15"/>
        <v>1</v>
      </c>
      <c r="F760" s="33" t="s">
        <v>29</v>
      </c>
      <c r="G760" t="s">
        <v>29</v>
      </c>
      <c r="H760" s="56"/>
    </row>
    <row r="761" spans="1:8" x14ac:dyDescent="0.25">
      <c r="A761" s="16">
        <v>35094</v>
      </c>
      <c r="B761" s="17">
        <v>51.18</v>
      </c>
      <c r="C761" s="9">
        <v>8.6342765605069427E-3</v>
      </c>
      <c r="D761">
        <f t="shared" si="15"/>
        <v>1</v>
      </c>
      <c r="F761" s="33" t="s">
        <v>29</v>
      </c>
      <c r="G761" t="s">
        <v>29</v>
      </c>
      <c r="H761" s="56"/>
    </row>
    <row r="762" spans="1:8" x14ac:dyDescent="0.25">
      <c r="A762" s="16">
        <v>35095</v>
      </c>
      <c r="B762" s="17">
        <v>51.71</v>
      </c>
      <c r="C762" s="9">
        <v>1.0302355676487395E-2</v>
      </c>
      <c r="D762">
        <f t="shared" si="15"/>
        <v>1</v>
      </c>
      <c r="F762" s="33" t="s">
        <v>29</v>
      </c>
      <c r="G762" t="s">
        <v>29</v>
      </c>
      <c r="H762" s="56"/>
    </row>
    <row r="763" spans="1:8" x14ac:dyDescent="0.25">
      <c r="A763" s="16">
        <v>35096</v>
      </c>
      <c r="B763" s="17">
        <v>51.9</v>
      </c>
      <c r="C763" s="9">
        <v>3.6676037637128553E-3</v>
      </c>
      <c r="D763">
        <f t="shared" si="15"/>
        <v>2</v>
      </c>
      <c r="F763" s="33" t="s">
        <v>29</v>
      </c>
      <c r="G763" t="s">
        <v>29</v>
      </c>
      <c r="H763" s="56"/>
    </row>
    <row r="764" spans="1:8" x14ac:dyDescent="0.25">
      <c r="A764" s="16">
        <v>35097</v>
      </c>
      <c r="B764" s="17">
        <v>51.68</v>
      </c>
      <c r="C764" s="9">
        <v>-4.247930697496561E-3</v>
      </c>
      <c r="D764">
        <f t="shared" si="15"/>
        <v>2</v>
      </c>
      <c r="F764" s="33" t="s">
        <v>29</v>
      </c>
      <c r="G764" t="s">
        <v>29</v>
      </c>
      <c r="H764" s="56"/>
    </row>
    <row r="765" spans="1:8" x14ac:dyDescent="0.25">
      <c r="A765" s="16">
        <v>35100</v>
      </c>
      <c r="B765" s="17">
        <v>52.1</v>
      </c>
      <c r="C765" s="9">
        <v>8.0940892849748064E-3</v>
      </c>
      <c r="D765">
        <f t="shared" si="15"/>
        <v>2</v>
      </c>
      <c r="F765" s="33" t="s">
        <v>29</v>
      </c>
      <c r="G765" t="s">
        <v>29</v>
      </c>
      <c r="H765" s="56"/>
    </row>
    <row r="766" spans="1:8" x14ac:dyDescent="0.25">
      <c r="A766" s="16">
        <v>35101</v>
      </c>
      <c r="B766" s="17">
        <v>52.6</v>
      </c>
      <c r="C766" s="9">
        <v>9.5511709843429868E-3</v>
      </c>
      <c r="D766">
        <f t="shared" si="15"/>
        <v>2</v>
      </c>
      <c r="F766" s="33" t="s">
        <v>29</v>
      </c>
      <c r="G766" t="s">
        <v>29</v>
      </c>
      <c r="H766" s="56"/>
    </row>
    <row r="767" spans="1:8" x14ac:dyDescent="0.25">
      <c r="A767" s="16">
        <v>35102</v>
      </c>
      <c r="B767" s="17">
        <v>52.9</v>
      </c>
      <c r="C767" s="9">
        <v>5.6872191205895144E-3</v>
      </c>
      <c r="D767">
        <f t="shared" si="15"/>
        <v>2</v>
      </c>
      <c r="F767" s="33" t="s">
        <v>29</v>
      </c>
      <c r="G767" t="s">
        <v>29</v>
      </c>
      <c r="H767" s="56"/>
    </row>
    <row r="768" spans="1:8" x14ac:dyDescent="0.25">
      <c r="A768" s="16">
        <v>35103</v>
      </c>
      <c r="B768" s="17">
        <v>53.47</v>
      </c>
      <c r="C768" s="9">
        <v>1.0717410096386448E-2</v>
      </c>
      <c r="D768">
        <f t="shared" si="15"/>
        <v>2</v>
      </c>
      <c r="F768" s="33" t="s">
        <v>29</v>
      </c>
      <c r="G768" t="s">
        <v>29</v>
      </c>
      <c r="H768" s="56"/>
    </row>
    <row r="769" spans="1:8" x14ac:dyDescent="0.25">
      <c r="A769" s="16">
        <v>35104</v>
      </c>
      <c r="B769" s="17">
        <v>53.46</v>
      </c>
      <c r="C769" s="9">
        <v>-1.8703824986718439E-4</v>
      </c>
      <c r="D769">
        <f t="shared" si="15"/>
        <v>2</v>
      </c>
      <c r="F769" s="33" t="s">
        <v>29</v>
      </c>
      <c r="G769" t="s">
        <v>29</v>
      </c>
      <c r="H769" s="56"/>
    </row>
    <row r="770" spans="1:8" x14ac:dyDescent="0.25">
      <c r="A770" s="16">
        <v>35107</v>
      </c>
      <c r="B770" s="17">
        <v>53.87</v>
      </c>
      <c r="C770" s="9">
        <v>7.6400259816694644E-3</v>
      </c>
      <c r="D770">
        <f t="shared" si="15"/>
        <v>2</v>
      </c>
      <c r="F770" s="33" t="s">
        <v>29</v>
      </c>
      <c r="G770" t="s">
        <v>29</v>
      </c>
      <c r="H770" s="56"/>
    </row>
    <row r="771" spans="1:8" x14ac:dyDescent="0.25">
      <c r="A771" s="16">
        <v>35108</v>
      </c>
      <c r="B771" s="17">
        <v>53.75</v>
      </c>
      <c r="C771" s="9">
        <v>-2.2300696846701746E-3</v>
      </c>
      <c r="D771">
        <f t="shared" si="15"/>
        <v>2</v>
      </c>
      <c r="F771" s="33" t="s">
        <v>29</v>
      </c>
      <c r="G771" t="s">
        <v>29</v>
      </c>
      <c r="H771" s="56"/>
    </row>
    <row r="772" spans="1:8" x14ac:dyDescent="0.25">
      <c r="A772" s="16">
        <v>35109</v>
      </c>
      <c r="B772" s="17">
        <v>53.28</v>
      </c>
      <c r="C772" s="9">
        <v>-8.7826407756384697E-3</v>
      </c>
      <c r="D772">
        <f t="shared" ref="D772:D835" si="16">MONTH(A772)</f>
        <v>2</v>
      </c>
      <c r="F772" s="33" t="s">
        <v>29</v>
      </c>
      <c r="G772" t="s">
        <v>29</v>
      </c>
      <c r="H772" s="56"/>
    </row>
    <row r="773" spans="1:8" x14ac:dyDescent="0.25">
      <c r="A773" s="16">
        <v>35110</v>
      </c>
      <c r="B773" s="17">
        <v>52.95</v>
      </c>
      <c r="C773" s="9">
        <v>-6.2129541847182517E-3</v>
      </c>
      <c r="D773">
        <f t="shared" si="16"/>
        <v>2</v>
      </c>
      <c r="F773" s="33" t="s">
        <v>29</v>
      </c>
      <c r="G773" t="s">
        <v>29</v>
      </c>
      <c r="H773" s="56"/>
    </row>
    <row r="774" spans="1:8" x14ac:dyDescent="0.25">
      <c r="A774" s="16">
        <v>35111</v>
      </c>
      <c r="B774" s="17">
        <v>52.74</v>
      </c>
      <c r="C774" s="9">
        <v>-3.9738911222748164E-3</v>
      </c>
      <c r="D774">
        <f t="shared" si="16"/>
        <v>2</v>
      </c>
      <c r="F774" s="33" t="s">
        <v>29</v>
      </c>
      <c r="G774" t="s">
        <v>29</v>
      </c>
      <c r="H774" s="56"/>
    </row>
    <row r="775" spans="1:8" x14ac:dyDescent="0.25">
      <c r="A775" s="16">
        <v>35115</v>
      </c>
      <c r="B775" s="17">
        <v>52.22</v>
      </c>
      <c r="C775" s="9">
        <v>-9.9086176541578665E-3</v>
      </c>
      <c r="D775">
        <f t="shared" si="16"/>
        <v>2</v>
      </c>
      <c r="F775" s="33" t="s">
        <v>29</v>
      </c>
      <c r="G775" t="s">
        <v>29</v>
      </c>
      <c r="H775" s="56"/>
    </row>
    <row r="776" spans="1:8" x14ac:dyDescent="0.25">
      <c r="A776" s="16">
        <v>35116</v>
      </c>
      <c r="B776" s="17">
        <v>52.86</v>
      </c>
      <c r="C776" s="9">
        <v>1.2181345905160268E-2</v>
      </c>
      <c r="D776">
        <f t="shared" si="16"/>
        <v>2</v>
      </c>
      <c r="F776" s="33" t="s">
        <v>29</v>
      </c>
      <c r="G776" t="s">
        <v>29</v>
      </c>
      <c r="H776" s="56"/>
    </row>
    <row r="777" spans="1:8" x14ac:dyDescent="0.25">
      <c r="A777" s="16">
        <v>35117</v>
      </c>
      <c r="B777" s="17">
        <v>53.7</v>
      </c>
      <c r="C777" s="9">
        <v>1.5766092338676027E-2</v>
      </c>
      <c r="D777">
        <f t="shared" si="16"/>
        <v>2</v>
      </c>
      <c r="F777" s="33" t="s">
        <v>29</v>
      </c>
      <c r="G777" t="s">
        <v>29</v>
      </c>
      <c r="H777" s="56"/>
    </row>
    <row r="778" spans="1:8" x14ac:dyDescent="0.25">
      <c r="A778" s="16">
        <v>35118</v>
      </c>
      <c r="B778" s="17">
        <v>53.55</v>
      </c>
      <c r="C778" s="9">
        <v>-2.7972046210613648E-3</v>
      </c>
      <c r="D778">
        <f t="shared" si="16"/>
        <v>2</v>
      </c>
      <c r="F778" s="33" t="s">
        <v>29</v>
      </c>
      <c r="G778" t="s">
        <v>29</v>
      </c>
      <c r="H778" s="56"/>
    </row>
    <row r="779" spans="1:8" x14ac:dyDescent="0.25">
      <c r="A779" s="16">
        <v>35121</v>
      </c>
      <c r="B779" s="17">
        <v>52.79</v>
      </c>
      <c r="C779" s="9">
        <v>-1.429401805823286E-2</v>
      </c>
      <c r="D779">
        <f t="shared" si="16"/>
        <v>2</v>
      </c>
      <c r="F779" s="33" t="s">
        <v>29</v>
      </c>
      <c r="G779" t="s">
        <v>29</v>
      </c>
      <c r="H779" s="56"/>
    </row>
    <row r="780" spans="1:8" x14ac:dyDescent="0.25">
      <c r="A780" s="16">
        <v>35122</v>
      </c>
      <c r="B780" s="17">
        <v>52.62</v>
      </c>
      <c r="C780" s="9">
        <v>-3.2255032233782315E-3</v>
      </c>
      <c r="D780">
        <f t="shared" si="16"/>
        <v>2</v>
      </c>
      <c r="F780" s="33" t="s">
        <v>29</v>
      </c>
      <c r="G780" t="s">
        <v>29</v>
      </c>
      <c r="H780" s="56"/>
    </row>
    <row r="781" spans="1:8" x14ac:dyDescent="0.25">
      <c r="A781" s="16">
        <v>35123</v>
      </c>
      <c r="B781" s="17">
        <v>52.38</v>
      </c>
      <c r="C781" s="9">
        <v>-4.5714365325807658E-3</v>
      </c>
      <c r="D781">
        <f t="shared" si="16"/>
        <v>2</v>
      </c>
      <c r="F781" s="33" t="s">
        <v>29</v>
      </c>
      <c r="G781" t="s">
        <v>29</v>
      </c>
      <c r="H781" s="56"/>
    </row>
    <row r="782" spans="1:8" x14ac:dyDescent="0.25">
      <c r="A782" s="16">
        <v>35124</v>
      </c>
      <c r="B782" s="17">
        <v>51.88</v>
      </c>
      <c r="C782" s="9">
        <v>-9.5914796313227458E-3</v>
      </c>
      <c r="D782">
        <f t="shared" si="16"/>
        <v>2</v>
      </c>
      <c r="F782" s="33" t="s">
        <v>29</v>
      </c>
      <c r="G782" t="s">
        <v>29</v>
      </c>
      <c r="H782" s="56"/>
    </row>
    <row r="783" spans="1:8" x14ac:dyDescent="0.25">
      <c r="A783" s="16">
        <v>35125</v>
      </c>
      <c r="B783" s="17">
        <v>52.7</v>
      </c>
      <c r="C783" s="9">
        <v>1.5682096099073495E-2</v>
      </c>
      <c r="D783">
        <f t="shared" si="16"/>
        <v>3</v>
      </c>
      <c r="F783" s="33" t="s">
        <v>29</v>
      </c>
      <c r="G783" t="s">
        <v>29</v>
      </c>
      <c r="H783" s="56"/>
    </row>
    <row r="784" spans="1:8" x14ac:dyDescent="0.25">
      <c r="A784" s="16">
        <v>35128</v>
      </c>
      <c r="B784" s="17">
        <v>53.01</v>
      </c>
      <c r="C784" s="9">
        <v>5.8651194523980576E-3</v>
      </c>
      <c r="D784">
        <f t="shared" si="16"/>
        <v>3</v>
      </c>
      <c r="F784" s="33" t="s">
        <v>29</v>
      </c>
      <c r="G784" t="s">
        <v>29</v>
      </c>
      <c r="H784" s="56"/>
    </row>
    <row r="785" spans="1:8" x14ac:dyDescent="0.25">
      <c r="A785" s="16">
        <v>35129</v>
      </c>
      <c r="B785" s="17">
        <v>53.49</v>
      </c>
      <c r="C785" s="9">
        <v>9.0141455434440947E-3</v>
      </c>
      <c r="D785">
        <f t="shared" si="16"/>
        <v>3</v>
      </c>
      <c r="F785" s="33" t="s">
        <v>29</v>
      </c>
      <c r="G785" t="s">
        <v>29</v>
      </c>
      <c r="H785" s="56"/>
    </row>
    <row r="786" spans="1:8" x14ac:dyDescent="0.25">
      <c r="A786" s="16">
        <v>35130</v>
      </c>
      <c r="B786" s="17">
        <v>53.03</v>
      </c>
      <c r="C786" s="9">
        <v>-8.6369293941201217E-3</v>
      </c>
      <c r="D786">
        <f t="shared" si="16"/>
        <v>3</v>
      </c>
      <c r="F786" s="33" t="s">
        <v>29</v>
      </c>
      <c r="G786" t="s">
        <v>29</v>
      </c>
      <c r="H786" s="56"/>
    </row>
    <row r="787" spans="1:8" x14ac:dyDescent="0.25">
      <c r="A787" s="16">
        <v>35131</v>
      </c>
      <c r="B787" s="17">
        <v>53.29</v>
      </c>
      <c r="C787" s="9">
        <v>4.8909051596522819E-3</v>
      </c>
      <c r="D787">
        <f t="shared" si="16"/>
        <v>3</v>
      </c>
      <c r="F787" s="33" t="s">
        <v>29</v>
      </c>
      <c r="G787" t="s">
        <v>29</v>
      </c>
      <c r="H787" s="56"/>
    </row>
    <row r="788" spans="1:8" x14ac:dyDescent="0.25">
      <c r="A788" s="16">
        <v>35132</v>
      </c>
      <c r="B788" s="17">
        <v>51.57</v>
      </c>
      <c r="C788" s="9">
        <v>-3.2808588245823257E-2</v>
      </c>
      <c r="D788">
        <f t="shared" si="16"/>
        <v>3</v>
      </c>
      <c r="F788" s="33" t="s">
        <v>29</v>
      </c>
      <c r="G788" t="s">
        <v>29</v>
      </c>
      <c r="H788" s="56"/>
    </row>
    <row r="789" spans="1:8" x14ac:dyDescent="0.25">
      <c r="A789" s="16">
        <v>35135</v>
      </c>
      <c r="B789" s="17">
        <v>52.16</v>
      </c>
      <c r="C789" s="9">
        <v>1.1375809555529899E-2</v>
      </c>
      <c r="D789">
        <f t="shared" si="16"/>
        <v>3</v>
      </c>
      <c r="F789" s="33" t="s">
        <v>29</v>
      </c>
      <c r="G789" t="s">
        <v>29</v>
      </c>
      <c r="H789" s="56"/>
    </row>
    <row r="790" spans="1:8" x14ac:dyDescent="0.25">
      <c r="A790" s="16">
        <v>35136</v>
      </c>
      <c r="B790" s="17">
        <v>51.75</v>
      </c>
      <c r="C790" s="9">
        <v>-7.8914854729189993E-3</v>
      </c>
      <c r="D790">
        <f t="shared" si="16"/>
        <v>3</v>
      </c>
      <c r="F790" s="33" t="s">
        <v>29</v>
      </c>
      <c r="G790" t="s">
        <v>29</v>
      </c>
      <c r="H790" s="56"/>
    </row>
    <row r="791" spans="1:8" x14ac:dyDescent="0.25">
      <c r="A791" s="16">
        <v>35137</v>
      </c>
      <c r="B791" s="17">
        <v>52.11</v>
      </c>
      <c r="C791" s="9">
        <v>6.9324367756448957E-3</v>
      </c>
      <c r="D791">
        <f t="shared" si="16"/>
        <v>3</v>
      </c>
      <c r="F791" s="33" t="s">
        <v>29</v>
      </c>
      <c r="G791" t="s">
        <v>29</v>
      </c>
      <c r="H791" s="56"/>
    </row>
    <row r="792" spans="1:8" x14ac:dyDescent="0.25">
      <c r="A792" s="16">
        <v>35138</v>
      </c>
      <c r="B792" s="17">
        <v>52.34</v>
      </c>
      <c r="C792" s="9">
        <v>4.4040281808765238E-3</v>
      </c>
      <c r="D792">
        <f t="shared" si="16"/>
        <v>3</v>
      </c>
      <c r="F792" s="33" t="s">
        <v>29</v>
      </c>
      <c r="G792" t="s">
        <v>29</v>
      </c>
      <c r="H792" s="56"/>
    </row>
    <row r="793" spans="1:8" x14ac:dyDescent="0.25">
      <c r="A793" s="16">
        <v>35139</v>
      </c>
      <c r="B793" s="17">
        <v>52.33</v>
      </c>
      <c r="C793" s="9">
        <v>-1.9107671788340603E-4</v>
      </c>
      <c r="D793">
        <f t="shared" si="16"/>
        <v>3</v>
      </c>
      <c r="F793" s="33" t="s">
        <v>29</v>
      </c>
      <c r="G793" t="s">
        <v>29</v>
      </c>
      <c r="H793" s="56"/>
    </row>
    <row r="794" spans="1:8" x14ac:dyDescent="0.25">
      <c r="A794" s="16">
        <v>35142</v>
      </c>
      <c r="B794" s="17">
        <v>53.34</v>
      </c>
      <c r="C794" s="9">
        <v>1.9116698369751797E-2</v>
      </c>
      <c r="D794">
        <f t="shared" si="16"/>
        <v>3</v>
      </c>
      <c r="F794" s="33" t="s">
        <v>29</v>
      </c>
      <c r="G794" t="s">
        <v>29</v>
      </c>
      <c r="H794" s="56"/>
    </row>
    <row r="795" spans="1:8" x14ac:dyDescent="0.25">
      <c r="A795" s="16">
        <v>35143</v>
      </c>
      <c r="B795" s="17">
        <v>53.23</v>
      </c>
      <c r="C795" s="9">
        <v>-2.0643715692022758E-3</v>
      </c>
      <c r="D795">
        <f t="shared" si="16"/>
        <v>3</v>
      </c>
      <c r="F795" s="33" t="s">
        <v>29</v>
      </c>
      <c r="G795" t="s">
        <v>29</v>
      </c>
      <c r="H795" s="56"/>
    </row>
    <row r="796" spans="1:8" x14ac:dyDescent="0.25">
      <c r="A796" s="16">
        <v>35144</v>
      </c>
      <c r="B796" s="17">
        <v>53.17</v>
      </c>
      <c r="C796" s="9">
        <v>-1.12781966841885E-3</v>
      </c>
      <c r="D796">
        <f t="shared" si="16"/>
        <v>3</v>
      </c>
      <c r="F796" s="33" t="s">
        <v>29</v>
      </c>
      <c r="G796" t="s">
        <v>29</v>
      </c>
      <c r="H796" s="56"/>
    </row>
    <row r="797" spans="1:8" x14ac:dyDescent="0.25">
      <c r="A797" s="16">
        <v>35145</v>
      </c>
      <c r="B797" s="17">
        <v>53.03</v>
      </c>
      <c r="C797" s="9">
        <v>-2.6365363672085358E-3</v>
      </c>
      <c r="D797">
        <f t="shared" si="16"/>
        <v>3</v>
      </c>
      <c r="F797" s="33" t="s">
        <v>29</v>
      </c>
      <c r="G797" t="s">
        <v>29</v>
      </c>
      <c r="H797" s="56"/>
    </row>
    <row r="798" spans="1:8" x14ac:dyDescent="0.25">
      <c r="A798" s="16">
        <v>35146</v>
      </c>
      <c r="B798" s="17">
        <v>53.18</v>
      </c>
      <c r="C798" s="9">
        <v>2.8245946658351988E-3</v>
      </c>
      <c r="D798">
        <f t="shared" si="16"/>
        <v>3</v>
      </c>
      <c r="F798" s="33" t="s">
        <v>29</v>
      </c>
      <c r="G798" t="s">
        <v>29</v>
      </c>
      <c r="H798" s="56"/>
    </row>
    <row r="799" spans="1:8" x14ac:dyDescent="0.25">
      <c r="A799" s="16">
        <v>35149</v>
      </c>
      <c r="B799" s="17">
        <v>53.08</v>
      </c>
      <c r="C799" s="9">
        <v>-1.8821763508669819E-3</v>
      </c>
      <c r="D799">
        <f t="shared" si="16"/>
        <v>3</v>
      </c>
      <c r="F799" s="33" t="s">
        <v>29</v>
      </c>
      <c r="G799" t="s">
        <v>29</v>
      </c>
      <c r="H799" s="56"/>
    </row>
    <row r="800" spans="1:8" x14ac:dyDescent="0.25">
      <c r="A800" s="16">
        <v>35150</v>
      </c>
      <c r="B800" s="17">
        <v>53.33</v>
      </c>
      <c r="C800" s="9">
        <v>4.6988151485041745E-3</v>
      </c>
      <c r="D800">
        <f t="shared" si="16"/>
        <v>3</v>
      </c>
      <c r="F800" s="33" t="s">
        <v>29</v>
      </c>
      <c r="G800" t="s">
        <v>29</v>
      </c>
      <c r="H800" s="56"/>
    </row>
    <row r="801" spans="1:8" x14ac:dyDescent="0.25">
      <c r="A801" s="16">
        <v>35151</v>
      </c>
      <c r="B801" s="17">
        <v>52.85</v>
      </c>
      <c r="C801" s="9">
        <v>-9.0413122962641097E-3</v>
      </c>
      <c r="D801">
        <f t="shared" si="16"/>
        <v>3</v>
      </c>
      <c r="F801" s="33" t="s">
        <v>29</v>
      </c>
      <c r="G801" t="s">
        <v>29</v>
      </c>
      <c r="H801" s="56"/>
    </row>
    <row r="802" spans="1:8" x14ac:dyDescent="0.25">
      <c r="A802" s="16">
        <v>35152</v>
      </c>
      <c r="B802" s="17">
        <v>53.05</v>
      </c>
      <c r="C802" s="9">
        <v>3.777152743745394E-3</v>
      </c>
      <c r="D802">
        <f t="shared" si="16"/>
        <v>3</v>
      </c>
      <c r="F802" s="33" t="s">
        <v>29</v>
      </c>
      <c r="G802" t="s">
        <v>29</v>
      </c>
      <c r="H802" s="56"/>
    </row>
    <row r="803" spans="1:8" x14ac:dyDescent="0.25">
      <c r="A803" s="16">
        <v>35153</v>
      </c>
      <c r="B803" s="17">
        <v>52.8</v>
      </c>
      <c r="C803" s="9">
        <v>-4.7236743477763283E-3</v>
      </c>
      <c r="D803">
        <f t="shared" si="16"/>
        <v>3</v>
      </c>
      <c r="F803" s="33" t="s">
        <v>29</v>
      </c>
      <c r="G803" t="s">
        <v>29</v>
      </c>
      <c r="H803" s="56"/>
    </row>
    <row r="804" spans="1:8" x14ac:dyDescent="0.25">
      <c r="A804" s="16">
        <v>35156</v>
      </c>
      <c r="B804" s="17">
        <v>53.41</v>
      </c>
      <c r="C804" s="9">
        <v>1.1486803639463083E-2</v>
      </c>
      <c r="D804">
        <f t="shared" si="16"/>
        <v>4</v>
      </c>
      <c r="F804" s="33" t="s">
        <v>29</v>
      </c>
      <c r="G804" t="s">
        <v>29</v>
      </c>
      <c r="H804" s="56"/>
    </row>
    <row r="805" spans="1:8" x14ac:dyDescent="0.25">
      <c r="A805" s="16">
        <v>35157</v>
      </c>
      <c r="B805" s="17">
        <v>53.51</v>
      </c>
      <c r="C805" s="9">
        <v>1.8705579715342514E-3</v>
      </c>
      <c r="D805">
        <f t="shared" si="16"/>
        <v>4</v>
      </c>
      <c r="F805" s="33" t="s">
        <v>29</v>
      </c>
      <c r="G805" t="s">
        <v>29</v>
      </c>
      <c r="H805" s="56"/>
    </row>
    <row r="806" spans="1:8" x14ac:dyDescent="0.25">
      <c r="A806" s="16">
        <v>35158</v>
      </c>
      <c r="B806" s="17">
        <v>53.51</v>
      </c>
      <c r="C806" s="9">
        <v>0</v>
      </c>
      <c r="D806">
        <f t="shared" si="16"/>
        <v>4</v>
      </c>
      <c r="F806" s="33" t="s">
        <v>29</v>
      </c>
      <c r="G806" t="s">
        <v>29</v>
      </c>
      <c r="H806" s="56"/>
    </row>
    <row r="807" spans="1:8" x14ac:dyDescent="0.25">
      <c r="A807" s="16">
        <v>35159</v>
      </c>
      <c r="B807" s="17">
        <v>53.48</v>
      </c>
      <c r="C807" s="9">
        <v>-5.6080008947084162E-4</v>
      </c>
      <c r="D807">
        <f t="shared" si="16"/>
        <v>4</v>
      </c>
      <c r="F807" s="33" t="s">
        <v>29</v>
      </c>
      <c r="G807" t="s">
        <v>29</v>
      </c>
      <c r="H807" s="56"/>
    </row>
    <row r="808" spans="1:8" x14ac:dyDescent="0.25">
      <c r="A808" s="16">
        <v>35163</v>
      </c>
      <c r="B808" s="17">
        <v>52.55</v>
      </c>
      <c r="C808" s="9">
        <v>-1.7542654910782347E-2</v>
      </c>
      <c r="D808">
        <f t="shared" si="16"/>
        <v>4</v>
      </c>
      <c r="F808" s="33" t="s">
        <v>29</v>
      </c>
      <c r="G808" t="s">
        <v>29</v>
      </c>
      <c r="H808" s="56"/>
    </row>
    <row r="809" spans="1:8" x14ac:dyDescent="0.25">
      <c r="A809" s="16">
        <v>35164</v>
      </c>
      <c r="B809" s="17">
        <v>52.35</v>
      </c>
      <c r="C809" s="9">
        <v>-3.8131600064141534E-3</v>
      </c>
      <c r="D809">
        <f t="shared" si="16"/>
        <v>4</v>
      </c>
      <c r="F809" s="33" t="s">
        <v>29</v>
      </c>
      <c r="G809" t="s">
        <v>29</v>
      </c>
      <c r="H809" s="56"/>
    </row>
    <row r="810" spans="1:8" x14ac:dyDescent="0.25">
      <c r="A810" s="16">
        <v>35165</v>
      </c>
      <c r="B810" s="17">
        <v>51.42</v>
      </c>
      <c r="C810" s="9">
        <v>-1.792473547880238E-2</v>
      </c>
      <c r="D810">
        <f t="shared" si="16"/>
        <v>4</v>
      </c>
      <c r="F810" s="33" t="s">
        <v>29</v>
      </c>
      <c r="G810" t="s">
        <v>29</v>
      </c>
      <c r="H810" s="56"/>
    </row>
    <row r="811" spans="1:8" x14ac:dyDescent="0.25">
      <c r="A811" s="16">
        <v>35166</v>
      </c>
      <c r="B811" s="17">
        <v>51.35</v>
      </c>
      <c r="C811" s="9">
        <v>-1.3622654631761453E-3</v>
      </c>
      <c r="D811">
        <f t="shared" si="16"/>
        <v>4</v>
      </c>
      <c r="F811" s="33" t="s">
        <v>29</v>
      </c>
      <c r="G811" t="s">
        <v>29</v>
      </c>
      <c r="H811" s="56"/>
    </row>
    <row r="812" spans="1:8" x14ac:dyDescent="0.25">
      <c r="A812" s="16">
        <v>35167</v>
      </c>
      <c r="B812" s="17">
        <v>52.01</v>
      </c>
      <c r="C812" s="9">
        <v>1.2771071410413799E-2</v>
      </c>
      <c r="D812">
        <f t="shared" si="16"/>
        <v>4</v>
      </c>
      <c r="F812" s="33" t="s">
        <v>29</v>
      </c>
      <c r="G812" t="s">
        <v>29</v>
      </c>
      <c r="H812" s="56"/>
    </row>
    <row r="813" spans="1:8" x14ac:dyDescent="0.25">
      <c r="A813" s="16">
        <v>35170</v>
      </c>
      <c r="B813" s="17">
        <v>52.44</v>
      </c>
      <c r="C813" s="9">
        <v>8.2336511105178933E-3</v>
      </c>
      <c r="D813">
        <f t="shared" si="16"/>
        <v>4</v>
      </c>
      <c r="F813" s="33" t="s">
        <v>29</v>
      </c>
      <c r="G813" t="s">
        <v>29</v>
      </c>
      <c r="H813" s="56"/>
    </row>
    <row r="814" spans="1:8" x14ac:dyDescent="0.25">
      <c r="A814" s="16">
        <v>35171</v>
      </c>
      <c r="B814" s="17">
        <v>52.59</v>
      </c>
      <c r="C814" s="9">
        <v>2.8563287057538581E-3</v>
      </c>
      <c r="D814">
        <f t="shared" si="16"/>
        <v>4</v>
      </c>
      <c r="F814" s="33" t="s">
        <v>29</v>
      </c>
      <c r="G814" t="s">
        <v>29</v>
      </c>
      <c r="H814" s="56"/>
    </row>
    <row r="815" spans="1:8" x14ac:dyDescent="0.25">
      <c r="A815" s="16">
        <v>35172</v>
      </c>
      <c r="B815" s="17">
        <v>52.46</v>
      </c>
      <c r="C815" s="9">
        <v>-2.4750131625252561E-3</v>
      </c>
      <c r="D815">
        <f t="shared" si="16"/>
        <v>4</v>
      </c>
      <c r="F815" s="33" t="s">
        <v>29</v>
      </c>
      <c r="G815" t="s">
        <v>29</v>
      </c>
      <c r="H815" s="56"/>
    </row>
    <row r="816" spans="1:8" x14ac:dyDescent="0.25">
      <c r="A816" s="16">
        <v>35173</v>
      </c>
      <c r="B816" s="17">
        <v>52.54</v>
      </c>
      <c r="C816" s="9">
        <v>1.5238098186660508E-3</v>
      </c>
      <c r="D816">
        <f t="shared" si="16"/>
        <v>4</v>
      </c>
      <c r="F816" s="33" t="s">
        <v>29</v>
      </c>
      <c r="G816" t="s">
        <v>29</v>
      </c>
      <c r="H816" s="56"/>
    </row>
    <row r="817" spans="1:8" x14ac:dyDescent="0.25">
      <c r="A817" s="16">
        <v>35174</v>
      </c>
      <c r="B817" s="17">
        <v>52.67</v>
      </c>
      <c r="C817" s="9">
        <v>2.4712492379043104E-3</v>
      </c>
      <c r="D817">
        <f t="shared" si="16"/>
        <v>4</v>
      </c>
      <c r="F817" s="33" t="s">
        <v>29</v>
      </c>
      <c r="G817" t="s">
        <v>29</v>
      </c>
      <c r="H817" s="56"/>
    </row>
    <row r="818" spans="1:8" x14ac:dyDescent="0.25">
      <c r="A818" s="16">
        <v>35177</v>
      </c>
      <c r="B818" s="17">
        <v>53.08</v>
      </c>
      <c r="C818" s="9">
        <v>7.7541759687088209E-3</v>
      </c>
      <c r="D818">
        <f t="shared" si="16"/>
        <v>4</v>
      </c>
      <c r="F818" s="33" t="s">
        <v>29</v>
      </c>
      <c r="G818" t="s">
        <v>29</v>
      </c>
      <c r="H818" s="56"/>
    </row>
    <row r="819" spans="1:8" x14ac:dyDescent="0.25">
      <c r="A819" s="16">
        <v>35178</v>
      </c>
      <c r="B819" s="17">
        <v>53.24</v>
      </c>
      <c r="C819" s="9">
        <v>3.0097840629041972E-3</v>
      </c>
      <c r="D819">
        <f t="shared" si="16"/>
        <v>4</v>
      </c>
      <c r="F819" s="33" t="s">
        <v>29</v>
      </c>
      <c r="G819" t="s">
        <v>29</v>
      </c>
      <c r="H819" s="56"/>
    </row>
    <row r="820" spans="1:8" x14ac:dyDescent="0.25">
      <c r="A820" s="16">
        <v>35179</v>
      </c>
      <c r="B820" s="17">
        <v>53.05</v>
      </c>
      <c r="C820" s="9">
        <v>-3.5751284669188863E-3</v>
      </c>
      <c r="D820">
        <f t="shared" si="16"/>
        <v>4</v>
      </c>
      <c r="F820" s="33" t="s">
        <v>29</v>
      </c>
      <c r="G820" t="s">
        <v>29</v>
      </c>
      <c r="H820" s="56"/>
    </row>
    <row r="821" spans="1:8" x14ac:dyDescent="0.25">
      <c r="A821" s="16">
        <v>35180</v>
      </c>
      <c r="B821" s="17">
        <v>53.3</v>
      </c>
      <c r="C821" s="9">
        <v>4.7014661118068013E-3</v>
      </c>
      <c r="D821">
        <f t="shared" si="16"/>
        <v>4</v>
      </c>
      <c r="F821" s="33" t="s">
        <v>29</v>
      </c>
      <c r="G821" t="s">
        <v>29</v>
      </c>
      <c r="H821" s="56"/>
    </row>
    <row r="822" spans="1:8" x14ac:dyDescent="0.25">
      <c r="A822" s="16">
        <v>35181</v>
      </c>
      <c r="B822" s="17">
        <v>53.41</v>
      </c>
      <c r="C822" s="9">
        <v>2.0616631798801226E-3</v>
      </c>
      <c r="D822">
        <f t="shared" si="16"/>
        <v>4</v>
      </c>
      <c r="F822" s="33" t="s">
        <v>29</v>
      </c>
      <c r="G822" t="s">
        <v>29</v>
      </c>
      <c r="H822" s="56"/>
    </row>
    <row r="823" spans="1:8" x14ac:dyDescent="0.25">
      <c r="A823" s="16">
        <v>35184</v>
      </c>
      <c r="B823" s="17">
        <v>53.41</v>
      </c>
      <c r="C823" s="9">
        <v>0</v>
      </c>
      <c r="D823">
        <f t="shared" si="16"/>
        <v>4</v>
      </c>
      <c r="F823" s="33" t="s">
        <v>29</v>
      </c>
      <c r="G823" t="s">
        <v>29</v>
      </c>
      <c r="H823" s="56"/>
    </row>
    <row r="824" spans="1:8" x14ac:dyDescent="0.25">
      <c r="A824" s="16">
        <v>35185</v>
      </c>
      <c r="B824" s="17">
        <v>53.37</v>
      </c>
      <c r="C824" s="9">
        <v>-7.4920400582547298E-4</v>
      </c>
      <c r="D824">
        <f t="shared" si="16"/>
        <v>4</v>
      </c>
      <c r="F824" s="33" t="s">
        <v>29</v>
      </c>
      <c r="G824" t="s">
        <v>29</v>
      </c>
      <c r="H824" s="56"/>
    </row>
    <row r="825" spans="1:8" x14ac:dyDescent="0.25">
      <c r="A825" s="16">
        <v>35186</v>
      </c>
      <c r="B825" s="17">
        <v>53.48</v>
      </c>
      <c r="C825" s="9">
        <v>2.0589618878889254E-3</v>
      </c>
      <c r="D825">
        <f t="shared" si="16"/>
        <v>5</v>
      </c>
      <c r="F825" s="33" t="s">
        <v>29</v>
      </c>
      <c r="G825" t="s">
        <v>29</v>
      </c>
      <c r="H825" s="56"/>
    </row>
    <row r="826" spans="1:8" x14ac:dyDescent="0.25">
      <c r="A826" s="16">
        <v>35187</v>
      </c>
      <c r="B826" s="17">
        <v>52.57</v>
      </c>
      <c r="C826" s="9">
        <v>-1.716213740238564E-2</v>
      </c>
      <c r="D826">
        <f t="shared" si="16"/>
        <v>5</v>
      </c>
      <c r="F826" s="33" t="s">
        <v>29</v>
      </c>
      <c r="G826" t="s">
        <v>29</v>
      </c>
      <c r="H826" s="56"/>
    </row>
    <row r="827" spans="1:8" x14ac:dyDescent="0.25">
      <c r="A827" s="16">
        <v>35188</v>
      </c>
      <c r="B827" s="17">
        <v>52.49</v>
      </c>
      <c r="C827" s="9">
        <v>-1.5229395671482856E-3</v>
      </c>
      <c r="D827">
        <f t="shared" si="16"/>
        <v>5</v>
      </c>
      <c r="F827" s="33" t="s">
        <v>29</v>
      </c>
      <c r="G827" t="s">
        <v>29</v>
      </c>
      <c r="H827" s="56"/>
    </row>
    <row r="828" spans="1:8" x14ac:dyDescent="0.25">
      <c r="A828" s="16">
        <v>35191</v>
      </c>
      <c r="B828" s="17">
        <v>52.44</v>
      </c>
      <c r="C828" s="9">
        <v>-9.5301636870939103E-4</v>
      </c>
      <c r="D828">
        <f t="shared" si="16"/>
        <v>5</v>
      </c>
      <c r="F828" s="33" t="s">
        <v>29</v>
      </c>
      <c r="G828" t="s">
        <v>29</v>
      </c>
      <c r="H828" s="56"/>
    </row>
    <row r="829" spans="1:8" x14ac:dyDescent="0.25">
      <c r="A829" s="16">
        <v>35192</v>
      </c>
      <c r="B829" s="17">
        <v>52.22</v>
      </c>
      <c r="C829" s="9">
        <v>-4.2040956245162362E-3</v>
      </c>
      <c r="D829">
        <f t="shared" si="16"/>
        <v>5</v>
      </c>
      <c r="F829" s="33" t="s">
        <v>29</v>
      </c>
      <c r="G829" t="s">
        <v>29</v>
      </c>
      <c r="H829" s="56"/>
    </row>
    <row r="830" spans="1:8" x14ac:dyDescent="0.25">
      <c r="A830" s="16">
        <v>35193</v>
      </c>
      <c r="B830" s="17">
        <v>52.87</v>
      </c>
      <c r="C830" s="9">
        <v>1.2370506976375989E-2</v>
      </c>
      <c r="D830">
        <f t="shared" si="16"/>
        <v>5</v>
      </c>
      <c r="F830" s="33" t="s">
        <v>29</v>
      </c>
      <c r="G830" t="s">
        <v>29</v>
      </c>
      <c r="H830" s="56"/>
    </row>
    <row r="831" spans="1:8" x14ac:dyDescent="0.25">
      <c r="A831" s="16">
        <v>35194</v>
      </c>
      <c r="B831" s="17">
        <v>52.83</v>
      </c>
      <c r="C831" s="9">
        <v>-7.568590711343235E-4</v>
      </c>
      <c r="D831">
        <f t="shared" si="16"/>
        <v>5</v>
      </c>
      <c r="F831" s="33" t="s">
        <v>29</v>
      </c>
      <c r="G831" t="s">
        <v>29</v>
      </c>
      <c r="H831" s="56"/>
    </row>
    <row r="832" spans="1:8" x14ac:dyDescent="0.25">
      <c r="A832" s="16">
        <v>35195</v>
      </c>
      <c r="B832" s="17">
        <v>53.35</v>
      </c>
      <c r="C832" s="9">
        <v>9.7947665715380633E-3</v>
      </c>
      <c r="D832">
        <f t="shared" si="16"/>
        <v>5</v>
      </c>
      <c r="F832" s="33" t="s">
        <v>29</v>
      </c>
      <c r="G832" t="s">
        <v>29</v>
      </c>
      <c r="H832" s="56"/>
    </row>
    <row r="833" spans="1:8" x14ac:dyDescent="0.25">
      <c r="A833" s="16">
        <v>35198</v>
      </c>
      <c r="B833" s="17">
        <v>54.16</v>
      </c>
      <c r="C833" s="9">
        <v>1.5068650856256988E-2</v>
      </c>
      <c r="D833">
        <f t="shared" si="16"/>
        <v>5</v>
      </c>
      <c r="F833" s="33" t="s">
        <v>29</v>
      </c>
      <c r="G833" t="s">
        <v>29</v>
      </c>
      <c r="H833" s="56"/>
    </row>
    <row r="834" spans="1:8" x14ac:dyDescent="0.25">
      <c r="A834" s="16">
        <v>35199</v>
      </c>
      <c r="B834" s="17">
        <v>54.5</v>
      </c>
      <c r="C834" s="9">
        <v>6.2580730651788877E-3</v>
      </c>
      <c r="D834">
        <f t="shared" si="16"/>
        <v>5</v>
      </c>
      <c r="F834" s="33" t="s">
        <v>29</v>
      </c>
      <c r="G834" t="s">
        <v>29</v>
      </c>
      <c r="H834" s="56"/>
    </row>
    <row r="835" spans="1:8" x14ac:dyDescent="0.25">
      <c r="A835" s="16">
        <v>35200</v>
      </c>
      <c r="B835" s="17">
        <v>54.43</v>
      </c>
      <c r="C835" s="9">
        <v>-1.2852292230897831E-3</v>
      </c>
      <c r="D835">
        <f t="shared" si="16"/>
        <v>5</v>
      </c>
      <c r="F835" s="33" t="s">
        <v>29</v>
      </c>
      <c r="G835" t="s">
        <v>29</v>
      </c>
      <c r="H835" s="56"/>
    </row>
    <row r="836" spans="1:8" x14ac:dyDescent="0.25">
      <c r="A836" s="16">
        <v>35201</v>
      </c>
      <c r="B836" s="17">
        <v>54.54</v>
      </c>
      <c r="C836" s="9">
        <v>2.0189049713337545E-3</v>
      </c>
      <c r="D836">
        <f t="shared" ref="D836:D899" si="17">MONTH(A836)</f>
        <v>5</v>
      </c>
      <c r="F836" s="33" t="s">
        <v>29</v>
      </c>
      <c r="G836" t="s">
        <v>29</v>
      </c>
      <c r="H836" s="56"/>
    </row>
    <row r="837" spans="1:8" x14ac:dyDescent="0.25">
      <c r="A837" s="16">
        <v>35202</v>
      </c>
      <c r="B837" s="17">
        <v>54.84</v>
      </c>
      <c r="C837" s="9">
        <v>5.4854772766712778E-3</v>
      </c>
      <c r="D837">
        <f t="shared" si="17"/>
        <v>5</v>
      </c>
      <c r="F837" s="33" t="s">
        <v>29</v>
      </c>
      <c r="G837" t="s">
        <v>29</v>
      </c>
      <c r="H837" s="56"/>
    </row>
    <row r="838" spans="1:8" x14ac:dyDescent="0.25">
      <c r="A838" s="16">
        <v>35205</v>
      </c>
      <c r="B838" s="17">
        <v>55.21</v>
      </c>
      <c r="C838" s="9">
        <v>6.724241601839571E-3</v>
      </c>
      <c r="D838">
        <f t="shared" si="17"/>
        <v>5</v>
      </c>
      <c r="F838" s="33" t="s">
        <v>29</v>
      </c>
      <c r="G838" t="s">
        <v>29</v>
      </c>
      <c r="H838" s="56"/>
    </row>
    <row r="839" spans="1:8" x14ac:dyDescent="0.25">
      <c r="A839" s="16">
        <v>35206</v>
      </c>
      <c r="B839" s="17">
        <v>55.13</v>
      </c>
      <c r="C839" s="9">
        <v>-1.4500636943609977E-3</v>
      </c>
      <c r="D839">
        <f t="shared" si="17"/>
        <v>5</v>
      </c>
      <c r="F839" s="33" t="s">
        <v>29</v>
      </c>
      <c r="G839" t="s">
        <v>29</v>
      </c>
      <c r="H839" s="56"/>
    </row>
    <row r="840" spans="1:8" x14ac:dyDescent="0.25">
      <c r="A840" s="16">
        <v>35207</v>
      </c>
      <c r="B840" s="17">
        <v>55.65</v>
      </c>
      <c r="C840" s="9">
        <v>9.3880451199614932E-3</v>
      </c>
      <c r="D840">
        <f t="shared" si="17"/>
        <v>5</v>
      </c>
      <c r="F840" s="33" t="s">
        <v>29</v>
      </c>
      <c r="G840" t="s">
        <v>29</v>
      </c>
      <c r="H840" s="56"/>
    </row>
    <row r="841" spans="1:8" x14ac:dyDescent="0.25">
      <c r="A841" s="16">
        <v>35208</v>
      </c>
      <c r="B841" s="17">
        <v>55.43</v>
      </c>
      <c r="C841" s="9">
        <v>-3.9611142898404545E-3</v>
      </c>
      <c r="D841">
        <f t="shared" si="17"/>
        <v>5</v>
      </c>
      <c r="F841" s="33" t="s">
        <v>29</v>
      </c>
      <c r="G841" t="s">
        <v>29</v>
      </c>
      <c r="H841" s="56"/>
    </row>
    <row r="842" spans="1:8" x14ac:dyDescent="0.25">
      <c r="A842" s="16">
        <v>35209</v>
      </c>
      <c r="B842" s="17">
        <v>55.64</v>
      </c>
      <c r="C842" s="9">
        <v>3.7814036235288861E-3</v>
      </c>
      <c r="D842">
        <f t="shared" si="17"/>
        <v>5</v>
      </c>
      <c r="F842" s="33" t="s">
        <v>29</v>
      </c>
      <c r="G842" t="s">
        <v>29</v>
      </c>
      <c r="H842" s="56"/>
    </row>
    <row r="843" spans="1:8" x14ac:dyDescent="0.25">
      <c r="A843" s="16">
        <v>35213</v>
      </c>
      <c r="B843" s="17">
        <v>55.08</v>
      </c>
      <c r="C843" s="9">
        <v>-1.0115693194788082E-2</v>
      </c>
      <c r="D843">
        <f t="shared" si="17"/>
        <v>5</v>
      </c>
      <c r="F843" s="33" t="s">
        <v>29</v>
      </c>
      <c r="G843" t="s">
        <v>29</v>
      </c>
      <c r="H843" s="56"/>
    </row>
    <row r="844" spans="1:8" x14ac:dyDescent="0.25">
      <c r="A844" s="16">
        <v>35214</v>
      </c>
      <c r="B844" s="17">
        <v>54.71</v>
      </c>
      <c r="C844" s="9">
        <v>-6.7401657847194927E-3</v>
      </c>
      <c r="D844">
        <f t="shared" si="17"/>
        <v>5</v>
      </c>
      <c r="F844" s="33" t="s">
        <v>29</v>
      </c>
      <c r="G844" t="s">
        <v>29</v>
      </c>
      <c r="H844" s="56"/>
    </row>
    <row r="845" spans="1:8" x14ac:dyDescent="0.25">
      <c r="A845" s="16">
        <v>35215</v>
      </c>
      <c r="B845" s="17">
        <v>54.99</v>
      </c>
      <c r="C845" s="9">
        <v>5.1048424439887859E-3</v>
      </c>
      <c r="D845">
        <f t="shared" si="17"/>
        <v>5</v>
      </c>
      <c r="F845" s="33" t="s">
        <v>29</v>
      </c>
      <c r="G845" t="s">
        <v>29</v>
      </c>
      <c r="H845" s="56"/>
    </row>
    <row r="846" spans="1:8" x14ac:dyDescent="0.25">
      <c r="A846" s="16">
        <v>35216</v>
      </c>
      <c r="B846" s="17">
        <v>54.58</v>
      </c>
      <c r="C846" s="9">
        <v>-7.4838352395309527E-3</v>
      </c>
      <c r="D846">
        <f t="shared" si="17"/>
        <v>5</v>
      </c>
      <c r="F846" s="33" t="s">
        <v>29</v>
      </c>
      <c r="G846" t="s">
        <v>29</v>
      </c>
      <c r="H846" s="56"/>
    </row>
    <row r="847" spans="1:8" x14ac:dyDescent="0.25">
      <c r="A847" s="16">
        <v>35219</v>
      </c>
      <c r="B847" s="17">
        <v>54.73</v>
      </c>
      <c r="C847" s="9">
        <v>2.7444898756343247E-3</v>
      </c>
      <c r="D847">
        <f t="shared" si="17"/>
        <v>6</v>
      </c>
      <c r="F847" s="33" t="s">
        <v>29</v>
      </c>
      <c r="G847" t="s">
        <v>29</v>
      </c>
      <c r="H847" s="56"/>
    </row>
    <row r="848" spans="1:8" x14ac:dyDescent="0.25">
      <c r="A848" s="16">
        <v>35220</v>
      </c>
      <c r="B848" s="17">
        <v>55.12</v>
      </c>
      <c r="C848" s="9">
        <v>7.1006215495763685E-3</v>
      </c>
      <c r="D848">
        <f t="shared" si="17"/>
        <v>6</v>
      </c>
      <c r="F848" s="33" t="s">
        <v>29</v>
      </c>
      <c r="G848" t="s">
        <v>29</v>
      </c>
      <c r="H848" s="56"/>
    </row>
    <row r="849" spans="1:8" x14ac:dyDescent="0.25">
      <c r="A849" s="16">
        <v>35221</v>
      </c>
      <c r="B849" s="17">
        <v>55.6</v>
      </c>
      <c r="C849" s="9">
        <v>8.6705745511335766E-3</v>
      </c>
      <c r="D849">
        <f t="shared" si="17"/>
        <v>6</v>
      </c>
      <c r="F849" s="33" t="s">
        <v>29</v>
      </c>
      <c r="G849" t="s">
        <v>29</v>
      </c>
      <c r="H849" s="56"/>
    </row>
    <row r="850" spans="1:8" x14ac:dyDescent="0.25">
      <c r="A850" s="16">
        <v>35222</v>
      </c>
      <c r="B850" s="17">
        <v>55.19</v>
      </c>
      <c r="C850" s="9">
        <v>-7.4014238051268878E-3</v>
      </c>
      <c r="D850">
        <f t="shared" si="17"/>
        <v>6</v>
      </c>
      <c r="F850" s="33" t="s">
        <v>29</v>
      </c>
      <c r="G850" t="s">
        <v>29</v>
      </c>
      <c r="H850" s="56"/>
    </row>
    <row r="851" spans="1:8" x14ac:dyDescent="0.25">
      <c r="A851" s="16">
        <v>35223</v>
      </c>
      <c r="B851" s="17">
        <v>55.19</v>
      </c>
      <c r="C851" s="9">
        <v>0</v>
      </c>
      <c r="D851">
        <f t="shared" si="17"/>
        <v>6</v>
      </c>
      <c r="F851" s="33" t="s">
        <v>29</v>
      </c>
      <c r="G851" t="s">
        <v>29</v>
      </c>
      <c r="H851" s="56"/>
    </row>
    <row r="852" spans="1:8" x14ac:dyDescent="0.25">
      <c r="A852" s="16">
        <v>35226</v>
      </c>
      <c r="B852" s="17">
        <v>55.02</v>
      </c>
      <c r="C852" s="9">
        <v>-3.0850219549813222E-3</v>
      </c>
      <c r="D852">
        <f t="shared" si="17"/>
        <v>6</v>
      </c>
      <c r="F852" s="33" t="s">
        <v>29</v>
      </c>
      <c r="G852" t="s">
        <v>29</v>
      </c>
      <c r="H852" s="56"/>
    </row>
    <row r="853" spans="1:8" x14ac:dyDescent="0.25">
      <c r="A853" s="16">
        <v>35227</v>
      </c>
      <c r="B853" s="17">
        <v>54.96</v>
      </c>
      <c r="C853" s="9">
        <v>-1.091107582334568E-3</v>
      </c>
      <c r="D853">
        <f t="shared" si="17"/>
        <v>6</v>
      </c>
      <c r="F853" s="33" t="s">
        <v>29</v>
      </c>
      <c r="G853" t="s">
        <v>29</v>
      </c>
      <c r="H853" s="56"/>
    </row>
    <row r="854" spans="1:8" x14ac:dyDescent="0.25">
      <c r="A854" s="16">
        <v>35228</v>
      </c>
      <c r="B854" s="17">
        <v>54.86</v>
      </c>
      <c r="C854" s="9">
        <v>-1.8211624046367218E-3</v>
      </c>
      <c r="D854">
        <f t="shared" si="17"/>
        <v>6</v>
      </c>
      <c r="F854" s="33" t="s">
        <v>29</v>
      </c>
      <c r="G854" t="s">
        <v>29</v>
      </c>
      <c r="H854" s="56"/>
    </row>
    <row r="855" spans="1:8" x14ac:dyDescent="0.25">
      <c r="A855" s="16">
        <v>35229</v>
      </c>
      <c r="B855" s="17">
        <v>54.86</v>
      </c>
      <c r="C855" s="9">
        <v>0</v>
      </c>
      <c r="D855">
        <f t="shared" si="17"/>
        <v>6</v>
      </c>
      <c r="F855" s="33" t="s">
        <v>29</v>
      </c>
      <c r="G855" t="s">
        <v>29</v>
      </c>
      <c r="H855" s="56"/>
    </row>
    <row r="856" spans="1:8" x14ac:dyDescent="0.25">
      <c r="A856" s="16">
        <v>35230</v>
      </c>
      <c r="B856" s="17">
        <v>54.63</v>
      </c>
      <c r="C856" s="9">
        <v>-4.2013031018308068E-3</v>
      </c>
      <c r="D856">
        <f t="shared" si="17"/>
        <v>6</v>
      </c>
      <c r="F856" s="33" t="s">
        <v>29</v>
      </c>
      <c r="G856" t="s">
        <v>29</v>
      </c>
      <c r="H856" s="56"/>
    </row>
    <row r="857" spans="1:8" x14ac:dyDescent="0.25">
      <c r="A857" s="16">
        <v>35233</v>
      </c>
      <c r="B857" s="17">
        <v>54.59</v>
      </c>
      <c r="C857" s="9">
        <v>-7.324666139599781E-4</v>
      </c>
      <c r="D857">
        <f t="shared" si="17"/>
        <v>6</v>
      </c>
      <c r="F857" s="33" t="s">
        <v>29</v>
      </c>
      <c r="G857" t="s">
        <v>29</v>
      </c>
      <c r="H857" s="56"/>
    </row>
    <row r="858" spans="1:8" x14ac:dyDescent="0.25">
      <c r="A858" s="16">
        <v>35234</v>
      </c>
      <c r="B858" s="17">
        <v>54.14</v>
      </c>
      <c r="C858" s="9">
        <v>-8.2774316075111577E-3</v>
      </c>
      <c r="D858">
        <f t="shared" si="17"/>
        <v>6</v>
      </c>
      <c r="F858" s="33" t="s">
        <v>29</v>
      </c>
      <c r="G858" t="s">
        <v>29</v>
      </c>
      <c r="H858" s="56"/>
    </row>
    <row r="859" spans="1:8" x14ac:dyDescent="0.25">
      <c r="A859" s="16">
        <v>35235</v>
      </c>
      <c r="B859" s="17">
        <v>54.39</v>
      </c>
      <c r="C859" s="9">
        <v>4.6070292487142648E-3</v>
      </c>
      <c r="D859">
        <f t="shared" si="17"/>
        <v>6</v>
      </c>
      <c r="F859" s="33" t="s">
        <v>29</v>
      </c>
      <c r="G859" t="s">
        <v>29</v>
      </c>
      <c r="H859" s="56"/>
    </row>
    <row r="860" spans="1:8" x14ac:dyDescent="0.25">
      <c r="A860" s="16">
        <v>35236</v>
      </c>
      <c r="B860" s="17">
        <v>54.35</v>
      </c>
      <c r="C860" s="9">
        <v>-7.3569986765093204E-4</v>
      </c>
      <c r="D860">
        <f t="shared" si="17"/>
        <v>6</v>
      </c>
      <c r="F860" s="33" t="s">
        <v>29</v>
      </c>
      <c r="G860" t="s">
        <v>29</v>
      </c>
      <c r="H860" s="56"/>
    </row>
    <row r="861" spans="1:8" x14ac:dyDescent="0.25">
      <c r="A861" s="16">
        <v>35237</v>
      </c>
      <c r="B861" s="17">
        <v>54.8</v>
      </c>
      <c r="C861" s="9">
        <v>8.2455803867513069E-3</v>
      </c>
      <c r="D861">
        <f t="shared" si="17"/>
        <v>6</v>
      </c>
      <c r="F861" s="33" t="s">
        <v>29</v>
      </c>
      <c r="G861" t="s">
        <v>29</v>
      </c>
      <c r="H861" s="56"/>
    </row>
    <row r="862" spans="1:8" x14ac:dyDescent="0.25">
      <c r="A862" s="16">
        <v>35240</v>
      </c>
      <c r="B862" s="17">
        <v>54.9</v>
      </c>
      <c r="C862" s="9">
        <v>1.8231545615151783E-3</v>
      </c>
      <c r="D862">
        <f t="shared" si="17"/>
        <v>6</v>
      </c>
      <c r="F862" s="33" t="s">
        <v>29</v>
      </c>
      <c r="G862" t="s">
        <v>29</v>
      </c>
      <c r="H862" s="56"/>
    </row>
    <row r="863" spans="1:8" x14ac:dyDescent="0.25">
      <c r="A863" s="16">
        <v>35241</v>
      </c>
      <c r="B863" s="17">
        <v>54.84</v>
      </c>
      <c r="C863" s="9">
        <v>-1.0934938213712185E-3</v>
      </c>
      <c r="D863">
        <f t="shared" si="17"/>
        <v>6</v>
      </c>
      <c r="F863" s="33" t="s">
        <v>29</v>
      </c>
      <c r="G863" t="s">
        <v>29</v>
      </c>
      <c r="H863" s="56"/>
    </row>
    <row r="864" spans="1:8" x14ac:dyDescent="0.25">
      <c r="A864" s="16">
        <v>35242</v>
      </c>
      <c r="B864" s="17">
        <v>54.47</v>
      </c>
      <c r="C864" s="9">
        <v>-6.7697632985306263E-3</v>
      </c>
      <c r="D864">
        <f t="shared" si="17"/>
        <v>6</v>
      </c>
      <c r="F864" s="33" t="s">
        <v>29</v>
      </c>
      <c r="G864" t="s">
        <v>29</v>
      </c>
      <c r="H864" s="56"/>
    </row>
    <row r="865" spans="1:8" x14ac:dyDescent="0.25">
      <c r="A865" s="16">
        <v>35243</v>
      </c>
      <c r="B865" s="17">
        <v>54.85</v>
      </c>
      <c r="C865" s="9">
        <v>6.9520953256561446E-3</v>
      </c>
      <c r="D865">
        <f t="shared" si="17"/>
        <v>6</v>
      </c>
      <c r="F865" s="33" t="s">
        <v>29</v>
      </c>
      <c r="G865" t="s">
        <v>29</v>
      </c>
      <c r="H865" s="56"/>
    </row>
    <row r="866" spans="1:8" x14ac:dyDescent="0.25">
      <c r="A866" s="16">
        <v>35244</v>
      </c>
      <c r="B866" s="17">
        <v>55.04</v>
      </c>
      <c r="C866" s="9">
        <v>3.4580069038488183E-3</v>
      </c>
      <c r="D866">
        <f t="shared" si="17"/>
        <v>6</v>
      </c>
      <c r="F866" s="33" t="s">
        <v>29</v>
      </c>
      <c r="G866" t="s">
        <v>29</v>
      </c>
      <c r="H866" s="56"/>
    </row>
    <row r="867" spans="1:8" x14ac:dyDescent="0.25">
      <c r="A867" s="16">
        <v>35247</v>
      </c>
      <c r="B867" s="17">
        <v>55.52</v>
      </c>
      <c r="C867" s="9">
        <v>8.6831225734608566E-3</v>
      </c>
      <c r="D867">
        <f t="shared" si="17"/>
        <v>7</v>
      </c>
      <c r="F867" s="33" t="s">
        <v>29</v>
      </c>
      <c r="G867" t="s">
        <v>29</v>
      </c>
      <c r="H867" s="56"/>
    </row>
    <row r="868" spans="1:8" x14ac:dyDescent="0.25">
      <c r="A868" s="16">
        <v>35248</v>
      </c>
      <c r="B868" s="17">
        <v>55.31</v>
      </c>
      <c r="C868" s="9">
        <v>-3.7895921919624638E-3</v>
      </c>
      <c r="D868">
        <f t="shared" si="17"/>
        <v>7</v>
      </c>
      <c r="F868" s="33" t="s">
        <v>29</v>
      </c>
      <c r="G868" t="s">
        <v>29</v>
      </c>
      <c r="H868" s="56"/>
    </row>
    <row r="869" spans="1:8" x14ac:dyDescent="0.25">
      <c r="A869" s="16">
        <v>35249</v>
      </c>
      <c r="B869" s="17">
        <v>55.2</v>
      </c>
      <c r="C869" s="9">
        <v>-1.9907707235370469E-3</v>
      </c>
      <c r="D869">
        <f t="shared" si="17"/>
        <v>7</v>
      </c>
      <c r="F869" s="33" t="s">
        <v>29</v>
      </c>
      <c r="G869" t="s">
        <v>29</v>
      </c>
      <c r="H869" s="56"/>
    </row>
    <row r="870" spans="1:8" x14ac:dyDescent="0.25">
      <c r="A870" s="16">
        <v>35251</v>
      </c>
      <c r="B870" s="17">
        <v>53.79</v>
      </c>
      <c r="C870" s="9">
        <v>-2.587537699789853E-2</v>
      </c>
      <c r="D870">
        <f t="shared" si="17"/>
        <v>7</v>
      </c>
      <c r="F870" s="33" t="s">
        <v>29</v>
      </c>
      <c r="G870" t="s">
        <v>29</v>
      </c>
      <c r="H870" s="56"/>
    </row>
    <row r="871" spans="1:8" x14ac:dyDescent="0.25">
      <c r="A871" s="16">
        <v>35254</v>
      </c>
      <c r="B871" s="17">
        <v>53.57</v>
      </c>
      <c r="C871" s="9">
        <v>-4.0983663922822483E-3</v>
      </c>
      <c r="D871">
        <f t="shared" si="17"/>
        <v>7</v>
      </c>
      <c r="F871" s="33" t="s">
        <v>29</v>
      </c>
      <c r="G871" t="s">
        <v>29</v>
      </c>
      <c r="H871" s="56"/>
    </row>
    <row r="872" spans="1:8" x14ac:dyDescent="0.25">
      <c r="A872" s="16">
        <v>35255</v>
      </c>
      <c r="B872" s="17">
        <v>53.79</v>
      </c>
      <c r="C872" s="9">
        <v>4.098366392282185E-3</v>
      </c>
      <c r="D872">
        <f t="shared" si="17"/>
        <v>7</v>
      </c>
      <c r="F872" s="33" t="s">
        <v>29</v>
      </c>
      <c r="G872" t="s">
        <v>29</v>
      </c>
      <c r="H872" s="56"/>
    </row>
    <row r="873" spans="1:8" x14ac:dyDescent="0.25">
      <c r="A873" s="16">
        <v>35256</v>
      </c>
      <c r="B873" s="17">
        <v>54</v>
      </c>
      <c r="C873" s="9">
        <v>3.8964702791231594E-3</v>
      </c>
      <c r="D873">
        <f t="shared" si="17"/>
        <v>7</v>
      </c>
      <c r="F873" s="33" t="s">
        <v>29</v>
      </c>
      <c r="G873" t="s">
        <v>29</v>
      </c>
      <c r="H873" s="56"/>
    </row>
    <row r="874" spans="1:8" x14ac:dyDescent="0.25">
      <c r="A874" s="16">
        <v>35257</v>
      </c>
      <c r="B874" s="17">
        <v>52.92</v>
      </c>
      <c r="C874" s="9">
        <v>-2.0202707317519466E-2</v>
      </c>
      <c r="D874">
        <f t="shared" si="17"/>
        <v>7</v>
      </c>
      <c r="F874" s="33" t="s">
        <v>29</v>
      </c>
      <c r="G874" t="s">
        <v>29</v>
      </c>
      <c r="H874" s="56"/>
    </row>
    <row r="875" spans="1:8" x14ac:dyDescent="0.25">
      <c r="A875" s="16">
        <v>35258</v>
      </c>
      <c r="B875" s="17">
        <v>52.95</v>
      </c>
      <c r="C875" s="9">
        <v>5.6673280066062322E-4</v>
      </c>
      <c r="D875">
        <f t="shared" si="17"/>
        <v>7</v>
      </c>
      <c r="F875" s="33" t="s">
        <v>29</v>
      </c>
      <c r="G875" t="s">
        <v>29</v>
      </c>
      <c r="H875" s="56"/>
    </row>
    <row r="876" spans="1:8" x14ac:dyDescent="0.25">
      <c r="A876" s="16">
        <v>35261</v>
      </c>
      <c r="B876" s="17">
        <v>51.39</v>
      </c>
      <c r="C876" s="9">
        <v>-2.9904471043277221E-2</v>
      </c>
      <c r="D876">
        <f t="shared" si="17"/>
        <v>7</v>
      </c>
      <c r="F876" s="33" t="s">
        <v>29</v>
      </c>
      <c r="G876" t="s">
        <v>29</v>
      </c>
      <c r="H876" s="56"/>
    </row>
    <row r="877" spans="1:8" x14ac:dyDescent="0.25">
      <c r="A877" s="16">
        <v>35262</v>
      </c>
      <c r="B877" s="17">
        <v>51.52</v>
      </c>
      <c r="C877" s="9">
        <v>2.5264807919599505E-3</v>
      </c>
      <c r="D877">
        <f t="shared" si="17"/>
        <v>7</v>
      </c>
      <c r="F877" s="33" t="s">
        <v>29</v>
      </c>
      <c r="G877" t="s">
        <v>29</v>
      </c>
      <c r="H877" s="56"/>
    </row>
    <row r="878" spans="1:8" x14ac:dyDescent="0.25">
      <c r="A878" s="16">
        <v>35263</v>
      </c>
      <c r="B878" s="17">
        <v>52.13</v>
      </c>
      <c r="C878" s="9">
        <v>1.1770516983916466E-2</v>
      </c>
      <c r="D878">
        <f t="shared" si="17"/>
        <v>7</v>
      </c>
      <c r="F878" s="33" t="s">
        <v>29</v>
      </c>
      <c r="G878" t="s">
        <v>29</v>
      </c>
      <c r="H878" s="56"/>
    </row>
    <row r="879" spans="1:8" x14ac:dyDescent="0.25">
      <c r="A879" s="16">
        <v>35264</v>
      </c>
      <c r="B879" s="17">
        <v>52.85</v>
      </c>
      <c r="C879" s="9">
        <v>1.3717113536232013E-2</v>
      </c>
      <c r="D879">
        <f t="shared" si="17"/>
        <v>7</v>
      </c>
      <c r="F879" s="33" t="s">
        <v>29</v>
      </c>
      <c r="G879" t="s">
        <v>29</v>
      </c>
      <c r="H879" s="56"/>
    </row>
    <row r="880" spans="1:8" x14ac:dyDescent="0.25">
      <c r="A880" s="16">
        <v>35265</v>
      </c>
      <c r="B880" s="17">
        <v>52.47</v>
      </c>
      <c r="C880" s="9">
        <v>-7.2161346176262877E-3</v>
      </c>
      <c r="D880">
        <f t="shared" si="17"/>
        <v>7</v>
      </c>
      <c r="F880" s="33" t="s">
        <v>29</v>
      </c>
      <c r="G880" t="s">
        <v>29</v>
      </c>
      <c r="H880" s="56"/>
    </row>
    <row r="881" spans="1:8" x14ac:dyDescent="0.25">
      <c r="A881" s="16">
        <v>35268</v>
      </c>
      <c r="B881" s="17">
        <v>52.08</v>
      </c>
      <c r="C881" s="9">
        <v>-7.4605797983066094E-3</v>
      </c>
      <c r="D881">
        <f t="shared" si="17"/>
        <v>7</v>
      </c>
      <c r="F881" s="33" t="s">
        <v>29</v>
      </c>
      <c r="G881" t="s">
        <v>29</v>
      </c>
      <c r="H881" s="56"/>
    </row>
    <row r="882" spans="1:8" x14ac:dyDescent="0.25">
      <c r="A882" s="16">
        <v>35269</v>
      </c>
      <c r="B882" s="17">
        <v>51.42</v>
      </c>
      <c r="C882" s="9">
        <v>-1.2753796062570353E-2</v>
      </c>
      <c r="D882">
        <f t="shared" si="17"/>
        <v>7</v>
      </c>
      <c r="F882" s="33" t="s">
        <v>29</v>
      </c>
      <c r="G882" t="s">
        <v>29</v>
      </c>
      <c r="H882" s="56"/>
    </row>
    <row r="883" spans="1:8" x14ac:dyDescent="0.25">
      <c r="A883" s="16">
        <v>35270</v>
      </c>
      <c r="B883" s="17">
        <v>51.52</v>
      </c>
      <c r="C883" s="9">
        <v>1.9428799583548857E-3</v>
      </c>
      <c r="D883">
        <f t="shared" si="17"/>
        <v>7</v>
      </c>
      <c r="F883" s="33" t="s">
        <v>29</v>
      </c>
      <c r="G883" t="s">
        <v>29</v>
      </c>
      <c r="H883" s="56"/>
    </row>
    <row r="884" spans="1:8" x14ac:dyDescent="0.25">
      <c r="A884" s="16">
        <v>35271</v>
      </c>
      <c r="B884" s="17">
        <v>51.98</v>
      </c>
      <c r="C884" s="9">
        <v>8.8889474172459942E-3</v>
      </c>
      <c r="D884">
        <f t="shared" si="17"/>
        <v>7</v>
      </c>
      <c r="F884" s="33" t="s">
        <v>29</v>
      </c>
      <c r="G884" t="s">
        <v>29</v>
      </c>
      <c r="H884" s="56"/>
    </row>
    <row r="885" spans="1:8" x14ac:dyDescent="0.25">
      <c r="A885" s="16">
        <v>35272</v>
      </c>
      <c r="B885" s="17">
        <v>52.26</v>
      </c>
      <c r="C885" s="9">
        <v>5.3722308791222459E-3</v>
      </c>
      <c r="D885">
        <f t="shared" si="17"/>
        <v>7</v>
      </c>
      <c r="F885" s="33" t="s">
        <v>29</v>
      </c>
      <c r="G885" t="s">
        <v>29</v>
      </c>
      <c r="H885" s="56"/>
    </row>
    <row r="886" spans="1:8" x14ac:dyDescent="0.25">
      <c r="A886" s="16">
        <v>35275</v>
      </c>
      <c r="B886" s="17">
        <v>51.69</v>
      </c>
      <c r="C886" s="9">
        <v>-1.0966920884518437E-2</v>
      </c>
      <c r="D886">
        <f t="shared" si="17"/>
        <v>7</v>
      </c>
      <c r="F886" s="33" t="s">
        <v>29</v>
      </c>
      <c r="G886" t="s">
        <v>29</v>
      </c>
      <c r="H886" s="56"/>
    </row>
    <row r="887" spans="1:8" x14ac:dyDescent="0.25">
      <c r="A887" s="16">
        <v>35276</v>
      </c>
      <c r="B887" s="17">
        <v>52.19</v>
      </c>
      <c r="C887" s="9">
        <v>9.6265664473739049E-3</v>
      </c>
      <c r="D887">
        <f t="shared" si="17"/>
        <v>7</v>
      </c>
      <c r="F887" s="33" t="s">
        <v>29</v>
      </c>
      <c r="G887" t="s">
        <v>29</v>
      </c>
      <c r="H887" s="56"/>
    </row>
    <row r="888" spans="1:8" x14ac:dyDescent="0.25">
      <c r="A888" s="16">
        <v>35277</v>
      </c>
      <c r="B888" s="17">
        <v>52.56</v>
      </c>
      <c r="C888" s="9">
        <v>7.0644685210333909E-3</v>
      </c>
      <c r="D888">
        <f t="shared" si="17"/>
        <v>7</v>
      </c>
      <c r="F888" s="33" t="s">
        <v>29</v>
      </c>
      <c r="G888" t="s">
        <v>29</v>
      </c>
      <c r="H888" s="56"/>
    </row>
    <row r="889" spans="1:8" x14ac:dyDescent="0.25">
      <c r="A889" s="16">
        <v>35278</v>
      </c>
      <c r="B889" s="17">
        <v>53.44</v>
      </c>
      <c r="C889" s="9">
        <v>1.660415505203516E-2</v>
      </c>
      <c r="D889">
        <f t="shared" si="17"/>
        <v>8</v>
      </c>
      <c r="F889" s="33" t="s">
        <v>29</v>
      </c>
      <c r="G889" t="s">
        <v>29</v>
      </c>
      <c r="H889" s="56"/>
    </row>
    <row r="890" spans="1:8" x14ac:dyDescent="0.25">
      <c r="A890" s="16">
        <v>35279</v>
      </c>
      <c r="B890" s="17">
        <v>54.59</v>
      </c>
      <c r="C890" s="9">
        <v>2.1291186565276052E-2</v>
      </c>
      <c r="D890">
        <f t="shared" si="17"/>
        <v>8</v>
      </c>
      <c r="F890" s="33" t="s">
        <v>29</v>
      </c>
      <c r="G890" t="s">
        <v>29</v>
      </c>
      <c r="H890" s="56"/>
    </row>
    <row r="891" spans="1:8" x14ac:dyDescent="0.25">
      <c r="A891" s="16">
        <v>35282</v>
      </c>
      <c r="B891" s="17">
        <v>54.27</v>
      </c>
      <c r="C891" s="9">
        <v>-5.8791277183528065E-3</v>
      </c>
      <c r="D891">
        <f t="shared" si="17"/>
        <v>8</v>
      </c>
      <c r="F891" s="33" t="s">
        <v>29</v>
      </c>
      <c r="G891" t="s">
        <v>29</v>
      </c>
      <c r="H891" s="56"/>
    </row>
    <row r="892" spans="1:8" x14ac:dyDescent="0.25">
      <c r="A892" s="16">
        <v>35283</v>
      </c>
      <c r="B892" s="17">
        <v>54.43</v>
      </c>
      <c r="C892" s="9">
        <v>2.9438843707951874E-3</v>
      </c>
      <c r="D892">
        <f t="shared" si="17"/>
        <v>8</v>
      </c>
      <c r="F892" s="33" t="s">
        <v>29</v>
      </c>
      <c r="G892" t="s">
        <v>29</v>
      </c>
      <c r="H892" s="56"/>
    </row>
    <row r="893" spans="1:8" x14ac:dyDescent="0.25">
      <c r="A893" s="16">
        <v>35284</v>
      </c>
      <c r="B893" s="17">
        <v>54.58</v>
      </c>
      <c r="C893" s="9">
        <v>2.7520428340838021E-3</v>
      </c>
      <c r="D893">
        <f t="shared" si="17"/>
        <v>8</v>
      </c>
      <c r="F893" s="33" t="s">
        <v>29</v>
      </c>
      <c r="G893" t="s">
        <v>29</v>
      </c>
      <c r="H893" s="56"/>
    </row>
    <row r="894" spans="1:8" x14ac:dyDescent="0.25">
      <c r="A894" s="16">
        <v>35285</v>
      </c>
      <c r="B894" s="17">
        <v>54.49</v>
      </c>
      <c r="C894" s="9">
        <v>-1.6503166851853186E-3</v>
      </c>
      <c r="D894">
        <f t="shared" si="17"/>
        <v>8</v>
      </c>
      <c r="F894" s="33" t="s">
        <v>29</v>
      </c>
      <c r="G894" t="s">
        <v>29</v>
      </c>
      <c r="H894" s="56"/>
    </row>
    <row r="895" spans="1:8" x14ac:dyDescent="0.25">
      <c r="A895" s="16">
        <v>35286</v>
      </c>
      <c r="B895" s="17">
        <v>54.31</v>
      </c>
      <c r="C895" s="9">
        <v>-3.30882654825311E-3</v>
      </c>
      <c r="D895">
        <f t="shared" si="17"/>
        <v>8</v>
      </c>
      <c r="F895" s="33" t="s">
        <v>29</v>
      </c>
      <c r="G895" t="s">
        <v>29</v>
      </c>
      <c r="H895" s="56"/>
    </row>
    <row r="896" spans="1:8" x14ac:dyDescent="0.25">
      <c r="A896" s="16">
        <v>35289</v>
      </c>
      <c r="B896" s="17">
        <v>54.71</v>
      </c>
      <c r="C896" s="9">
        <v>7.3381360289806576E-3</v>
      </c>
      <c r="D896">
        <f t="shared" si="17"/>
        <v>8</v>
      </c>
      <c r="F896" s="33" t="s">
        <v>29</v>
      </c>
      <c r="G896" t="s">
        <v>29</v>
      </c>
      <c r="H896" s="56"/>
    </row>
    <row r="897" spans="1:8" x14ac:dyDescent="0.25">
      <c r="A897" s="16">
        <v>35290</v>
      </c>
      <c r="B897" s="17">
        <v>54.27</v>
      </c>
      <c r="C897" s="9">
        <v>-8.0749200004210393E-3</v>
      </c>
      <c r="D897">
        <f t="shared" si="17"/>
        <v>8</v>
      </c>
      <c r="F897" s="33" t="s">
        <v>29</v>
      </c>
      <c r="G897" t="s">
        <v>29</v>
      </c>
      <c r="H897" s="56"/>
    </row>
    <row r="898" spans="1:8" x14ac:dyDescent="0.25">
      <c r="A898" s="16">
        <v>35291</v>
      </c>
      <c r="B898" s="17">
        <v>54.47</v>
      </c>
      <c r="C898" s="9">
        <v>3.6785033202696251E-3</v>
      </c>
      <c r="D898">
        <f t="shared" si="17"/>
        <v>8</v>
      </c>
      <c r="F898" s="33" t="s">
        <v>29</v>
      </c>
      <c r="G898" t="s">
        <v>29</v>
      </c>
      <c r="H898" s="56"/>
    </row>
    <row r="899" spans="1:8" x14ac:dyDescent="0.25">
      <c r="A899" s="16">
        <v>35292</v>
      </c>
      <c r="B899" s="17">
        <v>54.36</v>
      </c>
      <c r="C899" s="9">
        <v>-2.0215021126400931E-3</v>
      </c>
      <c r="D899">
        <f t="shared" si="17"/>
        <v>8</v>
      </c>
      <c r="F899" s="33" t="s">
        <v>29</v>
      </c>
      <c r="G899" t="s">
        <v>29</v>
      </c>
      <c r="H899" s="56"/>
    </row>
    <row r="900" spans="1:8" x14ac:dyDescent="0.25">
      <c r="A900" s="16">
        <v>35293</v>
      </c>
      <c r="B900" s="17">
        <v>54.82</v>
      </c>
      <c r="C900" s="9">
        <v>8.4265015916968507E-3</v>
      </c>
      <c r="D900">
        <f t="shared" ref="D900:D963" si="18">MONTH(A900)</f>
        <v>8</v>
      </c>
      <c r="F900" s="33" t="s">
        <v>29</v>
      </c>
      <c r="G900" t="s">
        <v>29</v>
      </c>
      <c r="H900" s="56"/>
    </row>
    <row r="901" spans="1:8" x14ac:dyDescent="0.25">
      <c r="A901" s="16">
        <v>35296</v>
      </c>
      <c r="B901" s="17">
        <v>54.85</v>
      </c>
      <c r="C901" s="9">
        <v>5.4709584659954345E-4</v>
      </c>
      <c r="D901">
        <f t="shared" si="18"/>
        <v>8</v>
      </c>
      <c r="F901" s="33" t="s">
        <v>29</v>
      </c>
      <c r="G901" t="s">
        <v>29</v>
      </c>
      <c r="H901" s="56"/>
    </row>
    <row r="902" spans="1:8" x14ac:dyDescent="0.25">
      <c r="A902" s="16">
        <v>35297</v>
      </c>
      <c r="B902" s="17">
        <v>54.81</v>
      </c>
      <c r="C902" s="9">
        <v>-7.2952766321421727E-4</v>
      </c>
      <c r="D902">
        <f t="shared" si="18"/>
        <v>8</v>
      </c>
      <c r="F902" s="33" t="s">
        <v>29</v>
      </c>
      <c r="G902" t="s">
        <v>29</v>
      </c>
      <c r="H902" s="56"/>
    </row>
    <row r="903" spans="1:8" x14ac:dyDescent="0.25">
      <c r="A903" s="16">
        <v>35298</v>
      </c>
      <c r="B903" s="17">
        <v>54.62</v>
      </c>
      <c r="C903" s="9">
        <v>-3.4725430124661711E-3</v>
      </c>
      <c r="D903">
        <f t="shared" si="18"/>
        <v>8</v>
      </c>
      <c r="F903" s="33" t="s">
        <v>29</v>
      </c>
      <c r="G903" t="s">
        <v>29</v>
      </c>
      <c r="H903" s="56"/>
    </row>
    <row r="904" spans="1:8" x14ac:dyDescent="0.25">
      <c r="A904" s="16">
        <v>35299</v>
      </c>
      <c r="B904" s="17">
        <v>55.13</v>
      </c>
      <c r="C904" s="9">
        <v>9.2939165560333749E-3</v>
      </c>
      <c r="D904">
        <f t="shared" si="18"/>
        <v>8</v>
      </c>
      <c r="F904" s="33" t="s">
        <v>29</v>
      </c>
      <c r="G904" t="s">
        <v>29</v>
      </c>
      <c r="H904" s="56"/>
    </row>
    <row r="905" spans="1:8" x14ac:dyDescent="0.25">
      <c r="A905" s="16">
        <v>35300</v>
      </c>
      <c r="B905" s="17">
        <v>54.84</v>
      </c>
      <c r="C905" s="9">
        <v>-5.2741779074785772E-3</v>
      </c>
      <c r="D905">
        <f t="shared" si="18"/>
        <v>8</v>
      </c>
      <c r="F905" s="33" t="s">
        <v>29</v>
      </c>
      <c r="G905" t="s">
        <v>29</v>
      </c>
      <c r="H905" s="56"/>
    </row>
    <row r="906" spans="1:8" x14ac:dyDescent="0.25">
      <c r="A906" s="16">
        <v>35303</v>
      </c>
      <c r="B906" s="17">
        <v>54.57</v>
      </c>
      <c r="C906" s="9">
        <v>-4.9355734959731015E-3</v>
      </c>
      <c r="D906">
        <f t="shared" si="18"/>
        <v>8</v>
      </c>
      <c r="F906" s="33" t="s">
        <v>29</v>
      </c>
      <c r="G906" t="s">
        <v>29</v>
      </c>
      <c r="H906" s="56"/>
    </row>
    <row r="907" spans="1:8" x14ac:dyDescent="0.25">
      <c r="A907" s="16">
        <v>35304</v>
      </c>
      <c r="B907" s="17">
        <v>54.77</v>
      </c>
      <c r="C907" s="9">
        <v>3.6583175974895348E-3</v>
      </c>
      <c r="D907">
        <f t="shared" si="18"/>
        <v>8</v>
      </c>
      <c r="F907" s="33" t="s">
        <v>29</v>
      </c>
      <c r="G907" t="s">
        <v>29</v>
      </c>
      <c r="H907" s="56"/>
    </row>
    <row r="908" spans="1:8" x14ac:dyDescent="0.25">
      <c r="A908" s="16">
        <v>35305</v>
      </c>
      <c r="B908" s="17">
        <v>54.68</v>
      </c>
      <c r="C908" s="9">
        <v>-1.6445869398811794E-3</v>
      </c>
      <c r="D908">
        <f t="shared" si="18"/>
        <v>8</v>
      </c>
      <c r="F908" s="33" t="s">
        <v>29</v>
      </c>
      <c r="G908" t="s">
        <v>29</v>
      </c>
      <c r="H908" s="56"/>
    </row>
    <row r="909" spans="1:8" x14ac:dyDescent="0.25">
      <c r="A909" s="16">
        <v>35306</v>
      </c>
      <c r="B909" s="17">
        <v>54.15</v>
      </c>
      <c r="C909" s="9">
        <v>-9.7400384087492093E-3</v>
      </c>
      <c r="D909">
        <f t="shared" si="18"/>
        <v>8</v>
      </c>
      <c r="F909" s="33" t="s">
        <v>29</v>
      </c>
      <c r="G909" t="s">
        <v>29</v>
      </c>
      <c r="H909" s="56"/>
    </row>
    <row r="910" spans="1:8" x14ac:dyDescent="0.25">
      <c r="A910" s="16">
        <v>35307</v>
      </c>
      <c r="B910" s="17">
        <v>53.58</v>
      </c>
      <c r="C910" s="9">
        <v>-1.0582109330536972E-2</v>
      </c>
      <c r="D910">
        <f t="shared" si="18"/>
        <v>8</v>
      </c>
      <c r="F910" s="33" t="s">
        <v>29</v>
      </c>
      <c r="G910" t="s">
        <v>29</v>
      </c>
      <c r="H910" s="56"/>
    </row>
    <row r="911" spans="1:8" x14ac:dyDescent="0.25">
      <c r="A911" s="16">
        <v>35311</v>
      </c>
      <c r="B911" s="17">
        <v>53.93</v>
      </c>
      <c r="C911" s="9">
        <v>6.5110452326728975E-3</v>
      </c>
      <c r="D911">
        <f t="shared" si="18"/>
        <v>9</v>
      </c>
      <c r="F911" s="33" t="s">
        <v>29</v>
      </c>
      <c r="G911" t="s">
        <v>29</v>
      </c>
      <c r="H911" s="56"/>
    </row>
    <row r="912" spans="1:8" x14ac:dyDescent="0.25">
      <c r="A912" s="16">
        <v>35312</v>
      </c>
      <c r="B912" s="17">
        <v>53.98</v>
      </c>
      <c r="C912" s="9">
        <v>9.2669824072289517E-4</v>
      </c>
      <c r="D912">
        <f t="shared" si="18"/>
        <v>9</v>
      </c>
      <c r="F912" s="33" t="s">
        <v>29</v>
      </c>
      <c r="G912" t="s">
        <v>29</v>
      </c>
      <c r="H912" s="56"/>
    </row>
    <row r="913" spans="1:8" x14ac:dyDescent="0.25">
      <c r="A913" s="16">
        <v>35313</v>
      </c>
      <c r="B913" s="17">
        <v>53.33</v>
      </c>
      <c r="C913" s="9">
        <v>-1.2114582977347762E-2</v>
      </c>
      <c r="D913">
        <f t="shared" si="18"/>
        <v>9</v>
      </c>
      <c r="F913" s="33" t="s">
        <v>29</v>
      </c>
      <c r="G913" t="s">
        <v>29</v>
      </c>
      <c r="H913" s="56"/>
    </row>
    <row r="914" spans="1:8" x14ac:dyDescent="0.25">
      <c r="A914" s="16">
        <v>35314</v>
      </c>
      <c r="B914" s="17">
        <v>54.08</v>
      </c>
      <c r="C914" s="9">
        <v>1.3965407122197767E-2</v>
      </c>
      <c r="D914">
        <f t="shared" si="18"/>
        <v>9</v>
      </c>
      <c r="F914" s="33" t="s">
        <v>29</v>
      </c>
      <c r="G914" t="s">
        <v>29</v>
      </c>
      <c r="H914" s="56"/>
    </row>
    <row r="915" spans="1:8" x14ac:dyDescent="0.25">
      <c r="A915" s="16">
        <v>35317</v>
      </c>
      <c r="B915" s="17">
        <v>54.72</v>
      </c>
      <c r="C915" s="9">
        <v>1.1764841579586431E-2</v>
      </c>
      <c r="D915">
        <f t="shared" si="18"/>
        <v>9</v>
      </c>
      <c r="F915" s="33" t="s">
        <v>29</v>
      </c>
      <c r="G915" t="s">
        <v>29</v>
      </c>
      <c r="H915" s="56"/>
    </row>
    <row r="916" spans="1:8" x14ac:dyDescent="0.25">
      <c r="A916" s="16">
        <v>35318</v>
      </c>
      <c r="B916" s="17">
        <v>54.7</v>
      </c>
      <c r="C916" s="9">
        <v>-3.6556388635939957E-4</v>
      </c>
      <c r="D916">
        <f t="shared" si="18"/>
        <v>9</v>
      </c>
      <c r="F916" s="33" t="s">
        <v>29</v>
      </c>
      <c r="G916" t="s">
        <v>29</v>
      </c>
      <c r="H916" s="56"/>
    </row>
    <row r="917" spans="1:8" x14ac:dyDescent="0.25">
      <c r="A917" s="16">
        <v>35319</v>
      </c>
      <c r="B917" s="17">
        <v>55</v>
      </c>
      <c r="C917" s="9">
        <v>5.4694758045352549E-3</v>
      </c>
      <c r="D917">
        <f t="shared" si="18"/>
        <v>9</v>
      </c>
      <c r="F917" s="33" t="s">
        <v>29</v>
      </c>
      <c r="G917" t="s">
        <v>29</v>
      </c>
      <c r="H917" s="56"/>
    </row>
    <row r="918" spans="1:8" x14ac:dyDescent="0.25">
      <c r="A918" s="16">
        <v>35320</v>
      </c>
      <c r="B918" s="17">
        <v>55.39</v>
      </c>
      <c r="C918" s="9">
        <v>7.0658868125415596E-3</v>
      </c>
      <c r="D918">
        <f t="shared" si="18"/>
        <v>9</v>
      </c>
      <c r="F918" s="33" t="s">
        <v>29</v>
      </c>
      <c r="G918" t="s">
        <v>29</v>
      </c>
      <c r="H918" s="56"/>
    </row>
    <row r="919" spans="1:8" x14ac:dyDescent="0.25">
      <c r="A919" s="16">
        <v>35321</v>
      </c>
      <c r="B919" s="17">
        <v>56.23</v>
      </c>
      <c r="C919" s="9">
        <v>1.5051350259097759E-2</v>
      </c>
      <c r="D919">
        <f t="shared" si="18"/>
        <v>9</v>
      </c>
      <c r="F919" s="33" t="s">
        <v>29</v>
      </c>
      <c r="G919" t="s">
        <v>29</v>
      </c>
      <c r="H919" s="56"/>
    </row>
    <row r="920" spans="1:8" x14ac:dyDescent="0.25">
      <c r="A920" s="16">
        <v>35324</v>
      </c>
      <c r="B920" s="17">
        <v>56.44</v>
      </c>
      <c r="C920" s="9">
        <v>3.7277046805029189E-3</v>
      </c>
      <c r="D920">
        <f t="shared" si="18"/>
        <v>9</v>
      </c>
      <c r="F920" s="33" t="s">
        <v>29</v>
      </c>
      <c r="G920" t="s">
        <v>29</v>
      </c>
      <c r="H920" s="56"/>
    </row>
    <row r="921" spans="1:8" x14ac:dyDescent="0.25">
      <c r="A921" s="16">
        <v>35325</v>
      </c>
      <c r="B921" s="17">
        <v>56.31</v>
      </c>
      <c r="C921" s="9">
        <v>-2.3059877180860036E-3</v>
      </c>
      <c r="D921">
        <f t="shared" si="18"/>
        <v>9</v>
      </c>
      <c r="F921" s="33" t="s">
        <v>29</v>
      </c>
      <c r="G921" t="s">
        <v>29</v>
      </c>
      <c r="H921" s="56"/>
    </row>
    <row r="922" spans="1:8" x14ac:dyDescent="0.25">
      <c r="A922" s="16">
        <v>35326</v>
      </c>
      <c r="B922" s="17">
        <v>56.17</v>
      </c>
      <c r="C922" s="9">
        <v>-2.4893327221858254E-3</v>
      </c>
      <c r="D922">
        <f t="shared" si="18"/>
        <v>9</v>
      </c>
      <c r="F922" s="33" t="s">
        <v>29</v>
      </c>
      <c r="G922" t="s">
        <v>29</v>
      </c>
      <c r="H922" s="56"/>
    </row>
    <row r="923" spans="1:8" x14ac:dyDescent="0.25">
      <c r="A923" s="16">
        <v>35327</v>
      </c>
      <c r="B923" s="17">
        <v>56.39</v>
      </c>
      <c r="C923" s="9">
        <v>3.9090312747494605E-3</v>
      </c>
      <c r="D923">
        <f t="shared" si="18"/>
        <v>9</v>
      </c>
      <c r="F923" s="33" t="s">
        <v>29</v>
      </c>
      <c r="G923" t="s">
        <v>29</v>
      </c>
      <c r="H923" s="56"/>
    </row>
    <row r="924" spans="1:8" x14ac:dyDescent="0.25">
      <c r="A924" s="16">
        <v>35328</v>
      </c>
      <c r="B924" s="17">
        <v>56.3</v>
      </c>
      <c r="C924" s="9">
        <v>-1.5973026734460633E-3</v>
      </c>
      <c r="D924">
        <f t="shared" si="18"/>
        <v>9</v>
      </c>
      <c r="F924" s="33" t="s">
        <v>29</v>
      </c>
      <c r="G924" t="s">
        <v>29</v>
      </c>
      <c r="H924" s="56"/>
    </row>
    <row r="925" spans="1:8" x14ac:dyDescent="0.25">
      <c r="A925" s="16">
        <v>35331</v>
      </c>
      <c r="B925" s="17">
        <v>56.28</v>
      </c>
      <c r="C925" s="9">
        <v>-3.5530289945629508E-4</v>
      </c>
      <c r="D925">
        <f t="shared" si="18"/>
        <v>9</v>
      </c>
      <c r="F925" s="33" t="s">
        <v>29</v>
      </c>
      <c r="G925" t="s">
        <v>29</v>
      </c>
      <c r="H925" s="56"/>
    </row>
    <row r="926" spans="1:8" x14ac:dyDescent="0.25">
      <c r="A926" s="16">
        <v>35332</v>
      </c>
      <c r="B926" s="17">
        <v>56.27</v>
      </c>
      <c r="C926" s="9">
        <v>-1.7769880100063366E-4</v>
      </c>
      <c r="D926">
        <f t="shared" si="18"/>
        <v>9</v>
      </c>
      <c r="F926" s="33" t="s">
        <v>29</v>
      </c>
      <c r="G926" t="s">
        <v>29</v>
      </c>
      <c r="H926" s="56"/>
    </row>
    <row r="927" spans="1:8" x14ac:dyDescent="0.25">
      <c r="A927" s="16">
        <v>35333</v>
      </c>
      <c r="B927" s="17">
        <v>56.31</v>
      </c>
      <c r="C927" s="9">
        <v>7.1060582133949718E-4</v>
      </c>
      <c r="D927">
        <f t="shared" si="18"/>
        <v>9</v>
      </c>
      <c r="F927" s="33" t="s">
        <v>29</v>
      </c>
      <c r="G927" t="s">
        <v>29</v>
      </c>
      <c r="H927" s="56"/>
    </row>
    <row r="928" spans="1:8" x14ac:dyDescent="0.25">
      <c r="A928" s="16">
        <v>35334</v>
      </c>
      <c r="B928" s="17">
        <v>56.28</v>
      </c>
      <c r="C928" s="9">
        <v>-5.3290702033888227E-4</v>
      </c>
      <c r="D928">
        <f t="shared" si="18"/>
        <v>9</v>
      </c>
      <c r="F928" s="33" t="s">
        <v>29</v>
      </c>
      <c r="G928" t="s">
        <v>29</v>
      </c>
      <c r="H928" s="56"/>
    </row>
    <row r="929" spans="1:8" x14ac:dyDescent="0.25">
      <c r="A929" s="16">
        <v>35335</v>
      </c>
      <c r="B929" s="17">
        <v>56.34</v>
      </c>
      <c r="C929" s="9">
        <v>1.0655302020383163E-3</v>
      </c>
      <c r="D929">
        <f t="shared" si="18"/>
        <v>9</v>
      </c>
      <c r="F929" s="33" t="s">
        <v>29</v>
      </c>
      <c r="G929" t="s">
        <v>29</v>
      </c>
      <c r="H929" s="56"/>
    </row>
    <row r="930" spans="1:8" x14ac:dyDescent="0.25">
      <c r="A930" s="16">
        <v>35338</v>
      </c>
      <c r="B930" s="17">
        <v>56.28</v>
      </c>
      <c r="C930" s="9">
        <v>-1.0655302020382848E-3</v>
      </c>
      <c r="D930">
        <f t="shared" si="18"/>
        <v>9</v>
      </c>
      <c r="F930" s="33" t="s">
        <v>29</v>
      </c>
      <c r="G930" t="s">
        <v>29</v>
      </c>
      <c r="H930" s="56"/>
    </row>
    <row r="931" spans="1:8" x14ac:dyDescent="0.25">
      <c r="A931" s="16">
        <v>35339</v>
      </c>
      <c r="B931" s="17">
        <v>56.59</v>
      </c>
      <c r="C931" s="9">
        <v>5.4930589082442865E-3</v>
      </c>
      <c r="D931">
        <f t="shared" si="18"/>
        <v>10</v>
      </c>
      <c r="F931" s="33" t="s">
        <v>29</v>
      </c>
      <c r="G931" t="s">
        <v>29</v>
      </c>
      <c r="H931" s="56"/>
    </row>
    <row r="932" spans="1:8" x14ac:dyDescent="0.25">
      <c r="A932" s="16">
        <v>35340</v>
      </c>
      <c r="B932" s="17">
        <v>56.98</v>
      </c>
      <c r="C932" s="9">
        <v>6.8680379153297291E-3</v>
      </c>
      <c r="D932">
        <f t="shared" si="18"/>
        <v>10</v>
      </c>
      <c r="F932" s="33" t="s">
        <v>29</v>
      </c>
      <c r="G932" t="s">
        <v>29</v>
      </c>
      <c r="H932" s="56"/>
    </row>
    <row r="933" spans="1:8" x14ac:dyDescent="0.25">
      <c r="A933" s="16">
        <v>35341</v>
      </c>
      <c r="B933" s="17">
        <v>56.93</v>
      </c>
      <c r="C933" s="9">
        <v>-8.7788610677166858E-4</v>
      </c>
      <c r="D933">
        <f t="shared" si="18"/>
        <v>10</v>
      </c>
      <c r="F933" s="33" t="s">
        <v>29</v>
      </c>
      <c r="G933" t="s">
        <v>29</v>
      </c>
      <c r="H933" s="56"/>
    </row>
    <row r="934" spans="1:8" x14ac:dyDescent="0.25">
      <c r="A934" s="16">
        <v>35342</v>
      </c>
      <c r="B934" s="17">
        <v>57.69</v>
      </c>
      <c r="C934" s="9">
        <v>1.3261405305807513E-2</v>
      </c>
      <c r="D934">
        <f t="shared" si="18"/>
        <v>10</v>
      </c>
      <c r="F934" s="33" t="s">
        <v>29</v>
      </c>
      <c r="G934" t="s">
        <v>29</v>
      </c>
      <c r="H934" s="56"/>
    </row>
    <row r="935" spans="1:8" x14ac:dyDescent="0.25">
      <c r="A935" s="16">
        <v>35345</v>
      </c>
      <c r="B935" s="17">
        <v>57.76</v>
      </c>
      <c r="C935" s="9">
        <v>1.2126463157726343E-3</v>
      </c>
      <c r="D935">
        <f t="shared" si="18"/>
        <v>10</v>
      </c>
      <c r="F935" s="33" t="s">
        <v>29</v>
      </c>
      <c r="G935" t="s">
        <v>29</v>
      </c>
      <c r="H935" s="56"/>
    </row>
    <row r="936" spans="1:8" x14ac:dyDescent="0.25">
      <c r="A936" s="16">
        <v>35346</v>
      </c>
      <c r="B936" s="17">
        <v>57.53</v>
      </c>
      <c r="C936" s="9">
        <v>-3.9899437093686325E-3</v>
      </c>
      <c r="D936">
        <f t="shared" si="18"/>
        <v>10</v>
      </c>
      <c r="F936" s="33" t="s">
        <v>29</v>
      </c>
      <c r="G936" t="s">
        <v>29</v>
      </c>
      <c r="H936" s="56"/>
    </row>
    <row r="937" spans="1:8" x14ac:dyDescent="0.25">
      <c r="A937" s="16">
        <v>35347</v>
      </c>
      <c r="B937" s="17">
        <v>57.08</v>
      </c>
      <c r="C937" s="9">
        <v>-7.8527582665664612E-3</v>
      </c>
      <c r="D937">
        <f t="shared" si="18"/>
        <v>10</v>
      </c>
      <c r="F937" s="33" t="s">
        <v>29</v>
      </c>
      <c r="G937" t="s">
        <v>29</v>
      </c>
      <c r="H937" s="56"/>
    </row>
    <row r="938" spans="1:8" x14ac:dyDescent="0.25">
      <c r="A938" s="16">
        <v>35348</v>
      </c>
      <c r="B938" s="17">
        <v>56.96</v>
      </c>
      <c r="C938" s="9">
        <v>-2.1045255049152757E-3</v>
      </c>
      <c r="D938">
        <f t="shared" si="18"/>
        <v>10</v>
      </c>
      <c r="F938" s="33" t="s">
        <v>29</v>
      </c>
      <c r="G938" t="s">
        <v>29</v>
      </c>
      <c r="H938" s="56"/>
    </row>
    <row r="939" spans="1:8" x14ac:dyDescent="0.25">
      <c r="A939" s="16">
        <v>35349</v>
      </c>
      <c r="B939" s="17">
        <v>57.67</v>
      </c>
      <c r="C939" s="9">
        <v>1.2387840523600887E-2</v>
      </c>
      <c r="D939">
        <f t="shared" si="18"/>
        <v>10</v>
      </c>
      <c r="F939" s="33" t="s">
        <v>29</v>
      </c>
      <c r="G939" t="s">
        <v>29</v>
      </c>
      <c r="H939" s="56"/>
    </row>
    <row r="940" spans="1:8" x14ac:dyDescent="0.25">
      <c r="A940" s="16">
        <v>35352</v>
      </c>
      <c r="B940" s="17">
        <v>57.75</v>
      </c>
      <c r="C940" s="9">
        <v>1.3862417745816496E-3</v>
      </c>
      <c r="D940">
        <f t="shared" si="18"/>
        <v>10</v>
      </c>
      <c r="F940" s="33" t="s">
        <v>29</v>
      </c>
      <c r="G940" t="s">
        <v>29</v>
      </c>
      <c r="H940" s="56"/>
    </row>
    <row r="941" spans="1:8" x14ac:dyDescent="0.25">
      <c r="A941" s="16">
        <v>35353</v>
      </c>
      <c r="B941" s="17">
        <v>57.67</v>
      </c>
      <c r="C941" s="9">
        <v>-1.3862417745816595E-3</v>
      </c>
      <c r="D941">
        <f t="shared" si="18"/>
        <v>10</v>
      </c>
      <c r="F941" s="33" t="s">
        <v>29</v>
      </c>
      <c r="G941" t="s">
        <v>29</v>
      </c>
      <c r="H941" s="56"/>
    </row>
    <row r="942" spans="1:8" x14ac:dyDescent="0.25">
      <c r="A942" s="16">
        <v>35354</v>
      </c>
      <c r="B942" s="17">
        <v>57.95</v>
      </c>
      <c r="C942" s="9">
        <v>4.8434621584394011E-3</v>
      </c>
      <c r="D942">
        <f t="shared" si="18"/>
        <v>10</v>
      </c>
      <c r="F942" s="33" t="s">
        <v>29</v>
      </c>
      <c r="G942" t="s">
        <v>29</v>
      </c>
      <c r="H942" s="56"/>
    </row>
    <row r="943" spans="1:8" x14ac:dyDescent="0.25">
      <c r="A943" s="16">
        <v>35355</v>
      </c>
      <c r="B943" s="17">
        <v>58.1</v>
      </c>
      <c r="C943" s="9">
        <v>2.5850940721048555E-3</v>
      </c>
      <c r="D943">
        <f t="shared" si="18"/>
        <v>10</v>
      </c>
      <c r="F943" s="33" t="s">
        <v>29</v>
      </c>
      <c r="G943" t="s">
        <v>29</v>
      </c>
      <c r="H943" s="56"/>
    </row>
    <row r="944" spans="1:8" x14ac:dyDescent="0.25">
      <c r="A944" s="16">
        <v>35356</v>
      </c>
      <c r="B944" s="17">
        <v>58.41</v>
      </c>
      <c r="C944" s="9">
        <v>5.3214441943523292E-3</v>
      </c>
      <c r="D944">
        <f t="shared" si="18"/>
        <v>10</v>
      </c>
      <c r="F944" s="33" t="s">
        <v>29</v>
      </c>
      <c r="G944" t="s">
        <v>29</v>
      </c>
      <c r="H944" s="56"/>
    </row>
    <row r="945" spans="1:8" x14ac:dyDescent="0.25">
      <c r="A945" s="16">
        <v>35359</v>
      </c>
      <c r="B945" s="17">
        <v>58.33</v>
      </c>
      <c r="C945" s="9">
        <v>-1.3705672866716973E-3</v>
      </c>
      <c r="D945">
        <f t="shared" si="18"/>
        <v>10</v>
      </c>
      <c r="F945" s="33" t="s">
        <v>29</v>
      </c>
      <c r="G945" t="s">
        <v>29</v>
      </c>
      <c r="H945" s="56"/>
    </row>
    <row r="946" spans="1:8" x14ac:dyDescent="0.25">
      <c r="A946" s="16">
        <v>35360</v>
      </c>
      <c r="B946" s="17">
        <v>57.92</v>
      </c>
      <c r="C946" s="9">
        <v>-7.0537926880852404E-3</v>
      </c>
      <c r="D946">
        <f t="shared" si="18"/>
        <v>10</v>
      </c>
      <c r="F946" s="33" t="s">
        <v>29</v>
      </c>
      <c r="G946" t="s">
        <v>29</v>
      </c>
      <c r="H946" s="56"/>
    </row>
    <row r="947" spans="1:8" x14ac:dyDescent="0.25">
      <c r="A947" s="16">
        <v>35361</v>
      </c>
      <c r="B947" s="17">
        <v>58.12</v>
      </c>
      <c r="C947" s="9">
        <v>3.4470906246210952E-3</v>
      </c>
      <c r="D947">
        <f t="shared" si="18"/>
        <v>10</v>
      </c>
      <c r="F947" s="33" t="s">
        <v>29</v>
      </c>
      <c r="G947" t="s">
        <v>29</v>
      </c>
      <c r="H947" s="56"/>
    </row>
    <row r="948" spans="1:8" x14ac:dyDescent="0.25">
      <c r="A948" s="16">
        <v>35362</v>
      </c>
      <c r="B948" s="17">
        <v>57.62</v>
      </c>
      <c r="C948" s="9">
        <v>-8.6401090456997773E-3</v>
      </c>
      <c r="D948">
        <f t="shared" si="18"/>
        <v>10</v>
      </c>
      <c r="F948" s="33" t="s">
        <v>29</v>
      </c>
      <c r="G948" t="s">
        <v>29</v>
      </c>
      <c r="H948" s="56"/>
    </row>
    <row r="949" spans="1:8" x14ac:dyDescent="0.25">
      <c r="A949" s="16">
        <v>35363</v>
      </c>
      <c r="B949" s="17">
        <v>57.67</v>
      </c>
      <c r="C949" s="9">
        <v>8.6737797093891836E-4</v>
      </c>
      <c r="D949">
        <f t="shared" si="18"/>
        <v>10</v>
      </c>
      <c r="F949" s="33" t="s">
        <v>29</v>
      </c>
      <c r="G949" t="s">
        <v>29</v>
      </c>
      <c r="H949" s="56"/>
    </row>
    <row r="950" spans="1:8" x14ac:dyDescent="0.25">
      <c r="A950" s="16">
        <v>35366</v>
      </c>
      <c r="B950" s="17">
        <v>57.28</v>
      </c>
      <c r="C950" s="9">
        <v>-6.7855849749311088E-3</v>
      </c>
      <c r="D950">
        <f t="shared" si="18"/>
        <v>10</v>
      </c>
      <c r="F950" s="33" t="s">
        <v>29</v>
      </c>
      <c r="G950" t="s">
        <v>29</v>
      </c>
      <c r="H950" s="56"/>
    </row>
    <row r="951" spans="1:8" x14ac:dyDescent="0.25">
      <c r="A951" s="16">
        <v>35367</v>
      </c>
      <c r="B951" s="17">
        <v>57.75</v>
      </c>
      <c r="C951" s="9">
        <v>8.1718267495127644E-3</v>
      </c>
      <c r="D951">
        <f t="shared" si="18"/>
        <v>10</v>
      </c>
      <c r="F951" s="33" t="s">
        <v>29</v>
      </c>
      <c r="G951" t="s">
        <v>29</v>
      </c>
      <c r="H951" s="56"/>
    </row>
    <row r="952" spans="1:8" x14ac:dyDescent="0.25">
      <c r="A952" s="16">
        <v>35368</v>
      </c>
      <c r="B952" s="17">
        <v>57.55</v>
      </c>
      <c r="C952" s="9">
        <v>-3.4692142340113094E-3</v>
      </c>
      <c r="D952">
        <f t="shared" si="18"/>
        <v>10</v>
      </c>
      <c r="F952" s="33" t="s">
        <v>29</v>
      </c>
      <c r="G952" t="s">
        <v>29</v>
      </c>
      <c r="H952" s="56"/>
    </row>
    <row r="953" spans="1:8" x14ac:dyDescent="0.25">
      <c r="A953" s="16">
        <v>35369</v>
      </c>
      <c r="B953" s="17">
        <v>58.1</v>
      </c>
      <c r="C953" s="9">
        <v>9.5115286899739721E-3</v>
      </c>
      <c r="D953">
        <f t="shared" si="18"/>
        <v>10</v>
      </c>
      <c r="F953" s="33" t="s">
        <v>29</v>
      </c>
      <c r="G953" t="s">
        <v>29</v>
      </c>
      <c r="H953" s="56"/>
    </row>
    <row r="954" spans="1:8" x14ac:dyDescent="0.25">
      <c r="A954" s="16">
        <v>35370</v>
      </c>
      <c r="B954" s="17">
        <v>57.9</v>
      </c>
      <c r="C954" s="9">
        <v>-3.4482792789160442E-3</v>
      </c>
      <c r="D954">
        <f t="shared" si="18"/>
        <v>11</v>
      </c>
      <c r="F954" s="33" t="s">
        <v>29</v>
      </c>
      <c r="G954" t="s">
        <v>29</v>
      </c>
      <c r="H954" s="56"/>
    </row>
    <row r="955" spans="1:8" x14ac:dyDescent="0.25">
      <c r="A955" s="16">
        <v>35373</v>
      </c>
      <c r="B955" s="17">
        <v>58.28</v>
      </c>
      <c r="C955" s="9">
        <v>6.5415967480546063E-3</v>
      </c>
      <c r="D955">
        <f t="shared" si="18"/>
        <v>11</v>
      </c>
      <c r="F955" s="33" t="s">
        <v>29</v>
      </c>
      <c r="G955" t="s">
        <v>29</v>
      </c>
      <c r="H955" s="56"/>
    </row>
    <row r="956" spans="1:8" x14ac:dyDescent="0.25">
      <c r="A956" s="16">
        <v>35374</v>
      </c>
      <c r="B956" s="17">
        <v>58.62</v>
      </c>
      <c r="C956" s="9">
        <v>5.8169539557421856E-3</v>
      </c>
      <c r="D956">
        <f t="shared" si="18"/>
        <v>11</v>
      </c>
      <c r="F956" s="33" t="s">
        <v>29</v>
      </c>
      <c r="G956" t="s">
        <v>29</v>
      </c>
      <c r="H956" s="56"/>
    </row>
    <row r="957" spans="1:8" x14ac:dyDescent="0.25">
      <c r="A957" s="16">
        <v>35375</v>
      </c>
      <c r="B957" s="17">
        <v>59.74</v>
      </c>
      <c r="C957" s="9">
        <v>1.8925877505217417E-2</v>
      </c>
      <c r="D957">
        <f t="shared" si="18"/>
        <v>11</v>
      </c>
      <c r="F957" s="33" t="s">
        <v>29</v>
      </c>
      <c r="G957" t="s">
        <v>29</v>
      </c>
      <c r="H957" s="56"/>
    </row>
    <row r="958" spans="1:8" x14ac:dyDescent="0.25">
      <c r="A958" s="16">
        <v>35376</v>
      </c>
      <c r="B958" s="17">
        <v>59.89</v>
      </c>
      <c r="C958" s="9">
        <v>2.5077334884072715E-3</v>
      </c>
      <c r="D958">
        <f t="shared" si="18"/>
        <v>11</v>
      </c>
      <c r="F958" s="33" t="s">
        <v>29</v>
      </c>
      <c r="G958" t="s">
        <v>29</v>
      </c>
      <c r="H958" s="56"/>
    </row>
    <row r="959" spans="1:8" x14ac:dyDescent="0.25">
      <c r="A959" s="16">
        <v>35377</v>
      </c>
      <c r="B959" s="17">
        <v>60.22</v>
      </c>
      <c r="C959" s="9">
        <v>5.4949767772166829E-3</v>
      </c>
      <c r="D959">
        <f t="shared" si="18"/>
        <v>11</v>
      </c>
      <c r="F959" s="33" t="s">
        <v>29</v>
      </c>
      <c r="G959" t="s">
        <v>29</v>
      </c>
      <c r="H959" s="56"/>
    </row>
    <row r="960" spans="1:8" x14ac:dyDescent="0.25">
      <c r="A960" s="16">
        <v>35380</v>
      </c>
      <c r="B960" s="17">
        <v>60.15</v>
      </c>
      <c r="C960" s="9">
        <v>-1.1630806328999045E-3</v>
      </c>
      <c r="D960">
        <f t="shared" si="18"/>
        <v>11</v>
      </c>
      <c r="F960" s="33" t="s">
        <v>29</v>
      </c>
      <c r="G960" t="s">
        <v>29</v>
      </c>
      <c r="H960" s="56"/>
    </row>
    <row r="961" spans="1:8" x14ac:dyDescent="0.25">
      <c r="A961" s="16">
        <v>35381</v>
      </c>
      <c r="B961" s="17">
        <v>59.97</v>
      </c>
      <c r="C961" s="9">
        <v>-2.9970052402695105E-3</v>
      </c>
      <c r="D961">
        <f t="shared" si="18"/>
        <v>11</v>
      </c>
      <c r="F961" s="33" t="s">
        <v>29</v>
      </c>
      <c r="G961" t="s">
        <v>29</v>
      </c>
      <c r="H961" s="56"/>
    </row>
    <row r="962" spans="1:8" x14ac:dyDescent="0.25">
      <c r="A962" s="16">
        <v>35382</v>
      </c>
      <c r="B962" s="17">
        <v>60.24</v>
      </c>
      <c r="C962" s="9">
        <v>4.4921463112197642E-3</v>
      </c>
      <c r="D962">
        <f t="shared" si="18"/>
        <v>11</v>
      </c>
      <c r="F962" s="33" t="s">
        <v>29</v>
      </c>
      <c r="G962" t="s">
        <v>29</v>
      </c>
      <c r="H962" s="56"/>
    </row>
    <row r="963" spans="1:8" x14ac:dyDescent="0.25">
      <c r="A963" s="16">
        <v>35383</v>
      </c>
      <c r="B963" s="17">
        <v>60.64</v>
      </c>
      <c r="C963" s="9">
        <v>6.6181578424780738E-3</v>
      </c>
      <c r="D963">
        <f t="shared" si="18"/>
        <v>11</v>
      </c>
      <c r="F963" s="33" t="s">
        <v>29</v>
      </c>
      <c r="G963" t="s">
        <v>29</v>
      </c>
      <c r="H963" s="56"/>
    </row>
    <row r="964" spans="1:8" x14ac:dyDescent="0.25">
      <c r="A964" s="16">
        <v>35384</v>
      </c>
      <c r="B964" s="17">
        <v>60.72</v>
      </c>
      <c r="C964" s="9">
        <v>1.3183917532582322E-3</v>
      </c>
      <c r="D964">
        <f t="shared" ref="D964:D1027" si="19">MONTH(A964)</f>
        <v>11</v>
      </c>
      <c r="F964" s="33" t="s">
        <v>29</v>
      </c>
      <c r="G964" t="s">
        <v>29</v>
      </c>
      <c r="H964" s="56"/>
    </row>
    <row r="965" spans="1:8" x14ac:dyDescent="0.25">
      <c r="A965" s="16">
        <v>35387</v>
      </c>
      <c r="B965" s="17">
        <v>60.73</v>
      </c>
      <c r="C965" s="9">
        <v>1.6467682210935845E-4</v>
      </c>
      <c r="D965">
        <f t="shared" si="19"/>
        <v>11</v>
      </c>
      <c r="F965" s="33" t="s">
        <v>29</v>
      </c>
      <c r="G965" t="s">
        <v>29</v>
      </c>
      <c r="H965" s="56"/>
    </row>
    <row r="966" spans="1:8" x14ac:dyDescent="0.25">
      <c r="A966" s="16">
        <v>35388</v>
      </c>
      <c r="B966" s="17">
        <v>61.17</v>
      </c>
      <c r="C966" s="9">
        <v>7.2190633449896536E-3</v>
      </c>
      <c r="D966">
        <f t="shared" si="19"/>
        <v>11</v>
      </c>
      <c r="F966" s="33" t="s">
        <v>29</v>
      </c>
      <c r="G966" t="s">
        <v>29</v>
      </c>
      <c r="H966" s="56"/>
    </row>
    <row r="967" spans="1:8" x14ac:dyDescent="0.25">
      <c r="A967" s="16">
        <v>35389</v>
      </c>
      <c r="B967" s="17">
        <v>61.27</v>
      </c>
      <c r="C967" s="9">
        <v>1.6334534830898134E-3</v>
      </c>
      <c r="D967">
        <f t="shared" si="19"/>
        <v>11</v>
      </c>
      <c r="F967" s="33" t="s">
        <v>29</v>
      </c>
      <c r="G967" t="s">
        <v>29</v>
      </c>
      <c r="H967" s="56"/>
    </row>
    <row r="968" spans="1:8" x14ac:dyDescent="0.25">
      <c r="A968" s="16">
        <v>35390</v>
      </c>
      <c r="B968" s="17">
        <v>61.18</v>
      </c>
      <c r="C968" s="9">
        <v>-1.469988014805808E-3</v>
      </c>
      <c r="D968">
        <f t="shared" si="19"/>
        <v>11</v>
      </c>
      <c r="F968" s="33" t="s">
        <v>29</v>
      </c>
      <c r="G968" t="s">
        <v>29</v>
      </c>
      <c r="H968" s="56"/>
    </row>
    <row r="969" spans="1:8" x14ac:dyDescent="0.25">
      <c r="A969" s="16">
        <v>35391</v>
      </c>
      <c r="B969" s="17">
        <v>61.65</v>
      </c>
      <c r="C969" s="9">
        <v>7.652890887595843E-3</v>
      </c>
      <c r="D969">
        <f t="shared" si="19"/>
        <v>11</v>
      </c>
      <c r="F969" s="33" t="s">
        <v>29</v>
      </c>
      <c r="G969" t="s">
        <v>29</v>
      </c>
      <c r="H969" s="56"/>
    </row>
    <row r="970" spans="1:8" x14ac:dyDescent="0.25">
      <c r="A970" s="16">
        <v>35394</v>
      </c>
      <c r="B970" s="17">
        <v>62.43</v>
      </c>
      <c r="C970" s="9">
        <v>1.2572699463299516E-2</v>
      </c>
      <c r="D970">
        <f t="shared" si="19"/>
        <v>11</v>
      </c>
      <c r="F970" s="33" t="s">
        <v>29</v>
      </c>
      <c r="G970" t="s">
        <v>29</v>
      </c>
      <c r="H970" s="56"/>
    </row>
    <row r="971" spans="1:8" x14ac:dyDescent="0.25">
      <c r="A971" s="16">
        <v>35395</v>
      </c>
      <c r="B971" s="17">
        <v>62.23</v>
      </c>
      <c r="C971" s="9">
        <v>-3.208730492526317E-3</v>
      </c>
      <c r="D971">
        <f t="shared" si="19"/>
        <v>11</v>
      </c>
      <c r="F971" s="33" t="s">
        <v>29</v>
      </c>
      <c r="G971" t="s">
        <v>29</v>
      </c>
      <c r="H971" s="56"/>
    </row>
    <row r="972" spans="1:8" x14ac:dyDescent="0.25">
      <c r="A972" s="16">
        <v>35396</v>
      </c>
      <c r="B972" s="17">
        <v>62.11</v>
      </c>
      <c r="C972" s="9">
        <v>-1.9301920099149105E-3</v>
      </c>
      <c r="D972">
        <f t="shared" si="19"/>
        <v>11</v>
      </c>
      <c r="F972" s="33" t="s">
        <v>29</v>
      </c>
      <c r="G972" t="s">
        <v>29</v>
      </c>
      <c r="H972" s="56"/>
    </row>
    <row r="973" spans="1:8" x14ac:dyDescent="0.25">
      <c r="A973" s="16">
        <v>35398</v>
      </c>
      <c r="B973" s="17">
        <v>62.35</v>
      </c>
      <c r="C973" s="9">
        <v>3.8566655548338755E-3</v>
      </c>
      <c r="D973">
        <f t="shared" si="19"/>
        <v>11</v>
      </c>
      <c r="F973" s="33" t="s">
        <v>29</v>
      </c>
      <c r="G973" t="s">
        <v>29</v>
      </c>
      <c r="H973" s="56"/>
    </row>
    <row r="974" spans="1:8" x14ac:dyDescent="0.25">
      <c r="A974" s="16">
        <v>35401</v>
      </c>
      <c r="B974" s="17">
        <v>62.37</v>
      </c>
      <c r="C974" s="9">
        <v>3.2071841198565073E-4</v>
      </c>
      <c r="D974">
        <f t="shared" si="19"/>
        <v>12</v>
      </c>
      <c r="F974" s="33" t="s">
        <v>29</v>
      </c>
      <c r="G974" t="s">
        <v>29</v>
      </c>
      <c r="H974" s="56"/>
    </row>
    <row r="975" spans="1:8" x14ac:dyDescent="0.25">
      <c r="A975" s="16">
        <v>35402</v>
      </c>
      <c r="B975" s="17">
        <v>61.31</v>
      </c>
      <c r="C975" s="9">
        <v>-1.7141428763434621E-2</v>
      </c>
      <c r="D975">
        <f t="shared" si="19"/>
        <v>12</v>
      </c>
      <c r="F975" s="33" t="s">
        <v>29</v>
      </c>
      <c r="G975" t="s">
        <v>29</v>
      </c>
      <c r="H975" s="56"/>
    </row>
    <row r="976" spans="1:8" x14ac:dyDescent="0.25">
      <c r="A976" s="16">
        <v>35403</v>
      </c>
      <c r="B976" s="17">
        <v>61.47</v>
      </c>
      <c r="C976" s="9">
        <v>2.6062891443214436E-3</v>
      </c>
      <c r="D976">
        <f t="shared" si="19"/>
        <v>12</v>
      </c>
      <c r="F976" s="33" t="s">
        <v>29</v>
      </c>
      <c r="G976" t="s">
        <v>29</v>
      </c>
      <c r="H976" s="56"/>
    </row>
    <row r="977" spans="1:8" x14ac:dyDescent="0.25">
      <c r="A977" s="16">
        <v>35404</v>
      </c>
      <c r="B977" s="17">
        <v>61.31</v>
      </c>
      <c r="C977" s="9">
        <v>-2.6062891443214406E-3</v>
      </c>
      <c r="D977">
        <f t="shared" si="19"/>
        <v>12</v>
      </c>
      <c r="F977" s="33" t="s">
        <v>29</v>
      </c>
      <c r="G977" t="s">
        <v>29</v>
      </c>
      <c r="H977" s="56"/>
    </row>
    <row r="978" spans="1:8" x14ac:dyDescent="0.25">
      <c r="A978" s="16">
        <v>35405</v>
      </c>
      <c r="B978" s="17">
        <v>60.95</v>
      </c>
      <c r="C978" s="9">
        <v>-5.889105847316038E-3</v>
      </c>
      <c r="D978">
        <f t="shared" si="19"/>
        <v>12</v>
      </c>
      <c r="F978" s="33" t="s">
        <v>29</v>
      </c>
      <c r="G978" t="s">
        <v>29</v>
      </c>
      <c r="H978" s="56"/>
    </row>
    <row r="979" spans="1:8" x14ac:dyDescent="0.25">
      <c r="A979" s="16">
        <v>35408</v>
      </c>
      <c r="B979" s="17">
        <v>61.85</v>
      </c>
      <c r="C979" s="9">
        <v>1.4658242911216448E-2</v>
      </c>
      <c r="D979">
        <f t="shared" si="19"/>
        <v>12</v>
      </c>
      <c r="F979" s="33" t="s">
        <v>29</v>
      </c>
      <c r="G979" t="s">
        <v>29</v>
      </c>
      <c r="H979" s="56"/>
    </row>
    <row r="980" spans="1:8" x14ac:dyDescent="0.25">
      <c r="A980" s="16">
        <v>35409</v>
      </c>
      <c r="B980" s="17">
        <v>61.55</v>
      </c>
      <c r="C980" s="9">
        <v>-4.8622462080344141E-3</v>
      </c>
      <c r="D980">
        <f t="shared" si="19"/>
        <v>12</v>
      </c>
      <c r="F980" s="33" t="s">
        <v>29</v>
      </c>
      <c r="G980" t="s">
        <v>29</v>
      </c>
      <c r="H980" s="56"/>
    </row>
    <row r="981" spans="1:8" x14ac:dyDescent="0.25">
      <c r="A981" s="16">
        <v>35410</v>
      </c>
      <c r="B981" s="17">
        <v>60.99</v>
      </c>
      <c r="C981" s="9">
        <v>-9.1399363220975045E-3</v>
      </c>
      <c r="D981">
        <f t="shared" si="19"/>
        <v>12</v>
      </c>
      <c r="F981" s="33" t="s">
        <v>29</v>
      </c>
      <c r="G981" t="s">
        <v>29</v>
      </c>
      <c r="H981" s="56"/>
    </row>
    <row r="982" spans="1:8" x14ac:dyDescent="0.25">
      <c r="A982" s="16">
        <v>35411</v>
      </c>
      <c r="B982" s="17">
        <v>59.97</v>
      </c>
      <c r="C982" s="9">
        <v>-1.6865479127946632E-2</v>
      </c>
      <c r="D982">
        <f t="shared" si="19"/>
        <v>12</v>
      </c>
      <c r="F982" s="33" t="s">
        <v>29</v>
      </c>
      <c r="G982" t="s">
        <v>29</v>
      </c>
      <c r="H982" s="56"/>
    </row>
    <row r="983" spans="1:8" x14ac:dyDescent="0.25">
      <c r="A983" s="16">
        <v>35412</v>
      </c>
      <c r="B983" s="17">
        <v>60.13</v>
      </c>
      <c r="C983" s="9">
        <v>2.6644478710588803E-3</v>
      </c>
      <c r="D983">
        <f t="shared" si="19"/>
        <v>12</v>
      </c>
      <c r="F983" s="33" t="s">
        <v>29</v>
      </c>
      <c r="G983" t="s">
        <v>29</v>
      </c>
      <c r="H983" s="56"/>
    </row>
    <row r="984" spans="1:8" x14ac:dyDescent="0.25">
      <c r="A984" s="16">
        <v>35415</v>
      </c>
      <c r="B984" s="17">
        <v>59.36</v>
      </c>
      <c r="C984" s="9">
        <v>-1.2888286192352343E-2</v>
      </c>
      <c r="D984">
        <f t="shared" si="19"/>
        <v>12</v>
      </c>
      <c r="F984" s="33" t="s">
        <v>29</v>
      </c>
      <c r="G984" t="s">
        <v>29</v>
      </c>
      <c r="H984" s="56"/>
    </row>
    <row r="985" spans="1:8" x14ac:dyDescent="0.25">
      <c r="A985" s="16">
        <v>35416</v>
      </c>
      <c r="B985" s="17">
        <v>59.83</v>
      </c>
      <c r="C985" s="9">
        <v>7.8866085428153307E-3</v>
      </c>
      <c r="D985">
        <f t="shared" si="19"/>
        <v>12</v>
      </c>
      <c r="F985" s="33" t="s">
        <v>29</v>
      </c>
      <c r="G985" t="s">
        <v>29</v>
      </c>
      <c r="H985" s="56"/>
    </row>
    <row r="986" spans="1:8" x14ac:dyDescent="0.25">
      <c r="A986" s="16">
        <v>35417</v>
      </c>
      <c r="B986" s="17">
        <v>60.31</v>
      </c>
      <c r="C986" s="9">
        <v>7.9907200609550724E-3</v>
      </c>
      <c r="D986">
        <f t="shared" si="19"/>
        <v>12</v>
      </c>
      <c r="F986" s="33" t="s">
        <v>29</v>
      </c>
      <c r="G986" t="s">
        <v>29</v>
      </c>
      <c r="H986" s="56"/>
    </row>
    <row r="987" spans="1:8" x14ac:dyDescent="0.25">
      <c r="A987" s="16">
        <v>35418</v>
      </c>
      <c r="B987" s="17">
        <v>61.55</v>
      </c>
      <c r="C987" s="9">
        <v>2.035192516756696E-2</v>
      </c>
      <c r="D987">
        <f t="shared" si="19"/>
        <v>12</v>
      </c>
      <c r="F987" s="33" t="s">
        <v>29</v>
      </c>
      <c r="G987" t="s">
        <v>29</v>
      </c>
      <c r="H987" s="56"/>
    </row>
    <row r="988" spans="1:8" x14ac:dyDescent="0.25">
      <c r="A988" s="16">
        <v>35419</v>
      </c>
      <c r="B988" s="17">
        <v>61.65</v>
      </c>
      <c r="C988" s="9">
        <v>1.62337697989077E-3</v>
      </c>
      <c r="D988">
        <f t="shared" si="19"/>
        <v>12</v>
      </c>
      <c r="F988" s="33" t="s">
        <v>29</v>
      </c>
      <c r="G988" t="s">
        <v>29</v>
      </c>
      <c r="H988" s="56"/>
    </row>
    <row r="989" spans="1:8" x14ac:dyDescent="0.25">
      <c r="A989" s="16">
        <v>35422</v>
      </c>
      <c r="B989" s="17">
        <v>61.5</v>
      </c>
      <c r="C989" s="9">
        <v>-2.4360547978811158E-3</v>
      </c>
      <c r="D989">
        <f t="shared" si="19"/>
        <v>12</v>
      </c>
      <c r="F989" s="33" t="s">
        <v>29</v>
      </c>
      <c r="G989" t="s">
        <v>29</v>
      </c>
      <c r="H989" s="56"/>
    </row>
    <row r="990" spans="1:8" x14ac:dyDescent="0.25">
      <c r="A990" s="16">
        <v>35423</v>
      </c>
      <c r="B990" s="17">
        <v>61.95</v>
      </c>
      <c r="C990" s="9">
        <v>7.290433262679274E-3</v>
      </c>
      <c r="D990">
        <f t="shared" si="19"/>
        <v>12</v>
      </c>
      <c r="F990" s="33" t="s">
        <v>29</v>
      </c>
      <c r="G990" t="s">
        <v>29</v>
      </c>
      <c r="H990" s="56"/>
    </row>
    <row r="991" spans="1:8" x14ac:dyDescent="0.25">
      <c r="A991" s="16">
        <v>35425</v>
      </c>
      <c r="B991" s="17">
        <v>62.42</v>
      </c>
      <c r="C991" s="9">
        <v>7.5581287674818202E-3</v>
      </c>
      <c r="D991">
        <f t="shared" si="19"/>
        <v>12</v>
      </c>
      <c r="F991" s="33" t="s">
        <v>29</v>
      </c>
      <c r="G991" t="s">
        <v>29</v>
      </c>
      <c r="H991" s="56"/>
    </row>
    <row r="992" spans="1:8" x14ac:dyDescent="0.25">
      <c r="A992" s="16">
        <v>35426</v>
      </c>
      <c r="B992" s="17">
        <v>62.5</v>
      </c>
      <c r="C992" s="9">
        <v>1.2808198997223464E-3</v>
      </c>
      <c r="D992">
        <f t="shared" si="19"/>
        <v>12</v>
      </c>
      <c r="F992" s="33" t="s">
        <v>29</v>
      </c>
      <c r="G992" t="s">
        <v>29</v>
      </c>
      <c r="H992" s="56"/>
    </row>
    <row r="993" spans="1:8" x14ac:dyDescent="0.25">
      <c r="A993" s="16">
        <v>35429</v>
      </c>
      <c r="B993" s="17">
        <v>61.96</v>
      </c>
      <c r="C993" s="9">
        <v>-8.6775411936879134E-3</v>
      </c>
      <c r="D993">
        <f t="shared" si="19"/>
        <v>12</v>
      </c>
      <c r="F993" s="33" t="s">
        <v>29</v>
      </c>
      <c r="G993" t="s">
        <v>29</v>
      </c>
      <c r="H993" s="56"/>
    </row>
    <row r="994" spans="1:8" x14ac:dyDescent="0.25">
      <c r="A994" s="16">
        <v>35430</v>
      </c>
      <c r="B994" s="17">
        <v>60.83</v>
      </c>
      <c r="C994" s="9">
        <v>-1.840592721605399E-2</v>
      </c>
      <c r="D994">
        <f t="shared" si="19"/>
        <v>12</v>
      </c>
      <c r="F994" s="33" t="s">
        <v>29</v>
      </c>
      <c r="G994" t="s">
        <v>29</v>
      </c>
      <c r="H994" s="56"/>
    </row>
    <row r="995" spans="1:8" x14ac:dyDescent="0.25">
      <c r="A995" s="16">
        <v>35432</v>
      </c>
      <c r="B995" s="17">
        <v>60.98</v>
      </c>
      <c r="C995" s="9">
        <v>2.4628532274946625E-3</v>
      </c>
      <c r="D995">
        <f t="shared" si="19"/>
        <v>1</v>
      </c>
      <c r="F995" s="33" t="s">
        <v>29</v>
      </c>
      <c r="G995" t="s">
        <v>29</v>
      </c>
      <c r="H995" s="56"/>
    </row>
    <row r="996" spans="1:8" x14ac:dyDescent="0.25">
      <c r="A996" s="16">
        <v>35433</v>
      </c>
      <c r="B996" s="17">
        <v>61.85</v>
      </c>
      <c r="C996" s="9">
        <v>1.4166157278388269E-2</v>
      </c>
      <c r="D996">
        <f t="shared" si="19"/>
        <v>1</v>
      </c>
      <c r="F996" s="33" t="s">
        <v>29</v>
      </c>
      <c r="G996" t="s">
        <v>29</v>
      </c>
      <c r="H996" s="56"/>
    </row>
    <row r="997" spans="1:8" x14ac:dyDescent="0.25">
      <c r="A997" s="16">
        <v>35436</v>
      </c>
      <c r="B997" s="17">
        <v>61.32</v>
      </c>
      <c r="C997" s="9">
        <v>-8.6060448348835254E-3</v>
      </c>
      <c r="D997">
        <f t="shared" si="19"/>
        <v>1</v>
      </c>
      <c r="F997" s="33" t="s">
        <v>29</v>
      </c>
      <c r="G997" t="s">
        <v>29</v>
      </c>
      <c r="H997" s="56"/>
    </row>
    <row r="998" spans="1:8" x14ac:dyDescent="0.25">
      <c r="A998" s="16">
        <v>35437</v>
      </c>
      <c r="B998" s="17">
        <v>62.06</v>
      </c>
      <c r="C998" s="9">
        <v>1.1995605016620793E-2</v>
      </c>
      <c r="D998">
        <f t="shared" si="19"/>
        <v>1</v>
      </c>
      <c r="F998" s="33" t="s">
        <v>29</v>
      </c>
      <c r="G998" t="s">
        <v>29</v>
      </c>
      <c r="H998" s="56"/>
    </row>
    <row r="999" spans="1:8" x14ac:dyDescent="0.25">
      <c r="A999" s="16">
        <v>35438</v>
      </c>
      <c r="B999" s="17">
        <v>61.53</v>
      </c>
      <c r="C999" s="9">
        <v>-8.5767982678352141E-3</v>
      </c>
      <c r="D999">
        <f t="shared" si="19"/>
        <v>1</v>
      </c>
      <c r="F999" s="33" t="s">
        <v>29</v>
      </c>
      <c r="G999" t="s">
        <v>29</v>
      </c>
      <c r="H999" s="56"/>
    </row>
    <row r="1000" spans="1:8" x14ac:dyDescent="0.25">
      <c r="A1000" s="16">
        <v>35439</v>
      </c>
      <c r="B1000" s="17">
        <v>62.04</v>
      </c>
      <c r="C1000" s="9">
        <v>8.2544775559391659E-3</v>
      </c>
      <c r="D1000">
        <f t="shared" si="19"/>
        <v>1</v>
      </c>
      <c r="F1000" s="33" t="s">
        <v>29</v>
      </c>
      <c r="G1000" t="s">
        <v>29</v>
      </c>
      <c r="H1000" s="56"/>
    </row>
    <row r="1001" spans="1:8" x14ac:dyDescent="0.25">
      <c r="A1001" s="16">
        <v>35440</v>
      </c>
      <c r="B1001" s="17">
        <v>62.7</v>
      </c>
      <c r="C1001" s="9">
        <v>1.0582109330537008E-2</v>
      </c>
      <c r="D1001">
        <f t="shared" si="19"/>
        <v>1</v>
      </c>
      <c r="F1001" s="33" t="s">
        <v>29</v>
      </c>
      <c r="G1001" t="s">
        <v>29</v>
      </c>
      <c r="H1001" s="56"/>
    </row>
    <row r="1002" spans="1:8" x14ac:dyDescent="0.25">
      <c r="A1002" s="16">
        <v>35443</v>
      </c>
      <c r="B1002" s="17">
        <v>62.62</v>
      </c>
      <c r="C1002" s="9">
        <v>-1.2767317406154985E-3</v>
      </c>
      <c r="D1002">
        <f t="shared" si="19"/>
        <v>1</v>
      </c>
      <c r="F1002" s="33" t="s">
        <v>29</v>
      </c>
      <c r="G1002" t="s">
        <v>29</v>
      </c>
      <c r="H1002" s="56"/>
    </row>
    <row r="1003" spans="1:8" x14ac:dyDescent="0.25">
      <c r="A1003" s="16">
        <v>35444</v>
      </c>
      <c r="B1003" s="17">
        <v>63.4</v>
      </c>
      <c r="C1003" s="9">
        <v>1.2379145544920556E-2</v>
      </c>
      <c r="D1003">
        <f t="shared" si="19"/>
        <v>1</v>
      </c>
      <c r="F1003" s="33" t="s">
        <v>29</v>
      </c>
      <c r="G1003" t="s">
        <v>29</v>
      </c>
      <c r="H1003" s="56"/>
    </row>
    <row r="1004" spans="1:8" x14ac:dyDescent="0.25">
      <c r="A1004" s="16">
        <v>35445</v>
      </c>
      <c r="B1004" s="17">
        <v>63.25</v>
      </c>
      <c r="C1004" s="9">
        <v>-2.3687338355506088E-3</v>
      </c>
      <c r="D1004">
        <f t="shared" si="19"/>
        <v>1</v>
      </c>
      <c r="F1004" s="33" t="s">
        <v>29</v>
      </c>
      <c r="G1004" t="s">
        <v>29</v>
      </c>
      <c r="H1004" s="56"/>
    </row>
    <row r="1005" spans="1:8" x14ac:dyDescent="0.25">
      <c r="A1005" s="16">
        <v>35446</v>
      </c>
      <c r="B1005" s="17">
        <v>63.5</v>
      </c>
      <c r="C1005" s="9">
        <v>3.9447782910163251E-3</v>
      </c>
      <c r="D1005">
        <f t="shared" si="19"/>
        <v>1</v>
      </c>
      <c r="F1005" s="33" t="s">
        <v>29</v>
      </c>
      <c r="G1005" t="s">
        <v>29</v>
      </c>
      <c r="H1005" s="56"/>
    </row>
    <row r="1006" spans="1:8" x14ac:dyDescent="0.25">
      <c r="A1006" s="16">
        <v>35447</v>
      </c>
      <c r="B1006" s="17">
        <v>63.89</v>
      </c>
      <c r="C1006" s="9">
        <v>6.122948715605858E-3</v>
      </c>
      <c r="D1006">
        <f t="shared" si="19"/>
        <v>1</v>
      </c>
      <c r="F1006" s="33" t="s">
        <v>29</v>
      </c>
      <c r="G1006" t="s">
        <v>29</v>
      </c>
      <c r="H1006" s="56"/>
    </row>
    <row r="1007" spans="1:8" x14ac:dyDescent="0.25">
      <c r="A1007" s="16">
        <v>35450</v>
      </c>
      <c r="B1007" s="17">
        <v>63.97</v>
      </c>
      <c r="C1007" s="9">
        <v>1.2513688477943229E-3</v>
      </c>
      <c r="D1007">
        <f t="shared" si="19"/>
        <v>1</v>
      </c>
      <c r="F1007" s="33" t="s">
        <v>29</v>
      </c>
      <c r="G1007" t="s">
        <v>29</v>
      </c>
      <c r="H1007" s="56"/>
    </row>
    <row r="1008" spans="1:8" x14ac:dyDescent="0.25">
      <c r="A1008" s="16">
        <v>35451</v>
      </c>
      <c r="B1008" s="17">
        <v>64.48</v>
      </c>
      <c r="C1008" s="9">
        <v>7.9408747363266703E-3</v>
      </c>
      <c r="D1008">
        <f t="shared" si="19"/>
        <v>1</v>
      </c>
      <c r="F1008" s="33" t="s">
        <v>29</v>
      </c>
      <c r="G1008" t="s">
        <v>29</v>
      </c>
      <c r="H1008" s="56"/>
    </row>
    <row r="1009" spans="1:8" x14ac:dyDescent="0.25">
      <c r="A1009" s="16">
        <v>35452</v>
      </c>
      <c r="B1009" s="17">
        <v>64.94</v>
      </c>
      <c r="C1009" s="9">
        <v>7.1086684763268758E-3</v>
      </c>
      <c r="D1009">
        <f t="shared" si="19"/>
        <v>1</v>
      </c>
      <c r="F1009" s="33" t="s">
        <v>29</v>
      </c>
      <c r="G1009" t="s">
        <v>29</v>
      </c>
      <c r="H1009" s="56"/>
    </row>
    <row r="1010" spans="1:8" x14ac:dyDescent="0.25">
      <c r="A1010" s="16">
        <v>35453</v>
      </c>
      <c r="B1010" s="17">
        <v>64.05</v>
      </c>
      <c r="C1010" s="9">
        <v>-1.3799738331956688E-2</v>
      </c>
      <c r="D1010">
        <f t="shared" si="19"/>
        <v>1</v>
      </c>
      <c r="F1010" s="33" t="s">
        <v>29</v>
      </c>
      <c r="G1010" t="s">
        <v>29</v>
      </c>
      <c r="H1010" s="56"/>
    </row>
    <row r="1011" spans="1:8" x14ac:dyDescent="0.25">
      <c r="A1011" s="16">
        <v>35454</v>
      </c>
      <c r="B1011" s="17">
        <v>63.22</v>
      </c>
      <c r="C1011" s="9">
        <v>-1.3043321555271575E-2</v>
      </c>
      <c r="D1011">
        <f t="shared" si="19"/>
        <v>1</v>
      </c>
      <c r="F1011" s="33" t="s">
        <v>29</v>
      </c>
      <c r="G1011" t="s">
        <v>29</v>
      </c>
      <c r="H1011" s="56"/>
    </row>
    <row r="1012" spans="1:8" x14ac:dyDescent="0.25">
      <c r="A1012" s="16">
        <v>35457</v>
      </c>
      <c r="B1012" s="17">
        <v>63.04</v>
      </c>
      <c r="C1012" s="9">
        <v>-2.8512612378480081E-3</v>
      </c>
      <c r="D1012">
        <f t="shared" si="19"/>
        <v>1</v>
      </c>
      <c r="F1012" s="33" t="s">
        <v>29</v>
      </c>
      <c r="G1012" t="s">
        <v>29</v>
      </c>
      <c r="H1012" s="56"/>
    </row>
    <row r="1013" spans="1:8" x14ac:dyDescent="0.25">
      <c r="A1013" s="16">
        <v>35458</v>
      </c>
      <c r="B1013" s="17">
        <v>63.22</v>
      </c>
      <c r="C1013" s="9">
        <v>2.8512612378480541E-3</v>
      </c>
      <c r="D1013">
        <f t="shared" si="19"/>
        <v>1</v>
      </c>
      <c r="F1013" s="33" t="s">
        <v>29</v>
      </c>
      <c r="G1013" t="s">
        <v>29</v>
      </c>
      <c r="H1013" s="56"/>
    </row>
    <row r="1014" spans="1:8" x14ac:dyDescent="0.25">
      <c r="A1014" s="16">
        <v>35459</v>
      </c>
      <c r="B1014" s="17">
        <v>63.84</v>
      </c>
      <c r="C1014" s="9">
        <v>9.759246354081803E-3</v>
      </c>
      <c r="D1014">
        <f t="shared" si="19"/>
        <v>1</v>
      </c>
      <c r="F1014" s="33" t="s">
        <v>29</v>
      </c>
      <c r="G1014" t="s">
        <v>29</v>
      </c>
      <c r="H1014" s="56"/>
    </row>
    <row r="1015" spans="1:8" x14ac:dyDescent="0.25">
      <c r="A1015" s="16">
        <v>35460</v>
      </c>
      <c r="B1015" s="17">
        <v>64.66</v>
      </c>
      <c r="C1015" s="9">
        <v>1.2762819155733527E-2</v>
      </c>
      <c r="D1015">
        <f t="shared" si="19"/>
        <v>1</v>
      </c>
      <c r="F1015" s="33" t="s">
        <v>29</v>
      </c>
      <c r="G1015" t="s">
        <v>29</v>
      </c>
      <c r="H1015" s="56"/>
    </row>
    <row r="1016" spans="1:8" x14ac:dyDescent="0.25">
      <c r="A1016" s="16">
        <v>35461</v>
      </c>
      <c r="B1016" s="17">
        <v>64.59</v>
      </c>
      <c r="C1016" s="9">
        <v>-1.0831722529055774E-3</v>
      </c>
      <c r="D1016">
        <f t="shared" si="19"/>
        <v>1</v>
      </c>
      <c r="F1016" s="33" t="s">
        <v>29</v>
      </c>
      <c r="G1016" t="s">
        <v>29</v>
      </c>
      <c r="H1016" s="56"/>
    </row>
    <row r="1017" spans="1:8" x14ac:dyDescent="0.25">
      <c r="A1017" s="16">
        <v>35464</v>
      </c>
      <c r="B1017" s="17">
        <v>64.78</v>
      </c>
      <c r="C1017" s="9">
        <v>2.9373136988019512E-3</v>
      </c>
      <c r="D1017">
        <f t="shared" si="19"/>
        <v>2</v>
      </c>
      <c r="F1017" s="33" t="s">
        <v>29</v>
      </c>
      <c r="G1017" t="s">
        <v>29</v>
      </c>
      <c r="H1017" s="56"/>
    </row>
    <row r="1018" spans="1:8" x14ac:dyDescent="0.25">
      <c r="A1018" s="16">
        <v>35465</v>
      </c>
      <c r="B1018" s="17">
        <v>65.17</v>
      </c>
      <c r="C1018" s="9">
        <v>6.0023266011058375E-3</v>
      </c>
      <c r="D1018">
        <f t="shared" si="19"/>
        <v>2</v>
      </c>
      <c r="F1018" s="33" t="s">
        <v>29</v>
      </c>
      <c r="G1018" t="s">
        <v>29</v>
      </c>
      <c r="H1018" s="56"/>
    </row>
    <row r="1019" spans="1:8" x14ac:dyDescent="0.25">
      <c r="A1019" s="16">
        <v>35466</v>
      </c>
      <c r="B1019" s="17">
        <v>63.96</v>
      </c>
      <c r="C1019" s="9">
        <v>-1.8741352378535522E-2</v>
      </c>
      <c r="D1019">
        <f t="shared" si="19"/>
        <v>2</v>
      </c>
      <c r="F1019" s="33" t="s">
        <v>29</v>
      </c>
      <c r="G1019" t="s">
        <v>29</v>
      </c>
      <c r="H1019" s="56"/>
    </row>
    <row r="1020" spans="1:8" x14ac:dyDescent="0.25">
      <c r="A1020" s="16">
        <v>35467</v>
      </c>
      <c r="B1020" s="17">
        <v>64.38</v>
      </c>
      <c r="C1020" s="9">
        <v>6.5451379049084749E-3</v>
      </c>
      <c r="D1020">
        <f t="shared" si="19"/>
        <v>2</v>
      </c>
      <c r="F1020" s="33" t="s">
        <v>29</v>
      </c>
      <c r="G1020" t="s">
        <v>29</v>
      </c>
      <c r="H1020" s="56"/>
    </row>
    <row r="1021" spans="1:8" x14ac:dyDescent="0.25">
      <c r="A1021" s="16">
        <v>35468</v>
      </c>
      <c r="B1021" s="17">
        <v>65.260000000000005</v>
      </c>
      <c r="C1021" s="9">
        <v>1.3576265294512609E-2</v>
      </c>
      <c r="D1021">
        <f t="shared" si="19"/>
        <v>2</v>
      </c>
      <c r="F1021" s="33" t="s">
        <v>29</v>
      </c>
      <c r="G1021" t="s">
        <v>29</v>
      </c>
      <c r="H1021" s="56"/>
    </row>
    <row r="1022" spans="1:8" x14ac:dyDescent="0.25">
      <c r="A1022" s="16">
        <v>35471</v>
      </c>
      <c r="B1022" s="17">
        <v>64.64</v>
      </c>
      <c r="C1022" s="9">
        <v>-9.5458769523346938E-3</v>
      </c>
      <c r="D1022">
        <f t="shared" si="19"/>
        <v>2</v>
      </c>
      <c r="F1022" s="33" t="s">
        <v>29</v>
      </c>
      <c r="G1022" t="s">
        <v>29</v>
      </c>
      <c r="H1022" s="56"/>
    </row>
    <row r="1023" spans="1:8" x14ac:dyDescent="0.25">
      <c r="A1023" s="16">
        <v>35472</v>
      </c>
      <c r="B1023" s="17">
        <v>65.38</v>
      </c>
      <c r="C1023" s="9">
        <v>1.1382987083224601E-2</v>
      </c>
      <c r="D1023">
        <f t="shared" si="19"/>
        <v>2</v>
      </c>
      <c r="F1023" s="33" t="s">
        <v>29</v>
      </c>
      <c r="G1023" t="s">
        <v>29</v>
      </c>
      <c r="H1023" s="56"/>
    </row>
    <row r="1024" spans="1:8" x14ac:dyDescent="0.25">
      <c r="A1024" s="16">
        <v>35473</v>
      </c>
      <c r="B1024" s="17">
        <v>66.31</v>
      </c>
      <c r="C1024" s="9">
        <v>1.4124314084711709E-2</v>
      </c>
      <c r="D1024">
        <f t="shared" si="19"/>
        <v>2</v>
      </c>
      <c r="F1024" s="33" t="s">
        <v>29</v>
      </c>
      <c r="G1024" t="s">
        <v>29</v>
      </c>
      <c r="H1024" s="56"/>
    </row>
    <row r="1025" spans="1:8" x14ac:dyDescent="0.25">
      <c r="A1025" s="16">
        <v>35474</v>
      </c>
      <c r="B1025" s="17">
        <v>67.03</v>
      </c>
      <c r="C1025" s="9">
        <v>1.0799564989089985E-2</v>
      </c>
      <c r="D1025">
        <f t="shared" si="19"/>
        <v>2</v>
      </c>
      <c r="F1025" s="33" t="s">
        <v>29</v>
      </c>
      <c r="G1025" t="s">
        <v>29</v>
      </c>
      <c r="H1025" s="56"/>
    </row>
    <row r="1026" spans="1:8" x14ac:dyDescent="0.25">
      <c r="A1026" s="16">
        <v>35475</v>
      </c>
      <c r="B1026" s="17">
        <v>66.88</v>
      </c>
      <c r="C1026" s="9">
        <v>-2.2403115934202414E-3</v>
      </c>
      <c r="D1026">
        <f t="shared" si="19"/>
        <v>2</v>
      </c>
      <c r="F1026" s="33" t="s">
        <v>29</v>
      </c>
      <c r="G1026" t="s">
        <v>29</v>
      </c>
      <c r="H1026" s="56"/>
    </row>
    <row r="1027" spans="1:8" x14ac:dyDescent="0.25">
      <c r="A1027" s="16">
        <v>35479</v>
      </c>
      <c r="B1027" s="17">
        <v>67.44</v>
      </c>
      <c r="C1027" s="9">
        <v>8.3383449171538487E-3</v>
      </c>
      <c r="D1027">
        <f t="shared" si="19"/>
        <v>2</v>
      </c>
      <c r="F1027" s="33" t="s">
        <v>29</v>
      </c>
      <c r="G1027" t="s">
        <v>29</v>
      </c>
      <c r="H1027" s="56"/>
    </row>
    <row r="1028" spans="1:8" x14ac:dyDescent="0.25">
      <c r="A1028" s="16">
        <v>35480</v>
      </c>
      <c r="B1028" s="17">
        <v>66.989999999999995</v>
      </c>
      <c r="C1028" s="9">
        <v>-6.6949591734238372E-3</v>
      </c>
      <c r="D1028">
        <f t="shared" ref="D1028:D1091" si="20">MONTH(A1028)</f>
        <v>2</v>
      </c>
      <c r="F1028" s="33" t="s">
        <v>29</v>
      </c>
      <c r="G1028" t="s">
        <v>29</v>
      </c>
      <c r="H1028" s="56"/>
    </row>
    <row r="1029" spans="1:8" x14ac:dyDescent="0.25">
      <c r="A1029" s="16">
        <v>35481</v>
      </c>
      <c r="B1029" s="17">
        <v>66.180000000000007</v>
      </c>
      <c r="C1029" s="9">
        <v>-1.2165052026709887E-2</v>
      </c>
      <c r="D1029">
        <f t="shared" si="20"/>
        <v>2</v>
      </c>
      <c r="F1029" s="33" t="s">
        <v>29</v>
      </c>
      <c r="G1029" t="s">
        <v>29</v>
      </c>
      <c r="H1029" s="56"/>
    </row>
    <row r="1030" spans="1:8" x14ac:dyDescent="0.25">
      <c r="A1030" s="16">
        <v>35482</v>
      </c>
      <c r="B1030" s="17">
        <v>66.2</v>
      </c>
      <c r="C1030" s="9">
        <v>3.021604494963292E-4</v>
      </c>
      <c r="D1030">
        <f t="shared" si="20"/>
        <v>2</v>
      </c>
      <c r="F1030" s="33" t="s">
        <v>29</v>
      </c>
      <c r="G1030" t="s">
        <v>29</v>
      </c>
      <c r="H1030" s="56"/>
    </row>
    <row r="1031" spans="1:8" x14ac:dyDescent="0.25">
      <c r="A1031" s="16">
        <v>35485</v>
      </c>
      <c r="B1031" s="17">
        <v>66.989999999999995</v>
      </c>
      <c r="C1031" s="9">
        <v>1.1862891577213614E-2</v>
      </c>
      <c r="D1031">
        <f t="shared" si="20"/>
        <v>2</v>
      </c>
      <c r="F1031" s="33" t="s">
        <v>29</v>
      </c>
      <c r="G1031" t="s">
        <v>29</v>
      </c>
      <c r="H1031" s="56"/>
    </row>
    <row r="1032" spans="1:8" x14ac:dyDescent="0.25">
      <c r="A1032" s="16">
        <v>35486</v>
      </c>
      <c r="B1032" s="17">
        <v>67.040000000000006</v>
      </c>
      <c r="C1032" s="9">
        <v>7.4610165365163205E-4</v>
      </c>
      <c r="D1032">
        <f t="shared" si="20"/>
        <v>2</v>
      </c>
      <c r="F1032" s="33" t="s">
        <v>29</v>
      </c>
      <c r="G1032" t="s">
        <v>29</v>
      </c>
      <c r="H1032" s="56"/>
    </row>
    <row r="1033" spans="1:8" x14ac:dyDescent="0.25">
      <c r="A1033" s="16">
        <v>35487</v>
      </c>
      <c r="B1033" s="17">
        <v>66.39</v>
      </c>
      <c r="C1033" s="9">
        <v>-9.7430134427597594E-3</v>
      </c>
      <c r="D1033">
        <f t="shared" si="20"/>
        <v>2</v>
      </c>
      <c r="F1033" s="33" t="s">
        <v>29</v>
      </c>
      <c r="G1033" t="s">
        <v>29</v>
      </c>
      <c r="H1033" s="56"/>
    </row>
    <row r="1034" spans="1:8" x14ac:dyDescent="0.25">
      <c r="A1034" s="16">
        <v>35488</v>
      </c>
      <c r="B1034" s="17">
        <v>65.400000000000006</v>
      </c>
      <c r="C1034" s="9">
        <v>-1.5024184267914889E-2</v>
      </c>
      <c r="D1034">
        <f t="shared" si="20"/>
        <v>2</v>
      </c>
      <c r="F1034" s="33" t="s">
        <v>29</v>
      </c>
      <c r="G1034" t="s">
        <v>29</v>
      </c>
      <c r="H1034" s="56"/>
    </row>
    <row r="1035" spans="1:8" x14ac:dyDescent="0.25">
      <c r="A1035" s="16">
        <v>35489</v>
      </c>
      <c r="B1035" s="17">
        <v>65.209999999999994</v>
      </c>
      <c r="C1035" s="9">
        <v>-2.9094270580422399E-3</v>
      </c>
      <c r="D1035">
        <f t="shared" si="20"/>
        <v>2</v>
      </c>
      <c r="F1035" s="33" t="s">
        <v>29</v>
      </c>
      <c r="G1035" t="s">
        <v>29</v>
      </c>
      <c r="H1035" s="56"/>
    </row>
    <row r="1036" spans="1:8" x14ac:dyDescent="0.25">
      <c r="A1036" s="16">
        <v>35492</v>
      </c>
      <c r="B1036" s="17">
        <v>65.64</v>
      </c>
      <c r="C1036" s="9">
        <v>6.5724348167792877E-3</v>
      </c>
      <c r="D1036">
        <f t="shared" si="20"/>
        <v>3</v>
      </c>
      <c r="F1036" s="33" t="s">
        <v>29</v>
      </c>
      <c r="G1036" t="s">
        <v>29</v>
      </c>
      <c r="H1036" s="56"/>
    </row>
    <row r="1037" spans="1:8" x14ac:dyDescent="0.25">
      <c r="A1037" s="16">
        <v>35493</v>
      </c>
      <c r="B1037" s="17">
        <v>65.28</v>
      </c>
      <c r="C1037" s="9">
        <v>-5.4995555660385465E-3</v>
      </c>
      <c r="D1037">
        <f t="shared" si="20"/>
        <v>3</v>
      </c>
      <c r="F1037" s="33" t="s">
        <v>29</v>
      </c>
      <c r="G1037" t="s">
        <v>29</v>
      </c>
      <c r="H1037" s="56"/>
    </row>
    <row r="1038" spans="1:8" x14ac:dyDescent="0.25">
      <c r="A1038" s="16">
        <v>35494</v>
      </c>
      <c r="B1038" s="17">
        <v>66.39</v>
      </c>
      <c r="C1038" s="9">
        <v>1.6860732075216489E-2</v>
      </c>
      <c r="D1038">
        <f t="shared" si="20"/>
        <v>3</v>
      </c>
      <c r="F1038" s="33" t="s">
        <v>29</v>
      </c>
      <c r="G1038" t="s">
        <v>29</v>
      </c>
      <c r="H1038" s="56"/>
    </row>
    <row r="1039" spans="1:8" x14ac:dyDescent="0.25">
      <c r="A1039" s="16">
        <v>35495</v>
      </c>
      <c r="B1039" s="17">
        <v>66</v>
      </c>
      <c r="C1039" s="9">
        <v>-5.8917007046424249E-3</v>
      </c>
      <c r="D1039">
        <f t="shared" si="20"/>
        <v>3</v>
      </c>
      <c r="F1039" s="33" t="s">
        <v>29</v>
      </c>
      <c r="G1039" t="s">
        <v>29</v>
      </c>
      <c r="H1039" s="56"/>
    </row>
    <row r="1040" spans="1:8" x14ac:dyDescent="0.25">
      <c r="A1040" s="16">
        <v>35496</v>
      </c>
      <c r="B1040" s="17">
        <v>66.59</v>
      </c>
      <c r="C1040" s="9">
        <v>8.8996740961055382E-3</v>
      </c>
      <c r="D1040">
        <f t="shared" si="20"/>
        <v>3</v>
      </c>
      <c r="F1040" s="33" t="s">
        <v>29</v>
      </c>
      <c r="G1040" t="s">
        <v>29</v>
      </c>
      <c r="H1040" s="56"/>
    </row>
    <row r="1041" spans="1:8" x14ac:dyDescent="0.25">
      <c r="A1041" s="16">
        <v>35499</v>
      </c>
      <c r="B1041" s="17">
        <v>67.290000000000006</v>
      </c>
      <c r="C1041" s="9">
        <v>1.0457221077695717E-2</v>
      </c>
      <c r="D1041">
        <f t="shared" si="20"/>
        <v>3</v>
      </c>
      <c r="F1041" s="33" t="s">
        <v>29</v>
      </c>
      <c r="G1041" t="s">
        <v>29</v>
      </c>
      <c r="H1041" s="56"/>
    </row>
    <row r="1042" spans="1:8" x14ac:dyDescent="0.25">
      <c r="A1042" s="16">
        <v>35500</v>
      </c>
      <c r="B1042" s="17">
        <v>66.930000000000007</v>
      </c>
      <c r="C1042" s="9">
        <v>-5.3643400876757464E-3</v>
      </c>
      <c r="D1042">
        <f t="shared" si="20"/>
        <v>3</v>
      </c>
      <c r="F1042" s="33" t="s">
        <v>29</v>
      </c>
      <c r="G1042" t="s">
        <v>29</v>
      </c>
      <c r="H1042" s="56"/>
    </row>
    <row r="1043" spans="1:8" x14ac:dyDescent="0.25">
      <c r="A1043" s="16">
        <v>35501</v>
      </c>
      <c r="B1043" s="17">
        <v>66.34</v>
      </c>
      <c r="C1043" s="9">
        <v>-8.8542635936445461E-3</v>
      </c>
      <c r="D1043">
        <f t="shared" si="20"/>
        <v>3</v>
      </c>
      <c r="F1043" s="33" t="s">
        <v>29</v>
      </c>
      <c r="G1043" t="s">
        <v>29</v>
      </c>
      <c r="H1043" s="56"/>
    </row>
    <row r="1044" spans="1:8" x14ac:dyDescent="0.25">
      <c r="A1044" s="16">
        <v>35502</v>
      </c>
      <c r="B1044" s="17">
        <v>65.31</v>
      </c>
      <c r="C1044" s="9">
        <v>-1.5647869604340652E-2</v>
      </c>
      <c r="D1044">
        <f t="shared" si="20"/>
        <v>3</v>
      </c>
      <c r="F1044" s="33" t="s">
        <v>29</v>
      </c>
      <c r="G1044" t="s">
        <v>29</v>
      </c>
      <c r="H1044" s="56"/>
    </row>
    <row r="1045" spans="1:8" x14ac:dyDescent="0.25">
      <c r="A1045" s="16">
        <v>35503</v>
      </c>
      <c r="B1045" s="17">
        <v>65.64</v>
      </c>
      <c r="C1045" s="9">
        <v>5.0401023073243035E-3</v>
      </c>
      <c r="D1045">
        <f t="shared" si="20"/>
        <v>3</v>
      </c>
      <c r="F1045" s="33" t="s">
        <v>29</v>
      </c>
      <c r="G1045" t="s">
        <v>29</v>
      </c>
      <c r="H1045" s="56"/>
    </row>
    <row r="1046" spans="1:8" x14ac:dyDescent="0.25">
      <c r="A1046" s="16">
        <v>35506</v>
      </c>
      <c r="B1046" s="17">
        <v>65.83</v>
      </c>
      <c r="C1046" s="9">
        <v>2.8903952578952035E-3</v>
      </c>
      <c r="D1046">
        <f t="shared" si="20"/>
        <v>3</v>
      </c>
      <c r="F1046" s="33" t="s">
        <v>29</v>
      </c>
      <c r="G1046" t="s">
        <v>29</v>
      </c>
      <c r="H1046" s="56"/>
    </row>
    <row r="1047" spans="1:8" x14ac:dyDescent="0.25">
      <c r="A1047" s="16">
        <v>35507</v>
      </c>
      <c r="B1047" s="17">
        <v>65.12</v>
      </c>
      <c r="C1047" s="9">
        <v>-1.0843939785500432E-2</v>
      </c>
      <c r="D1047">
        <f t="shared" si="20"/>
        <v>3</v>
      </c>
      <c r="F1047" s="33" t="s">
        <v>29</v>
      </c>
      <c r="G1047" t="s">
        <v>29</v>
      </c>
      <c r="H1047" s="56"/>
    </row>
    <row r="1048" spans="1:8" x14ac:dyDescent="0.25">
      <c r="A1048" s="16">
        <v>35508</v>
      </c>
      <c r="B1048" s="17">
        <v>64.89</v>
      </c>
      <c r="C1048" s="9">
        <v>-3.538193061207835E-3</v>
      </c>
      <c r="D1048">
        <f t="shared" si="20"/>
        <v>3</v>
      </c>
      <c r="F1048" s="33" t="s">
        <v>29</v>
      </c>
      <c r="G1048" t="s">
        <v>29</v>
      </c>
      <c r="H1048" s="56"/>
    </row>
    <row r="1049" spans="1:8" x14ac:dyDescent="0.25">
      <c r="A1049" s="16">
        <v>35509</v>
      </c>
      <c r="B1049" s="17">
        <v>64.56</v>
      </c>
      <c r="C1049" s="9">
        <v>-5.0985046713836564E-3</v>
      </c>
      <c r="D1049">
        <f t="shared" si="20"/>
        <v>3</v>
      </c>
      <c r="F1049" s="33" t="s">
        <v>29</v>
      </c>
      <c r="G1049" t="s">
        <v>29</v>
      </c>
      <c r="H1049" s="56"/>
    </row>
    <row r="1050" spans="1:8" x14ac:dyDescent="0.25">
      <c r="A1050" s="16">
        <v>35510</v>
      </c>
      <c r="B1050" s="17">
        <v>64.900000000000006</v>
      </c>
      <c r="C1050" s="9">
        <v>5.2525997483509604E-3</v>
      </c>
      <c r="D1050">
        <f t="shared" si="20"/>
        <v>3</v>
      </c>
      <c r="F1050" s="33" t="s">
        <v>29</v>
      </c>
      <c r="G1050" t="s">
        <v>29</v>
      </c>
      <c r="H1050" s="56"/>
    </row>
    <row r="1051" spans="1:8" x14ac:dyDescent="0.25">
      <c r="A1051" s="16">
        <v>35513</v>
      </c>
      <c r="B1051" s="17">
        <v>65.8</v>
      </c>
      <c r="C1051" s="9">
        <v>1.377221462122709E-2</v>
      </c>
      <c r="D1051">
        <f t="shared" si="20"/>
        <v>3</v>
      </c>
      <c r="F1051" s="33" t="s">
        <v>29</v>
      </c>
      <c r="G1051" t="s">
        <v>29</v>
      </c>
      <c r="H1051" s="56"/>
    </row>
    <row r="1052" spans="1:8" x14ac:dyDescent="0.25">
      <c r="A1052" s="16">
        <v>35514</v>
      </c>
      <c r="B1052" s="17">
        <v>65.150000000000006</v>
      </c>
      <c r="C1052" s="9">
        <v>-9.9275347604172188E-3</v>
      </c>
      <c r="D1052">
        <f t="shared" si="20"/>
        <v>3</v>
      </c>
      <c r="F1052" s="33" t="s">
        <v>29</v>
      </c>
      <c r="G1052" t="s">
        <v>29</v>
      </c>
      <c r="H1052" s="56"/>
    </row>
    <row r="1053" spans="1:8" x14ac:dyDescent="0.25">
      <c r="A1053" s="16">
        <v>35515</v>
      </c>
      <c r="B1053" s="17">
        <v>65.430000000000007</v>
      </c>
      <c r="C1053" s="9">
        <v>4.2885653107932681E-3</v>
      </c>
      <c r="D1053">
        <f t="shared" si="20"/>
        <v>3</v>
      </c>
      <c r="F1053" s="33" t="s">
        <v>29</v>
      </c>
      <c r="G1053" t="s">
        <v>29</v>
      </c>
      <c r="H1053" s="56"/>
    </row>
    <row r="1054" spans="1:8" x14ac:dyDescent="0.25">
      <c r="A1054" s="16">
        <v>35516</v>
      </c>
      <c r="B1054" s="17">
        <v>63.7</v>
      </c>
      <c r="C1054" s="9">
        <v>-2.6796306303529745E-2</v>
      </c>
      <c r="D1054">
        <f t="shared" si="20"/>
        <v>3</v>
      </c>
      <c r="F1054" s="33" t="s">
        <v>29</v>
      </c>
      <c r="G1054" t="s">
        <v>29</v>
      </c>
      <c r="H1054" s="56"/>
    </row>
    <row r="1055" spans="1:8" x14ac:dyDescent="0.25">
      <c r="A1055" s="16">
        <v>35520</v>
      </c>
      <c r="B1055" s="17">
        <v>62.36</v>
      </c>
      <c r="C1055" s="9">
        <v>-2.1260518388541896E-2</v>
      </c>
      <c r="D1055">
        <f t="shared" si="20"/>
        <v>3</v>
      </c>
      <c r="F1055" s="33" t="s">
        <v>29</v>
      </c>
      <c r="G1055" t="s">
        <v>29</v>
      </c>
      <c r="H1055" s="56"/>
    </row>
    <row r="1056" spans="1:8" x14ac:dyDescent="0.25">
      <c r="A1056" s="16">
        <v>35521</v>
      </c>
      <c r="B1056" s="17">
        <v>62.76</v>
      </c>
      <c r="C1056" s="9">
        <v>6.3938836752560017E-3</v>
      </c>
      <c r="D1056">
        <f t="shared" si="20"/>
        <v>4</v>
      </c>
      <c r="F1056" s="33" t="s">
        <v>29</v>
      </c>
      <c r="G1056" t="s">
        <v>29</v>
      </c>
      <c r="H1056" s="56"/>
    </row>
    <row r="1057" spans="1:8" x14ac:dyDescent="0.25">
      <c r="A1057" s="16">
        <v>35522</v>
      </c>
      <c r="B1057" s="17">
        <v>61.64</v>
      </c>
      <c r="C1057" s="9">
        <v>-1.8006917412916792E-2</v>
      </c>
      <c r="D1057">
        <f t="shared" si="20"/>
        <v>4</v>
      </c>
      <c r="F1057" s="33" t="s">
        <v>29</v>
      </c>
      <c r="G1057" t="s">
        <v>29</v>
      </c>
      <c r="H1057" s="56"/>
    </row>
    <row r="1058" spans="1:8" x14ac:dyDescent="0.25">
      <c r="A1058" s="16">
        <v>35523</v>
      </c>
      <c r="B1058" s="17">
        <v>61.98</v>
      </c>
      <c r="C1058" s="9">
        <v>5.5007419076870739E-3</v>
      </c>
      <c r="D1058">
        <f t="shared" si="20"/>
        <v>4</v>
      </c>
      <c r="F1058" s="33" t="s">
        <v>29</v>
      </c>
      <c r="G1058" t="s">
        <v>29</v>
      </c>
      <c r="H1058" s="56"/>
    </row>
    <row r="1059" spans="1:8" x14ac:dyDescent="0.25">
      <c r="A1059" s="16">
        <v>35524</v>
      </c>
      <c r="B1059" s="17">
        <v>62.74</v>
      </c>
      <c r="C1059" s="9">
        <v>1.2187450402930037E-2</v>
      </c>
      <c r="D1059">
        <f t="shared" si="20"/>
        <v>4</v>
      </c>
      <c r="F1059" s="33" t="s">
        <v>29</v>
      </c>
      <c r="G1059" t="s">
        <v>29</v>
      </c>
      <c r="H1059" s="56"/>
    </row>
    <row r="1060" spans="1:8" x14ac:dyDescent="0.25">
      <c r="A1060" s="16">
        <v>35527</v>
      </c>
      <c r="B1060" s="17">
        <v>62.99</v>
      </c>
      <c r="C1060" s="9">
        <v>3.9767808713055495E-3</v>
      </c>
      <c r="D1060">
        <f t="shared" si="20"/>
        <v>4</v>
      </c>
      <c r="F1060" s="33" t="s">
        <v>29</v>
      </c>
      <c r="G1060" t="s">
        <v>29</v>
      </c>
      <c r="H1060" s="56"/>
    </row>
    <row r="1061" spans="1:8" x14ac:dyDescent="0.25">
      <c r="A1061" s="16">
        <v>35528</v>
      </c>
      <c r="B1061" s="17">
        <v>63.45</v>
      </c>
      <c r="C1061" s="9">
        <v>7.2762105265590949E-3</v>
      </c>
      <c r="D1061">
        <f t="shared" si="20"/>
        <v>4</v>
      </c>
      <c r="F1061" s="33" t="s">
        <v>29</v>
      </c>
      <c r="G1061" t="s">
        <v>29</v>
      </c>
      <c r="H1061" s="56"/>
    </row>
    <row r="1062" spans="1:8" x14ac:dyDescent="0.25">
      <c r="A1062" s="16">
        <v>35529</v>
      </c>
      <c r="B1062" s="17">
        <v>62.93</v>
      </c>
      <c r="C1062" s="9">
        <v>-8.2291966215544687E-3</v>
      </c>
      <c r="D1062">
        <f t="shared" si="20"/>
        <v>4</v>
      </c>
      <c r="F1062" s="33" t="s">
        <v>29</v>
      </c>
      <c r="G1062" t="s">
        <v>29</v>
      </c>
      <c r="H1062" s="56"/>
    </row>
    <row r="1063" spans="1:8" x14ac:dyDescent="0.25">
      <c r="A1063" s="16">
        <v>35530</v>
      </c>
      <c r="B1063" s="17">
        <v>62.7</v>
      </c>
      <c r="C1063" s="9">
        <v>-3.6615498999671369E-3</v>
      </c>
      <c r="D1063">
        <f t="shared" si="20"/>
        <v>4</v>
      </c>
      <c r="F1063" s="33" t="s">
        <v>29</v>
      </c>
      <c r="G1063" t="s">
        <v>29</v>
      </c>
      <c r="H1063" s="56"/>
    </row>
    <row r="1064" spans="1:8" x14ac:dyDescent="0.25">
      <c r="A1064" s="16">
        <v>35531</v>
      </c>
      <c r="B1064" s="17">
        <v>60.7</v>
      </c>
      <c r="C1064" s="9">
        <v>-3.2417749573422451E-2</v>
      </c>
      <c r="D1064">
        <f t="shared" si="20"/>
        <v>4</v>
      </c>
      <c r="F1064" s="33" t="s">
        <v>29</v>
      </c>
      <c r="G1064" t="s">
        <v>29</v>
      </c>
      <c r="H1064" s="56"/>
    </row>
    <row r="1065" spans="1:8" x14ac:dyDescent="0.25">
      <c r="A1065" s="16">
        <v>35534</v>
      </c>
      <c r="B1065" s="17">
        <v>61.52</v>
      </c>
      <c r="C1065" s="9">
        <v>1.341862713193586E-2</v>
      </c>
      <c r="D1065">
        <f t="shared" si="20"/>
        <v>4</v>
      </c>
      <c r="F1065" s="33" t="s">
        <v>29</v>
      </c>
      <c r="G1065" t="s">
        <v>29</v>
      </c>
      <c r="H1065" s="56"/>
    </row>
    <row r="1066" spans="1:8" x14ac:dyDescent="0.25">
      <c r="A1066" s="16">
        <v>35535</v>
      </c>
      <c r="B1066" s="17">
        <v>62.56</v>
      </c>
      <c r="C1066" s="9">
        <v>1.6763771039667152E-2</v>
      </c>
      <c r="D1066">
        <f t="shared" si="20"/>
        <v>4</v>
      </c>
      <c r="F1066" s="33" t="s">
        <v>29</v>
      </c>
      <c r="G1066" t="s">
        <v>29</v>
      </c>
      <c r="H1066" s="56"/>
    </row>
    <row r="1067" spans="1:8" x14ac:dyDescent="0.25">
      <c r="A1067" s="16">
        <v>35536</v>
      </c>
      <c r="B1067" s="17">
        <v>63.29</v>
      </c>
      <c r="C1067" s="9">
        <v>1.1601242550158403E-2</v>
      </c>
      <c r="D1067">
        <f t="shared" si="20"/>
        <v>4</v>
      </c>
      <c r="F1067" s="33" t="s">
        <v>29</v>
      </c>
      <c r="G1067" t="s">
        <v>29</v>
      </c>
      <c r="H1067" s="56"/>
    </row>
    <row r="1068" spans="1:8" x14ac:dyDescent="0.25">
      <c r="A1068" s="16">
        <v>35537</v>
      </c>
      <c r="B1068" s="17">
        <v>63.03</v>
      </c>
      <c r="C1068" s="9">
        <v>-4.1165352621952023E-3</v>
      </c>
      <c r="D1068">
        <f t="shared" si="20"/>
        <v>4</v>
      </c>
      <c r="F1068" s="33" t="s">
        <v>29</v>
      </c>
      <c r="G1068" t="s">
        <v>29</v>
      </c>
      <c r="H1068" s="56"/>
    </row>
    <row r="1069" spans="1:8" x14ac:dyDescent="0.25">
      <c r="A1069" s="16">
        <v>35538</v>
      </c>
      <c r="B1069" s="17">
        <v>63.34</v>
      </c>
      <c r="C1069" s="9">
        <v>4.9062375854749306E-3</v>
      </c>
      <c r="D1069">
        <f t="shared" si="20"/>
        <v>4</v>
      </c>
      <c r="F1069" s="33" t="s">
        <v>29</v>
      </c>
      <c r="G1069" t="s">
        <v>29</v>
      </c>
      <c r="H1069" s="56"/>
    </row>
    <row r="1070" spans="1:8" x14ac:dyDescent="0.25">
      <c r="A1070" s="16">
        <v>35541</v>
      </c>
      <c r="B1070" s="17">
        <v>62.93</v>
      </c>
      <c r="C1070" s="9">
        <v>-6.4940435716515877E-3</v>
      </c>
      <c r="D1070">
        <f t="shared" si="20"/>
        <v>4</v>
      </c>
      <c r="F1070" s="33" t="s">
        <v>29</v>
      </c>
      <c r="G1070" t="s">
        <v>29</v>
      </c>
      <c r="H1070" s="56"/>
    </row>
    <row r="1071" spans="1:8" x14ac:dyDescent="0.25">
      <c r="A1071" s="16">
        <v>35542</v>
      </c>
      <c r="B1071" s="17">
        <v>64.31</v>
      </c>
      <c r="C1071" s="9">
        <v>2.1692142607929645E-2</v>
      </c>
      <c r="D1071">
        <f t="shared" si="20"/>
        <v>4</v>
      </c>
      <c r="F1071" s="33" t="s">
        <v>29</v>
      </c>
      <c r="G1071" t="s">
        <v>29</v>
      </c>
      <c r="H1071" s="56"/>
    </row>
    <row r="1072" spans="1:8" x14ac:dyDescent="0.25">
      <c r="A1072" s="16">
        <v>35543</v>
      </c>
      <c r="B1072" s="17">
        <v>64.37</v>
      </c>
      <c r="C1072" s="9">
        <v>9.3254591775266706E-4</v>
      </c>
      <c r="D1072">
        <f t="shared" si="20"/>
        <v>4</v>
      </c>
      <c r="F1072" s="33" t="s">
        <v>29</v>
      </c>
      <c r="G1072" t="s">
        <v>29</v>
      </c>
      <c r="H1072" s="56"/>
    </row>
    <row r="1073" spans="1:8" x14ac:dyDescent="0.25">
      <c r="A1073" s="16">
        <v>35544</v>
      </c>
      <c r="B1073" s="17">
        <v>64.05</v>
      </c>
      <c r="C1073" s="9">
        <v>-4.9836577217813706E-3</v>
      </c>
      <c r="D1073">
        <f t="shared" si="20"/>
        <v>4</v>
      </c>
      <c r="F1073" s="33" t="s">
        <v>29</v>
      </c>
      <c r="G1073" t="s">
        <v>29</v>
      </c>
      <c r="H1073" s="56"/>
    </row>
    <row r="1074" spans="1:8" x14ac:dyDescent="0.25">
      <c r="A1074" s="16">
        <v>35545</v>
      </c>
      <c r="B1074" s="17">
        <v>63.32</v>
      </c>
      <c r="C1074" s="9">
        <v>-1.1462793329931843E-2</v>
      </c>
      <c r="D1074">
        <f t="shared" si="20"/>
        <v>4</v>
      </c>
      <c r="F1074" s="33" t="s">
        <v>29</v>
      </c>
      <c r="G1074" t="s">
        <v>29</v>
      </c>
      <c r="H1074" s="56"/>
    </row>
    <row r="1075" spans="1:8" x14ac:dyDescent="0.25">
      <c r="A1075" s="16">
        <v>35548</v>
      </c>
      <c r="B1075" s="17">
        <v>63.94</v>
      </c>
      <c r="C1075" s="9">
        <v>9.7439086188839796E-3</v>
      </c>
      <c r="D1075">
        <f t="shared" si="20"/>
        <v>4</v>
      </c>
      <c r="F1075" s="33" t="s">
        <v>29</v>
      </c>
      <c r="G1075" t="s">
        <v>29</v>
      </c>
      <c r="H1075" s="56"/>
    </row>
    <row r="1076" spans="1:8" x14ac:dyDescent="0.25">
      <c r="A1076" s="16">
        <v>35549</v>
      </c>
      <c r="B1076" s="17">
        <v>65.95</v>
      </c>
      <c r="C1076" s="9">
        <v>3.0951735531628402E-2</v>
      </c>
      <c r="D1076">
        <f t="shared" si="20"/>
        <v>4</v>
      </c>
      <c r="F1076" s="33" t="s">
        <v>29</v>
      </c>
      <c r="G1076" t="s">
        <v>29</v>
      </c>
      <c r="H1076" s="56"/>
    </row>
    <row r="1077" spans="1:8" x14ac:dyDescent="0.25">
      <c r="A1077" s="16">
        <v>35550</v>
      </c>
      <c r="B1077" s="17">
        <v>66.260000000000005</v>
      </c>
      <c r="C1077" s="9">
        <v>4.6895177084261786E-3</v>
      </c>
      <c r="D1077">
        <f t="shared" si="20"/>
        <v>4</v>
      </c>
      <c r="F1077" s="33" t="s">
        <v>29</v>
      </c>
      <c r="G1077" t="s">
        <v>29</v>
      </c>
      <c r="H1077" s="56"/>
    </row>
    <row r="1078" spans="1:8" x14ac:dyDescent="0.25">
      <c r="A1078" s="16">
        <v>35551</v>
      </c>
      <c r="B1078" s="17">
        <v>66.19</v>
      </c>
      <c r="C1078" s="9">
        <v>-1.0570027409185388E-3</v>
      </c>
      <c r="D1078">
        <f t="shared" si="20"/>
        <v>5</v>
      </c>
      <c r="F1078" s="33" t="s">
        <v>29</v>
      </c>
      <c r="G1078" t="s">
        <v>29</v>
      </c>
      <c r="H1078" s="56"/>
    </row>
    <row r="1079" spans="1:8" x14ac:dyDescent="0.25">
      <c r="A1079" s="16">
        <v>35552</v>
      </c>
      <c r="B1079" s="17">
        <v>67.38</v>
      </c>
      <c r="C1079" s="9">
        <v>1.7818843847575344E-2</v>
      </c>
      <c r="D1079">
        <f t="shared" si="20"/>
        <v>5</v>
      </c>
      <c r="F1079" s="33" t="s">
        <v>29</v>
      </c>
      <c r="G1079" t="s">
        <v>29</v>
      </c>
      <c r="H1079" s="56"/>
    </row>
    <row r="1080" spans="1:8" x14ac:dyDescent="0.25">
      <c r="A1080" s="16">
        <v>35555</v>
      </c>
      <c r="B1080" s="17">
        <v>68.97</v>
      </c>
      <c r="C1080" s="9">
        <v>2.3323389464793089E-2</v>
      </c>
      <c r="D1080">
        <f t="shared" si="20"/>
        <v>5</v>
      </c>
      <c r="F1080" s="33" t="s">
        <v>29</v>
      </c>
      <c r="G1080" t="s">
        <v>29</v>
      </c>
      <c r="H1080" s="56"/>
    </row>
    <row r="1081" spans="1:8" x14ac:dyDescent="0.25">
      <c r="A1081" s="16">
        <v>35556</v>
      </c>
      <c r="B1081" s="17">
        <v>68.92</v>
      </c>
      <c r="C1081" s="9">
        <v>-7.2521578347091876E-4</v>
      </c>
      <c r="D1081">
        <f t="shared" si="20"/>
        <v>5</v>
      </c>
      <c r="F1081" s="33" t="s">
        <v>29</v>
      </c>
      <c r="G1081" t="s">
        <v>29</v>
      </c>
      <c r="H1081" s="56"/>
    </row>
    <row r="1082" spans="1:8" x14ac:dyDescent="0.25">
      <c r="A1082" s="16">
        <v>35557</v>
      </c>
      <c r="B1082" s="17">
        <v>67.430000000000007</v>
      </c>
      <c r="C1082" s="9">
        <v>-2.1856388913238267E-2</v>
      </c>
      <c r="D1082">
        <f t="shared" si="20"/>
        <v>5</v>
      </c>
      <c r="F1082" s="33" t="s">
        <v>29</v>
      </c>
      <c r="G1082" t="s">
        <v>29</v>
      </c>
      <c r="H1082" s="56"/>
    </row>
    <row r="1083" spans="1:8" x14ac:dyDescent="0.25">
      <c r="A1083" s="16">
        <v>35558</v>
      </c>
      <c r="B1083" s="17">
        <v>67.89</v>
      </c>
      <c r="C1083" s="9">
        <v>6.798725567065074E-3</v>
      </c>
      <c r="D1083">
        <f t="shared" si="20"/>
        <v>5</v>
      </c>
      <c r="F1083" s="33" t="s">
        <v>29</v>
      </c>
      <c r="G1083" t="s">
        <v>29</v>
      </c>
      <c r="H1083" s="56"/>
    </row>
    <row r="1084" spans="1:8" x14ac:dyDescent="0.25">
      <c r="A1084" s="16">
        <v>35559</v>
      </c>
      <c r="B1084" s="17">
        <v>68.349999999999994</v>
      </c>
      <c r="C1084" s="9">
        <v>6.752814856402751E-3</v>
      </c>
      <c r="D1084">
        <f t="shared" si="20"/>
        <v>5</v>
      </c>
      <c r="F1084" s="33" t="s">
        <v>29</v>
      </c>
      <c r="G1084" t="s">
        <v>29</v>
      </c>
      <c r="H1084" s="56"/>
    </row>
    <row r="1085" spans="1:8" x14ac:dyDescent="0.25">
      <c r="A1085" s="16">
        <v>35562</v>
      </c>
      <c r="B1085" s="17">
        <v>69.5</v>
      </c>
      <c r="C1085" s="9">
        <v>1.6685189400788045E-2</v>
      </c>
      <c r="D1085">
        <f t="shared" si="20"/>
        <v>5</v>
      </c>
      <c r="F1085" s="33" t="s">
        <v>29</v>
      </c>
      <c r="G1085" t="s">
        <v>29</v>
      </c>
      <c r="H1085" s="56"/>
    </row>
    <row r="1086" spans="1:8" x14ac:dyDescent="0.25">
      <c r="A1086" s="16">
        <v>35563</v>
      </c>
      <c r="B1086" s="17">
        <v>69.209999999999994</v>
      </c>
      <c r="C1086" s="9">
        <v>-4.1813917169745531E-3</v>
      </c>
      <c r="D1086">
        <f t="shared" si="20"/>
        <v>5</v>
      </c>
      <c r="F1086" s="33" t="s">
        <v>29</v>
      </c>
      <c r="G1086" t="s">
        <v>29</v>
      </c>
      <c r="H1086" s="56"/>
    </row>
    <row r="1087" spans="1:8" x14ac:dyDescent="0.25">
      <c r="A1087" s="16">
        <v>35564</v>
      </c>
      <c r="B1087" s="17">
        <v>69.34</v>
      </c>
      <c r="C1087" s="9">
        <v>1.8765794031055131E-3</v>
      </c>
      <c r="D1087">
        <f t="shared" si="20"/>
        <v>5</v>
      </c>
      <c r="F1087" s="33" t="s">
        <v>29</v>
      </c>
      <c r="G1087" t="s">
        <v>29</v>
      </c>
      <c r="H1087" s="56"/>
    </row>
    <row r="1088" spans="1:8" x14ac:dyDescent="0.25">
      <c r="A1088" s="16">
        <v>35565</v>
      </c>
      <c r="B1088" s="17">
        <v>69.8</v>
      </c>
      <c r="C1088" s="9">
        <v>6.6120695114492639E-3</v>
      </c>
      <c r="D1088">
        <f t="shared" si="20"/>
        <v>5</v>
      </c>
      <c r="F1088" s="33" t="s">
        <v>29</v>
      </c>
      <c r="G1088" t="s">
        <v>29</v>
      </c>
      <c r="H1088" s="56"/>
    </row>
    <row r="1089" spans="1:8" x14ac:dyDescent="0.25">
      <c r="A1089" s="16">
        <v>35566</v>
      </c>
      <c r="B1089" s="17">
        <v>68.849999999999994</v>
      </c>
      <c r="C1089" s="9">
        <v>-1.3703784593662964E-2</v>
      </c>
      <c r="D1089">
        <f t="shared" si="20"/>
        <v>5</v>
      </c>
      <c r="F1089" s="33" t="s">
        <v>29</v>
      </c>
      <c r="G1089" t="s">
        <v>29</v>
      </c>
      <c r="H1089" s="56"/>
    </row>
    <row r="1090" spans="1:8" x14ac:dyDescent="0.25">
      <c r="A1090" s="16">
        <v>35569</v>
      </c>
      <c r="B1090" s="17">
        <v>69.06</v>
      </c>
      <c r="C1090" s="9">
        <v>3.0454667871824873E-3</v>
      </c>
      <c r="D1090">
        <f t="shared" si="20"/>
        <v>5</v>
      </c>
      <c r="F1090" s="33" t="s">
        <v>29</v>
      </c>
      <c r="G1090" t="s">
        <v>29</v>
      </c>
      <c r="H1090" s="56"/>
    </row>
    <row r="1091" spans="1:8" x14ac:dyDescent="0.25">
      <c r="A1091" s="16">
        <v>35570</v>
      </c>
      <c r="B1091" s="17">
        <v>69.88</v>
      </c>
      <c r="C1091" s="9">
        <v>1.1803793304009503E-2</v>
      </c>
      <c r="D1091">
        <f t="shared" si="20"/>
        <v>5</v>
      </c>
      <c r="F1091" s="33" t="s">
        <v>29</v>
      </c>
      <c r="G1091" t="s">
        <v>29</v>
      </c>
      <c r="H1091" s="56"/>
    </row>
    <row r="1092" spans="1:8" x14ac:dyDescent="0.25">
      <c r="A1092" s="16">
        <v>35571</v>
      </c>
      <c r="B1092" s="17">
        <v>69.73</v>
      </c>
      <c r="C1092" s="9">
        <v>-2.1488440329362917E-3</v>
      </c>
      <c r="D1092">
        <f t="shared" ref="D1092:D1155" si="21">MONTH(A1092)</f>
        <v>5</v>
      </c>
      <c r="F1092" s="33" t="s">
        <v>29</v>
      </c>
      <c r="G1092" t="s">
        <v>29</v>
      </c>
      <c r="H1092" s="56"/>
    </row>
    <row r="1093" spans="1:8" x14ac:dyDescent="0.25">
      <c r="A1093" s="16">
        <v>35572</v>
      </c>
      <c r="B1093" s="17">
        <v>69.5</v>
      </c>
      <c r="C1093" s="9">
        <v>-3.3038886621730001E-3</v>
      </c>
      <c r="D1093">
        <f t="shared" si="21"/>
        <v>5</v>
      </c>
      <c r="F1093" s="33" t="s">
        <v>29</v>
      </c>
      <c r="G1093" t="s">
        <v>29</v>
      </c>
      <c r="H1093" s="56"/>
    </row>
    <row r="1094" spans="1:8" x14ac:dyDescent="0.25">
      <c r="A1094" s="16">
        <v>35573</v>
      </c>
      <c r="B1094" s="17">
        <v>70.14</v>
      </c>
      <c r="C1094" s="9">
        <v>9.1664921412856811E-3</v>
      </c>
      <c r="D1094">
        <f t="shared" si="21"/>
        <v>5</v>
      </c>
      <c r="F1094" s="33" t="s">
        <v>29</v>
      </c>
      <c r="G1094" t="s">
        <v>29</v>
      </c>
      <c r="H1094" s="56"/>
    </row>
    <row r="1095" spans="1:8" x14ac:dyDescent="0.25">
      <c r="A1095" s="16">
        <v>35577</v>
      </c>
      <c r="B1095" s="17">
        <v>70.42</v>
      </c>
      <c r="C1095" s="9">
        <v>3.9840690148745129E-3</v>
      </c>
      <c r="D1095">
        <f t="shared" si="21"/>
        <v>5</v>
      </c>
      <c r="F1095" s="33" t="s">
        <v>29</v>
      </c>
      <c r="G1095" t="s">
        <v>29</v>
      </c>
      <c r="H1095" s="56"/>
    </row>
    <row r="1096" spans="1:8" x14ac:dyDescent="0.25">
      <c r="A1096" s="16">
        <v>35578</v>
      </c>
      <c r="B1096" s="17">
        <v>70.41</v>
      </c>
      <c r="C1096" s="9">
        <v>-1.4201519586467325E-4</v>
      </c>
      <c r="D1096">
        <f t="shared" si="21"/>
        <v>5</v>
      </c>
      <c r="F1096" s="33" t="s">
        <v>29</v>
      </c>
      <c r="G1096" t="s">
        <v>29</v>
      </c>
      <c r="H1096" s="56"/>
    </row>
    <row r="1097" spans="1:8" x14ac:dyDescent="0.25">
      <c r="A1097" s="16">
        <v>35579</v>
      </c>
      <c r="B1097" s="17">
        <v>70</v>
      </c>
      <c r="C1097" s="9">
        <v>-5.8400564816828513E-3</v>
      </c>
      <c r="D1097">
        <f t="shared" si="21"/>
        <v>5</v>
      </c>
      <c r="F1097" s="33" t="s">
        <v>29</v>
      </c>
      <c r="G1097" t="s">
        <v>29</v>
      </c>
      <c r="H1097" s="56"/>
    </row>
    <row r="1098" spans="1:8" x14ac:dyDescent="0.25">
      <c r="A1098" s="16">
        <v>35580</v>
      </c>
      <c r="B1098" s="17">
        <v>70.459999999999994</v>
      </c>
      <c r="C1098" s="9">
        <v>6.5499308637324682E-3</v>
      </c>
      <c r="D1098">
        <f t="shared" si="21"/>
        <v>5</v>
      </c>
      <c r="F1098" s="33" t="s">
        <v>29</v>
      </c>
      <c r="G1098" t="s">
        <v>29</v>
      </c>
      <c r="H1098" s="56"/>
    </row>
    <row r="1099" spans="1:8" x14ac:dyDescent="0.25">
      <c r="A1099" s="16">
        <v>35583</v>
      </c>
      <c r="B1099" s="17">
        <v>70.14</v>
      </c>
      <c r="C1099" s="9">
        <v>-4.551928201059428E-3</v>
      </c>
      <c r="D1099">
        <f t="shared" si="21"/>
        <v>6</v>
      </c>
      <c r="F1099" s="33" t="s">
        <v>29</v>
      </c>
      <c r="G1099" t="s">
        <v>29</v>
      </c>
      <c r="H1099" s="56"/>
    </row>
    <row r="1100" spans="1:8" x14ac:dyDescent="0.25">
      <c r="A1100" s="16">
        <v>35584</v>
      </c>
      <c r="B1100" s="17">
        <v>69.91</v>
      </c>
      <c r="C1100" s="9">
        <v>-3.2845441881383243E-3</v>
      </c>
      <c r="D1100">
        <f t="shared" si="21"/>
        <v>6</v>
      </c>
      <c r="F1100" s="33" t="s">
        <v>29</v>
      </c>
      <c r="G1100" t="s">
        <v>29</v>
      </c>
      <c r="H1100" s="56"/>
    </row>
    <row r="1101" spans="1:8" x14ac:dyDescent="0.25">
      <c r="A1101" s="16">
        <v>35585</v>
      </c>
      <c r="B1101" s="17">
        <v>69.83</v>
      </c>
      <c r="C1101" s="9">
        <v>-1.1449836659498793E-3</v>
      </c>
      <c r="D1101">
        <f t="shared" si="21"/>
        <v>6</v>
      </c>
      <c r="F1101" s="33" t="s">
        <v>29</v>
      </c>
      <c r="G1101" t="s">
        <v>29</v>
      </c>
      <c r="H1101" s="56"/>
    </row>
    <row r="1102" spans="1:8" x14ac:dyDescent="0.25">
      <c r="A1102" s="16">
        <v>35586</v>
      </c>
      <c r="B1102" s="17">
        <v>70.09</v>
      </c>
      <c r="C1102" s="9">
        <v>3.7164136542896355E-3</v>
      </c>
      <c r="D1102">
        <f t="shared" si="21"/>
        <v>6</v>
      </c>
      <c r="F1102" s="33" t="s">
        <v>29</v>
      </c>
      <c r="G1102" t="s">
        <v>29</v>
      </c>
      <c r="H1102" s="56"/>
    </row>
    <row r="1103" spans="1:8" x14ac:dyDescent="0.25">
      <c r="A1103" s="16">
        <v>35587</v>
      </c>
      <c r="B1103" s="17">
        <v>71.459999999999994</v>
      </c>
      <c r="C1103" s="9">
        <v>1.9357722083030278E-2</v>
      </c>
      <c r="D1103">
        <f t="shared" si="21"/>
        <v>6</v>
      </c>
      <c r="F1103" s="33" t="s">
        <v>29</v>
      </c>
      <c r="G1103" t="s">
        <v>29</v>
      </c>
      <c r="H1103" s="56"/>
    </row>
    <row r="1104" spans="1:8" x14ac:dyDescent="0.25">
      <c r="A1104" s="16">
        <v>35590</v>
      </c>
      <c r="B1104" s="17">
        <v>71.819999999999993</v>
      </c>
      <c r="C1104" s="9">
        <v>5.0251362026729795E-3</v>
      </c>
      <c r="D1104">
        <f t="shared" si="21"/>
        <v>6</v>
      </c>
      <c r="F1104" s="33" t="s">
        <v>29</v>
      </c>
      <c r="G1104" t="s">
        <v>29</v>
      </c>
      <c r="H1104" s="56"/>
    </row>
    <row r="1105" spans="1:8" x14ac:dyDescent="0.25">
      <c r="A1105" s="16">
        <v>35591</v>
      </c>
      <c r="B1105" s="17">
        <v>72.040000000000006</v>
      </c>
      <c r="C1105" s="9">
        <v>3.0585315098188249E-3</v>
      </c>
      <c r="D1105">
        <f t="shared" si="21"/>
        <v>6</v>
      </c>
      <c r="F1105" s="33" t="s">
        <v>29</v>
      </c>
      <c r="G1105" t="s">
        <v>29</v>
      </c>
      <c r="H1105" s="56"/>
    </row>
    <row r="1106" spans="1:8" x14ac:dyDescent="0.25">
      <c r="A1106" s="16">
        <v>35592</v>
      </c>
      <c r="B1106" s="17">
        <v>72.209999999999994</v>
      </c>
      <c r="C1106" s="9">
        <v>2.3570201553347212E-3</v>
      </c>
      <c r="D1106">
        <f t="shared" si="21"/>
        <v>6</v>
      </c>
      <c r="F1106" s="33" t="s">
        <v>29</v>
      </c>
      <c r="G1106" t="s">
        <v>29</v>
      </c>
      <c r="H1106" s="56"/>
    </row>
    <row r="1107" spans="1:8" x14ac:dyDescent="0.25">
      <c r="A1107" s="16">
        <v>35593</v>
      </c>
      <c r="B1107" s="17">
        <v>73.61</v>
      </c>
      <c r="C1107" s="9">
        <v>1.9202345607524356E-2</v>
      </c>
      <c r="D1107">
        <f t="shared" si="21"/>
        <v>6</v>
      </c>
      <c r="F1107" s="33" t="s">
        <v>29</v>
      </c>
      <c r="G1107" t="s">
        <v>29</v>
      </c>
      <c r="H1107" s="56"/>
    </row>
    <row r="1108" spans="1:8" x14ac:dyDescent="0.25">
      <c r="A1108" s="16">
        <v>35594</v>
      </c>
      <c r="B1108" s="17">
        <v>74.23</v>
      </c>
      <c r="C1108" s="9">
        <v>8.3874950588410241E-3</v>
      </c>
      <c r="D1108">
        <f t="shared" si="21"/>
        <v>6</v>
      </c>
      <c r="F1108" s="33" t="s">
        <v>29</v>
      </c>
      <c r="G1108" t="s">
        <v>29</v>
      </c>
      <c r="H1108" s="56"/>
    </row>
    <row r="1109" spans="1:8" x14ac:dyDescent="0.25">
      <c r="A1109" s="16">
        <v>35597</v>
      </c>
      <c r="B1109" s="17">
        <v>74.25</v>
      </c>
      <c r="C1109" s="9">
        <v>2.6939655335346269E-4</v>
      </c>
      <c r="D1109">
        <f t="shared" si="21"/>
        <v>6</v>
      </c>
      <c r="F1109" s="33" t="s">
        <v>29</v>
      </c>
      <c r="G1109" t="s">
        <v>29</v>
      </c>
      <c r="H1109" s="56"/>
    </row>
    <row r="1110" spans="1:8" x14ac:dyDescent="0.25">
      <c r="A1110" s="16">
        <v>35598</v>
      </c>
      <c r="B1110" s="17">
        <v>74.150000000000006</v>
      </c>
      <c r="C1110" s="9">
        <v>-1.3477090988678693E-3</v>
      </c>
      <c r="D1110">
        <f t="shared" si="21"/>
        <v>6</v>
      </c>
      <c r="F1110" s="33" t="s">
        <v>29</v>
      </c>
      <c r="G1110" t="s">
        <v>29</v>
      </c>
      <c r="H1110" s="56"/>
    </row>
    <row r="1111" spans="1:8" x14ac:dyDescent="0.25">
      <c r="A1111" s="16">
        <v>35599</v>
      </c>
      <c r="B1111" s="17">
        <v>73.89</v>
      </c>
      <c r="C1111" s="9">
        <v>-3.5125677833849536E-3</v>
      </c>
      <c r="D1111">
        <f t="shared" si="21"/>
        <v>6</v>
      </c>
      <c r="F1111" s="33" t="s">
        <v>29</v>
      </c>
      <c r="G1111" t="s">
        <v>29</v>
      </c>
      <c r="H1111" s="56"/>
    </row>
    <row r="1112" spans="1:8" x14ac:dyDescent="0.25">
      <c r="A1112" s="16">
        <v>35600</v>
      </c>
      <c r="B1112" s="17">
        <v>74.650000000000006</v>
      </c>
      <c r="C1112" s="9">
        <v>1.0233023184643312E-2</v>
      </c>
      <c r="D1112">
        <f t="shared" si="21"/>
        <v>6</v>
      </c>
      <c r="F1112" s="33" t="s">
        <v>29</v>
      </c>
      <c r="G1112" t="s">
        <v>29</v>
      </c>
      <c r="H1112" s="56"/>
    </row>
    <row r="1113" spans="1:8" x14ac:dyDescent="0.25">
      <c r="A1113" s="16">
        <v>35601</v>
      </c>
      <c r="B1113" s="17">
        <v>74.39</v>
      </c>
      <c r="C1113" s="9">
        <v>-3.4889997819495078E-3</v>
      </c>
      <c r="D1113">
        <f t="shared" si="21"/>
        <v>6</v>
      </c>
      <c r="F1113" s="33" t="s">
        <v>29</v>
      </c>
      <c r="G1113" t="s">
        <v>29</v>
      </c>
      <c r="H1113" s="56"/>
    </row>
    <row r="1114" spans="1:8" x14ac:dyDescent="0.25">
      <c r="A1114" s="16">
        <v>35604</v>
      </c>
      <c r="B1114" s="17">
        <v>72.59</v>
      </c>
      <c r="C1114" s="9">
        <v>-2.4494352906500701E-2</v>
      </c>
      <c r="D1114">
        <f t="shared" si="21"/>
        <v>6</v>
      </c>
      <c r="F1114" s="33" t="s">
        <v>29</v>
      </c>
      <c r="G1114" t="s">
        <v>29</v>
      </c>
      <c r="H1114" s="56"/>
    </row>
    <row r="1115" spans="1:8" x14ac:dyDescent="0.25">
      <c r="A1115" s="16">
        <v>35605</v>
      </c>
      <c r="B1115" s="17">
        <v>74.430000000000007</v>
      </c>
      <c r="C1115" s="9">
        <v>2.5031915075070167E-2</v>
      </c>
      <c r="D1115">
        <f t="shared" si="21"/>
        <v>6</v>
      </c>
      <c r="F1115" s="33" t="s">
        <v>29</v>
      </c>
      <c r="G1115" t="s">
        <v>29</v>
      </c>
      <c r="H1115" s="56"/>
    </row>
    <row r="1116" spans="1:8" x14ac:dyDescent="0.25">
      <c r="A1116" s="16">
        <v>35606</v>
      </c>
      <c r="B1116" s="17">
        <v>73.91</v>
      </c>
      <c r="C1116" s="9">
        <v>-7.0109495750241323E-3</v>
      </c>
      <c r="D1116">
        <f t="shared" si="21"/>
        <v>6</v>
      </c>
      <c r="F1116" s="33" t="s">
        <v>29</v>
      </c>
      <c r="G1116" t="s">
        <v>29</v>
      </c>
      <c r="H1116" s="56"/>
    </row>
    <row r="1117" spans="1:8" x14ac:dyDescent="0.25">
      <c r="A1117" s="16">
        <v>35607</v>
      </c>
      <c r="B1117" s="17">
        <v>73.55</v>
      </c>
      <c r="C1117" s="9">
        <v>-4.8826897493488147E-3</v>
      </c>
      <c r="D1117">
        <f t="shared" si="21"/>
        <v>6</v>
      </c>
      <c r="F1117" s="33" t="s">
        <v>29</v>
      </c>
      <c r="G1117" t="s">
        <v>29</v>
      </c>
      <c r="H1117" s="56"/>
    </row>
    <row r="1118" spans="1:8" x14ac:dyDescent="0.25">
      <c r="A1118" s="16">
        <v>35608</v>
      </c>
      <c r="B1118" s="17">
        <v>73.84</v>
      </c>
      <c r="C1118" s="9">
        <v>3.9351431471503764E-3</v>
      </c>
      <c r="D1118">
        <f t="shared" si="21"/>
        <v>6</v>
      </c>
      <c r="F1118" s="33" t="s">
        <v>29</v>
      </c>
      <c r="G1118" t="s">
        <v>29</v>
      </c>
      <c r="H1118" s="56"/>
    </row>
    <row r="1119" spans="1:8" x14ac:dyDescent="0.25">
      <c r="A1119" s="16">
        <v>35611</v>
      </c>
      <c r="B1119" s="17">
        <v>73.34</v>
      </c>
      <c r="C1119" s="9">
        <v>-6.7944275514167807E-3</v>
      </c>
      <c r="D1119">
        <f t="shared" si="21"/>
        <v>6</v>
      </c>
      <c r="F1119" s="33" t="s">
        <v>29</v>
      </c>
      <c r="G1119" t="s">
        <v>29</v>
      </c>
      <c r="H1119" s="56"/>
    </row>
    <row r="1120" spans="1:8" x14ac:dyDescent="0.25">
      <c r="A1120" s="16">
        <v>35612</v>
      </c>
      <c r="B1120" s="17">
        <v>74.19</v>
      </c>
      <c r="C1120" s="9">
        <v>1.152320755825458E-2</v>
      </c>
      <c r="D1120">
        <f t="shared" si="21"/>
        <v>7</v>
      </c>
      <c r="F1120" s="33" t="s">
        <v>29</v>
      </c>
      <c r="G1120" t="s">
        <v>29</v>
      </c>
      <c r="H1120" s="56"/>
    </row>
    <row r="1121" spans="1:8" x14ac:dyDescent="0.25">
      <c r="A1121" s="16">
        <v>35613</v>
      </c>
      <c r="B1121" s="17">
        <v>75.41</v>
      </c>
      <c r="C1121" s="9">
        <v>1.6310522013121002E-2</v>
      </c>
      <c r="D1121">
        <f t="shared" si="21"/>
        <v>7</v>
      </c>
      <c r="F1121" s="33" t="s">
        <v>29</v>
      </c>
      <c r="G1121" t="s">
        <v>29</v>
      </c>
      <c r="H1121" s="56"/>
    </row>
    <row r="1122" spans="1:8" x14ac:dyDescent="0.25">
      <c r="A1122" s="16">
        <v>35614</v>
      </c>
      <c r="B1122" s="17">
        <v>76.45</v>
      </c>
      <c r="C1122" s="9">
        <v>1.3697040160515747E-2</v>
      </c>
      <c r="D1122">
        <f t="shared" si="21"/>
        <v>7</v>
      </c>
      <c r="F1122" s="33" t="s">
        <v>29</v>
      </c>
      <c r="G1122" t="s">
        <v>29</v>
      </c>
      <c r="H1122" s="56"/>
    </row>
    <row r="1123" spans="1:8" x14ac:dyDescent="0.25">
      <c r="A1123" s="16">
        <v>35618</v>
      </c>
      <c r="B1123" s="17">
        <v>75.67</v>
      </c>
      <c r="C1123" s="9">
        <v>-1.0255151668641117E-2</v>
      </c>
      <c r="D1123">
        <f t="shared" si="21"/>
        <v>7</v>
      </c>
      <c r="F1123" s="33" t="s">
        <v>29</v>
      </c>
      <c r="G1123" t="s">
        <v>29</v>
      </c>
      <c r="H1123" s="56"/>
    </row>
    <row r="1124" spans="1:8" x14ac:dyDescent="0.25">
      <c r="A1124" s="16">
        <v>35619</v>
      </c>
      <c r="B1124" s="17">
        <v>76.47</v>
      </c>
      <c r="C1124" s="9">
        <v>1.0516726349703534E-2</v>
      </c>
      <c r="D1124">
        <f t="shared" si="21"/>
        <v>7</v>
      </c>
      <c r="F1124" s="33" t="s">
        <v>29</v>
      </c>
      <c r="G1124" t="s">
        <v>29</v>
      </c>
      <c r="H1124" s="56"/>
    </row>
    <row r="1125" spans="1:8" x14ac:dyDescent="0.25">
      <c r="A1125" s="16">
        <v>35620</v>
      </c>
      <c r="B1125" s="17">
        <v>75.62</v>
      </c>
      <c r="C1125" s="9">
        <v>-1.1177708593346878E-2</v>
      </c>
      <c r="D1125">
        <f t="shared" si="21"/>
        <v>7</v>
      </c>
      <c r="F1125" s="33" t="s">
        <v>29</v>
      </c>
      <c r="G1125" t="s">
        <v>29</v>
      </c>
      <c r="H1125" s="56"/>
    </row>
    <row r="1126" spans="1:8" x14ac:dyDescent="0.25">
      <c r="A1126" s="16">
        <v>35621</v>
      </c>
      <c r="B1126" s="17">
        <v>75.959999999999994</v>
      </c>
      <c r="C1126" s="9">
        <v>4.4860874812982067E-3</v>
      </c>
      <c r="D1126">
        <f t="shared" si="21"/>
        <v>7</v>
      </c>
      <c r="F1126" s="33" t="s">
        <v>29</v>
      </c>
      <c r="G1126" t="s">
        <v>29</v>
      </c>
      <c r="H1126" s="56"/>
    </row>
    <row r="1127" spans="1:8" x14ac:dyDescent="0.25">
      <c r="A1127" s="16">
        <v>35622</v>
      </c>
      <c r="B1127" s="17">
        <v>76.22</v>
      </c>
      <c r="C1127" s="9">
        <v>3.4170095016290685E-3</v>
      </c>
      <c r="D1127">
        <f t="shared" si="21"/>
        <v>7</v>
      </c>
      <c r="F1127" s="33" t="s">
        <v>29</v>
      </c>
      <c r="G1127" t="s">
        <v>29</v>
      </c>
      <c r="H1127" s="56"/>
    </row>
    <row r="1128" spans="1:8" x14ac:dyDescent="0.25">
      <c r="A1128" s="16">
        <v>35625</v>
      </c>
      <c r="B1128" s="17">
        <v>76.45</v>
      </c>
      <c r="C1128" s="9">
        <v>3.0130369293572515E-3</v>
      </c>
      <c r="D1128">
        <f t="shared" si="21"/>
        <v>7</v>
      </c>
      <c r="F1128" s="33" t="s">
        <v>29</v>
      </c>
      <c r="G1128" t="s">
        <v>29</v>
      </c>
      <c r="H1128" s="56"/>
    </row>
    <row r="1129" spans="1:8" x14ac:dyDescent="0.25">
      <c r="A1129" s="16">
        <v>35626</v>
      </c>
      <c r="B1129" s="17">
        <v>76.84</v>
      </c>
      <c r="C1129" s="9">
        <v>5.0884055252845483E-3</v>
      </c>
      <c r="D1129">
        <f t="shared" si="21"/>
        <v>7</v>
      </c>
      <c r="F1129" s="33" t="s">
        <v>29</v>
      </c>
      <c r="G1129" t="s">
        <v>29</v>
      </c>
      <c r="H1129" s="56"/>
    </row>
    <row r="1130" spans="1:8" x14ac:dyDescent="0.25">
      <c r="A1130" s="16">
        <v>35627</v>
      </c>
      <c r="B1130" s="17">
        <v>77.86</v>
      </c>
      <c r="C1130" s="9">
        <v>1.3187004281953681E-2</v>
      </c>
      <c r="D1130">
        <f t="shared" si="21"/>
        <v>7</v>
      </c>
      <c r="F1130" s="33" t="s">
        <v>29</v>
      </c>
      <c r="G1130" t="s">
        <v>29</v>
      </c>
      <c r="H1130" s="56"/>
    </row>
    <row r="1131" spans="1:8" x14ac:dyDescent="0.25">
      <c r="A1131" s="16">
        <v>35628</v>
      </c>
      <c r="B1131" s="17">
        <v>77.47</v>
      </c>
      <c r="C1131" s="9">
        <v>-5.0215775384985376E-3</v>
      </c>
      <c r="D1131">
        <f t="shared" si="21"/>
        <v>7</v>
      </c>
      <c r="F1131" s="33" t="s">
        <v>29</v>
      </c>
      <c r="G1131" t="s">
        <v>29</v>
      </c>
      <c r="H1131" s="56"/>
    </row>
    <row r="1132" spans="1:8" x14ac:dyDescent="0.25">
      <c r="A1132" s="16">
        <v>35629</v>
      </c>
      <c r="B1132" s="17">
        <v>75.819999999999993</v>
      </c>
      <c r="C1132" s="9">
        <v>-2.1528654555622456E-2</v>
      </c>
      <c r="D1132">
        <f t="shared" si="21"/>
        <v>7</v>
      </c>
      <c r="F1132" s="33" t="s">
        <v>29</v>
      </c>
      <c r="G1132" t="s">
        <v>29</v>
      </c>
      <c r="H1132" s="56"/>
    </row>
    <row r="1133" spans="1:8" x14ac:dyDescent="0.25">
      <c r="A1133" s="16">
        <v>35632</v>
      </c>
      <c r="B1133" s="17">
        <v>75.83</v>
      </c>
      <c r="C1133" s="9">
        <v>1.3188262465545222E-4</v>
      </c>
      <c r="D1133">
        <f t="shared" si="21"/>
        <v>7</v>
      </c>
      <c r="F1133" s="33" t="s">
        <v>29</v>
      </c>
      <c r="G1133" t="s">
        <v>29</v>
      </c>
      <c r="H1133" s="56"/>
    </row>
    <row r="1134" spans="1:8" x14ac:dyDescent="0.25">
      <c r="A1134" s="16">
        <v>35633</v>
      </c>
      <c r="B1134" s="17">
        <v>77.84</v>
      </c>
      <c r="C1134" s="9">
        <v>2.6161445164905477E-2</v>
      </c>
      <c r="D1134">
        <f t="shared" si="21"/>
        <v>7</v>
      </c>
      <c r="F1134" s="33" t="s">
        <v>29</v>
      </c>
      <c r="G1134" t="s">
        <v>29</v>
      </c>
      <c r="H1134" s="56"/>
    </row>
    <row r="1135" spans="1:8" x14ac:dyDescent="0.25">
      <c r="A1135" s="16">
        <v>35634</v>
      </c>
      <c r="B1135" s="17">
        <v>77.78</v>
      </c>
      <c r="C1135" s="9">
        <v>-7.7110915014843738E-4</v>
      </c>
      <c r="D1135">
        <f t="shared" si="21"/>
        <v>7</v>
      </c>
      <c r="F1135" s="33" t="s">
        <v>29</v>
      </c>
      <c r="G1135" t="s">
        <v>29</v>
      </c>
      <c r="H1135" s="56"/>
    </row>
    <row r="1136" spans="1:8" x14ac:dyDescent="0.25">
      <c r="A1136" s="16">
        <v>35635</v>
      </c>
      <c r="B1136" s="17">
        <v>78.14</v>
      </c>
      <c r="C1136" s="9">
        <v>4.617760899323327E-3</v>
      </c>
      <c r="D1136">
        <f t="shared" si="21"/>
        <v>7</v>
      </c>
      <c r="F1136" s="33" t="s">
        <v>29</v>
      </c>
      <c r="G1136" t="s">
        <v>29</v>
      </c>
      <c r="H1136" s="56"/>
    </row>
    <row r="1137" spans="1:8" x14ac:dyDescent="0.25">
      <c r="A1137" s="16">
        <v>35636</v>
      </c>
      <c r="B1137" s="17">
        <v>78.09</v>
      </c>
      <c r="C1137" s="9">
        <v>-6.4008195234077105E-4</v>
      </c>
      <c r="D1137">
        <f t="shared" si="21"/>
        <v>7</v>
      </c>
      <c r="F1137" s="33" t="s">
        <v>29</v>
      </c>
      <c r="G1137" t="s">
        <v>29</v>
      </c>
      <c r="H1137" s="56"/>
    </row>
    <row r="1138" spans="1:8" x14ac:dyDescent="0.25">
      <c r="A1138" s="16">
        <v>35639</v>
      </c>
      <c r="B1138" s="17">
        <v>78.040000000000006</v>
      </c>
      <c r="C1138" s="9">
        <v>-6.404919196732478E-4</v>
      </c>
      <c r="D1138">
        <f t="shared" si="21"/>
        <v>7</v>
      </c>
      <c r="F1138" s="33" t="s">
        <v>29</v>
      </c>
      <c r="G1138" t="s">
        <v>29</v>
      </c>
      <c r="H1138" s="56"/>
    </row>
    <row r="1139" spans="1:8" x14ac:dyDescent="0.25">
      <c r="A1139" s="16">
        <v>35640</v>
      </c>
      <c r="B1139" s="17">
        <v>78.3</v>
      </c>
      <c r="C1139" s="9">
        <v>3.3260872418468912E-3</v>
      </c>
      <c r="D1139">
        <f t="shared" si="21"/>
        <v>7</v>
      </c>
      <c r="F1139" s="33" t="s">
        <v>29</v>
      </c>
      <c r="G1139" t="s">
        <v>29</v>
      </c>
      <c r="H1139" s="56"/>
    </row>
    <row r="1140" spans="1:8" x14ac:dyDescent="0.25">
      <c r="A1140" s="16">
        <v>35641</v>
      </c>
      <c r="B1140" s="17">
        <v>79.23</v>
      </c>
      <c r="C1140" s="9">
        <v>1.1807411980393135E-2</v>
      </c>
      <c r="D1140">
        <f t="shared" si="21"/>
        <v>7</v>
      </c>
      <c r="F1140" s="33" t="s">
        <v>29</v>
      </c>
      <c r="G1140" t="s">
        <v>29</v>
      </c>
      <c r="H1140" s="56"/>
    </row>
    <row r="1141" spans="1:8" x14ac:dyDescent="0.25">
      <c r="A1141" s="16">
        <v>35642</v>
      </c>
      <c r="B1141" s="17">
        <v>79.150000000000006</v>
      </c>
      <c r="C1141" s="9">
        <v>-1.0102286501293386E-3</v>
      </c>
      <c r="D1141">
        <f t="shared" si="21"/>
        <v>7</v>
      </c>
      <c r="F1141" s="33" t="s">
        <v>29</v>
      </c>
      <c r="G1141" t="s">
        <v>29</v>
      </c>
      <c r="H1141" s="56"/>
    </row>
    <row r="1142" spans="1:8" x14ac:dyDescent="0.25">
      <c r="A1142" s="16">
        <v>35643</v>
      </c>
      <c r="B1142" s="17">
        <v>78.84</v>
      </c>
      <c r="C1142" s="9">
        <v>-3.9243040425017634E-3</v>
      </c>
      <c r="D1142">
        <f t="shared" si="21"/>
        <v>8</v>
      </c>
      <c r="F1142" s="33" t="s">
        <v>29</v>
      </c>
      <c r="G1142" t="s">
        <v>29</v>
      </c>
      <c r="H1142" s="56"/>
    </row>
    <row r="1143" spans="1:8" x14ac:dyDescent="0.25">
      <c r="A1143" s="16">
        <v>35646</v>
      </c>
      <c r="B1143" s="17">
        <v>79.05</v>
      </c>
      <c r="C1143" s="9">
        <v>2.6600813709614455E-3</v>
      </c>
      <c r="D1143">
        <f t="shared" si="21"/>
        <v>8</v>
      </c>
      <c r="F1143" s="33" t="s">
        <v>29</v>
      </c>
      <c r="G1143" t="s">
        <v>29</v>
      </c>
      <c r="H1143" s="56"/>
    </row>
    <row r="1144" spans="1:8" x14ac:dyDescent="0.25">
      <c r="A1144" s="16">
        <v>35647</v>
      </c>
      <c r="B1144" s="17">
        <v>79.099999999999994</v>
      </c>
      <c r="C1144" s="9">
        <v>6.323111181270344E-4</v>
      </c>
      <c r="D1144">
        <f t="shared" si="21"/>
        <v>8</v>
      </c>
      <c r="F1144" s="33" t="s">
        <v>29</v>
      </c>
      <c r="G1144" t="s">
        <v>29</v>
      </c>
      <c r="H1144" s="56"/>
    </row>
    <row r="1145" spans="1:8" x14ac:dyDescent="0.25">
      <c r="A1145" s="16">
        <v>35648</v>
      </c>
      <c r="B1145" s="17">
        <v>79.75</v>
      </c>
      <c r="C1145" s="9">
        <v>8.1838668913459169E-3</v>
      </c>
      <c r="D1145">
        <f t="shared" si="21"/>
        <v>8</v>
      </c>
      <c r="F1145" s="33" t="s">
        <v>29</v>
      </c>
      <c r="G1145" t="s">
        <v>29</v>
      </c>
      <c r="H1145" s="56"/>
    </row>
    <row r="1146" spans="1:8" x14ac:dyDescent="0.25">
      <c r="A1146" s="16">
        <v>35649</v>
      </c>
      <c r="B1146" s="17">
        <v>79.150000000000006</v>
      </c>
      <c r="C1146" s="9">
        <v>-7.5519553379326809E-3</v>
      </c>
      <c r="D1146">
        <f t="shared" si="21"/>
        <v>8</v>
      </c>
      <c r="F1146" s="33" t="s">
        <v>29</v>
      </c>
      <c r="G1146" t="s">
        <v>29</v>
      </c>
      <c r="H1146" s="56"/>
    </row>
    <row r="1147" spans="1:8" x14ac:dyDescent="0.25">
      <c r="A1147" s="16">
        <v>35650</v>
      </c>
      <c r="B1147" s="17">
        <v>77.540000000000006</v>
      </c>
      <c r="C1147" s="9">
        <v>-2.0550854084238034E-2</v>
      </c>
      <c r="D1147">
        <f t="shared" si="21"/>
        <v>8</v>
      </c>
      <c r="F1147" s="33" t="s">
        <v>29</v>
      </c>
      <c r="G1147" t="s">
        <v>29</v>
      </c>
      <c r="H1147" s="56"/>
    </row>
    <row r="1148" spans="1:8" x14ac:dyDescent="0.25">
      <c r="A1148" s="16">
        <v>35653</v>
      </c>
      <c r="B1148" s="17">
        <v>78.11</v>
      </c>
      <c r="C1148" s="9">
        <v>7.3241573794226742E-3</v>
      </c>
      <c r="D1148">
        <f t="shared" si="21"/>
        <v>8</v>
      </c>
      <c r="F1148" s="33" t="s">
        <v>29</v>
      </c>
      <c r="G1148" t="s">
        <v>29</v>
      </c>
      <c r="H1148" s="56"/>
    </row>
    <row r="1149" spans="1:8" x14ac:dyDescent="0.25">
      <c r="A1149" s="16">
        <v>35654</v>
      </c>
      <c r="B1149" s="17">
        <v>76.87</v>
      </c>
      <c r="C1149" s="9">
        <v>-1.6002406261165232E-2</v>
      </c>
      <c r="D1149">
        <f t="shared" si="21"/>
        <v>8</v>
      </c>
      <c r="F1149" s="33" t="s">
        <v>29</v>
      </c>
      <c r="G1149" t="s">
        <v>29</v>
      </c>
      <c r="H1149" s="56"/>
    </row>
    <row r="1150" spans="1:8" x14ac:dyDescent="0.25">
      <c r="A1150" s="16">
        <v>35655</v>
      </c>
      <c r="B1150" s="17">
        <v>76.63</v>
      </c>
      <c r="C1150" s="9">
        <v>-3.1270383787278034E-3</v>
      </c>
      <c r="D1150">
        <f t="shared" si="21"/>
        <v>8</v>
      </c>
      <c r="F1150" s="33" t="s">
        <v>29</v>
      </c>
      <c r="G1150" t="s">
        <v>29</v>
      </c>
      <c r="H1150" s="56"/>
    </row>
    <row r="1151" spans="1:8" x14ac:dyDescent="0.25">
      <c r="A1151" s="16">
        <v>35656</v>
      </c>
      <c r="B1151" s="17">
        <v>76.92</v>
      </c>
      <c r="C1151" s="9">
        <v>3.7772757382660287E-3</v>
      </c>
      <c r="D1151">
        <f t="shared" si="21"/>
        <v>8</v>
      </c>
      <c r="F1151" s="33" t="s">
        <v>29</v>
      </c>
      <c r="G1151" t="s">
        <v>29</v>
      </c>
      <c r="H1151" s="56"/>
    </row>
    <row r="1152" spans="1:8" x14ac:dyDescent="0.25">
      <c r="A1152" s="16">
        <v>35657</v>
      </c>
      <c r="B1152" s="17">
        <v>74.56</v>
      </c>
      <c r="C1152" s="9">
        <v>-3.1161750343243221E-2</v>
      </c>
      <c r="D1152">
        <f t="shared" si="21"/>
        <v>8</v>
      </c>
      <c r="F1152" s="33" t="s">
        <v>29</v>
      </c>
      <c r="G1152" t="s">
        <v>29</v>
      </c>
      <c r="H1152" s="56"/>
    </row>
    <row r="1153" spans="1:8" x14ac:dyDescent="0.25">
      <c r="A1153" s="16">
        <v>35660</v>
      </c>
      <c r="B1153" s="17">
        <v>76.22</v>
      </c>
      <c r="C1153" s="9">
        <v>2.2019725068378296E-2</v>
      </c>
      <c r="D1153">
        <f t="shared" si="21"/>
        <v>8</v>
      </c>
      <c r="F1153" s="33" t="s">
        <v>29</v>
      </c>
      <c r="G1153" t="s">
        <v>29</v>
      </c>
      <c r="H1153" s="56"/>
    </row>
    <row r="1154" spans="1:8" x14ac:dyDescent="0.25">
      <c r="A1154" s="16">
        <v>35661</v>
      </c>
      <c r="B1154" s="17">
        <v>77.099999999999994</v>
      </c>
      <c r="C1154" s="9">
        <v>1.1479385123569543E-2</v>
      </c>
      <c r="D1154">
        <f t="shared" si="21"/>
        <v>8</v>
      </c>
      <c r="F1154" s="33" t="s">
        <v>29</v>
      </c>
      <c r="G1154" t="s">
        <v>29</v>
      </c>
      <c r="H1154" s="56"/>
    </row>
    <row r="1155" spans="1:8" x14ac:dyDescent="0.25">
      <c r="A1155" s="16">
        <v>35662</v>
      </c>
      <c r="B1155" s="17">
        <v>78.27</v>
      </c>
      <c r="C1155" s="9">
        <v>1.5061107247462896E-2</v>
      </c>
      <c r="D1155">
        <f t="shared" si="21"/>
        <v>8</v>
      </c>
      <c r="F1155" s="33" t="s">
        <v>29</v>
      </c>
      <c r="G1155" t="s">
        <v>29</v>
      </c>
      <c r="H1155" s="56"/>
    </row>
    <row r="1156" spans="1:8" x14ac:dyDescent="0.25">
      <c r="A1156" s="16">
        <v>35663</v>
      </c>
      <c r="B1156" s="17">
        <v>76.89</v>
      </c>
      <c r="C1156" s="9">
        <v>-1.7788558772657243E-2</v>
      </c>
      <c r="D1156">
        <f t="shared" ref="D1156:D1219" si="22">MONTH(A1156)</f>
        <v>8</v>
      </c>
      <c r="F1156" s="33" t="s">
        <v>29</v>
      </c>
      <c r="G1156" t="s">
        <v>29</v>
      </c>
      <c r="H1156" s="56"/>
    </row>
    <row r="1157" spans="1:8" x14ac:dyDescent="0.25">
      <c r="A1157" s="16">
        <v>35664</v>
      </c>
      <c r="B1157" s="17">
        <v>76.87</v>
      </c>
      <c r="C1157" s="9">
        <v>-2.6014568304873697E-4</v>
      </c>
      <c r="D1157">
        <f t="shared" si="22"/>
        <v>8</v>
      </c>
      <c r="F1157" s="33" t="s">
        <v>29</v>
      </c>
      <c r="G1157" t="s">
        <v>29</v>
      </c>
      <c r="H1157" s="56"/>
    </row>
    <row r="1158" spans="1:8" x14ac:dyDescent="0.25">
      <c r="A1158" s="16">
        <v>35667</v>
      </c>
      <c r="B1158" s="17">
        <v>76.58</v>
      </c>
      <c r="C1158" s="9">
        <v>-3.7797373118921931E-3</v>
      </c>
      <c r="D1158">
        <f t="shared" si="22"/>
        <v>8</v>
      </c>
      <c r="F1158" s="33" t="s">
        <v>29</v>
      </c>
      <c r="G1158" t="s">
        <v>29</v>
      </c>
      <c r="H1158" s="56"/>
    </row>
    <row r="1159" spans="1:8" x14ac:dyDescent="0.25">
      <c r="A1159" s="16">
        <v>35668</v>
      </c>
      <c r="B1159" s="17">
        <v>75.459999999999994</v>
      </c>
      <c r="C1159" s="9">
        <v>-1.4733231512984116E-2</v>
      </c>
      <c r="D1159">
        <f t="shared" si="22"/>
        <v>8</v>
      </c>
      <c r="F1159" s="33" t="s">
        <v>29</v>
      </c>
      <c r="G1159" t="s">
        <v>29</v>
      </c>
      <c r="H1159" s="56"/>
    </row>
    <row r="1160" spans="1:8" x14ac:dyDescent="0.25">
      <c r="A1160" s="16">
        <v>35669</v>
      </c>
      <c r="B1160" s="17">
        <v>75.91</v>
      </c>
      <c r="C1160" s="9">
        <v>5.9457134925125195E-3</v>
      </c>
      <c r="D1160">
        <f t="shared" si="22"/>
        <v>8</v>
      </c>
      <c r="F1160" s="33" t="s">
        <v>29</v>
      </c>
      <c r="G1160" t="s">
        <v>29</v>
      </c>
      <c r="H1160" s="56"/>
    </row>
    <row r="1161" spans="1:8" x14ac:dyDescent="0.25">
      <c r="A1161" s="16">
        <v>35670</v>
      </c>
      <c r="B1161" s="17">
        <v>74.760000000000005</v>
      </c>
      <c r="C1161" s="9">
        <v>-1.5265445441314644E-2</v>
      </c>
      <c r="D1161">
        <f t="shared" si="22"/>
        <v>8</v>
      </c>
      <c r="F1161" s="33" t="s">
        <v>29</v>
      </c>
      <c r="G1161" t="s">
        <v>29</v>
      </c>
      <c r="H1161" s="56"/>
    </row>
    <row r="1162" spans="1:8" x14ac:dyDescent="0.25">
      <c r="A1162" s="16">
        <v>35671</v>
      </c>
      <c r="B1162" s="17">
        <v>75.05</v>
      </c>
      <c r="C1162" s="9">
        <v>3.871575492108782E-3</v>
      </c>
      <c r="D1162">
        <f t="shared" si="22"/>
        <v>8</v>
      </c>
      <c r="F1162" s="33" t="s">
        <v>29</v>
      </c>
      <c r="G1162" t="s">
        <v>29</v>
      </c>
      <c r="H1162" s="56"/>
    </row>
    <row r="1163" spans="1:8" x14ac:dyDescent="0.25">
      <c r="A1163" s="16">
        <v>35675</v>
      </c>
      <c r="B1163" s="17">
        <v>77.489999999999995</v>
      </c>
      <c r="C1163" s="9">
        <v>3.1994337696387827E-2</v>
      </c>
      <c r="D1163">
        <f t="shared" si="22"/>
        <v>9</v>
      </c>
      <c r="F1163" s="33" t="s">
        <v>29</v>
      </c>
      <c r="G1163" t="s">
        <v>29</v>
      </c>
      <c r="H1163" s="56"/>
    </row>
    <row r="1164" spans="1:8" x14ac:dyDescent="0.25">
      <c r="A1164" s="16">
        <v>35676</v>
      </c>
      <c r="B1164" s="17">
        <v>77.069999999999993</v>
      </c>
      <c r="C1164" s="9">
        <v>-5.4347959859569446E-3</v>
      </c>
      <c r="D1164">
        <f t="shared" si="22"/>
        <v>9</v>
      </c>
      <c r="F1164" s="33" t="s">
        <v>29</v>
      </c>
      <c r="G1164" t="s">
        <v>29</v>
      </c>
      <c r="H1164" s="56"/>
    </row>
    <row r="1165" spans="1:8" x14ac:dyDescent="0.25">
      <c r="A1165" s="16">
        <v>35677</v>
      </c>
      <c r="B1165" s="17">
        <v>77.569999999999993</v>
      </c>
      <c r="C1165" s="9">
        <v>6.4666547128783784E-3</v>
      </c>
      <c r="D1165">
        <f t="shared" si="22"/>
        <v>9</v>
      </c>
      <c r="F1165" s="33" t="s">
        <v>29</v>
      </c>
      <c r="G1165" t="s">
        <v>29</v>
      </c>
      <c r="H1165" s="56"/>
    </row>
    <row r="1166" spans="1:8" x14ac:dyDescent="0.25">
      <c r="A1166" s="16">
        <v>35678</v>
      </c>
      <c r="B1166" s="17">
        <v>77.349999999999994</v>
      </c>
      <c r="C1166" s="9">
        <v>-2.8401774837050844E-3</v>
      </c>
      <c r="D1166">
        <f t="shared" si="22"/>
        <v>9</v>
      </c>
      <c r="F1166" s="33" t="s">
        <v>29</v>
      </c>
      <c r="G1166" t="s">
        <v>29</v>
      </c>
      <c r="H1166" s="56"/>
    </row>
    <row r="1167" spans="1:8" x14ac:dyDescent="0.25">
      <c r="A1167" s="16">
        <v>35681</v>
      </c>
      <c r="B1167" s="17">
        <v>77.69</v>
      </c>
      <c r="C1167" s="9">
        <v>4.3859719432542679E-3</v>
      </c>
      <c r="D1167">
        <f t="shared" si="22"/>
        <v>9</v>
      </c>
      <c r="F1167" s="33" t="s">
        <v>29</v>
      </c>
      <c r="G1167" t="s">
        <v>29</v>
      </c>
      <c r="H1167" s="56"/>
    </row>
    <row r="1168" spans="1:8" x14ac:dyDescent="0.25">
      <c r="A1168" s="16">
        <v>35682</v>
      </c>
      <c r="B1168" s="17">
        <v>77.72</v>
      </c>
      <c r="C1168" s="9">
        <v>3.8607554691001179E-4</v>
      </c>
      <c r="D1168">
        <f t="shared" si="22"/>
        <v>9</v>
      </c>
      <c r="F1168" s="33" t="s">
        <v>29</v>
      </c>
      <c r="G1168" t="s">
        <v>29</v>
      </c>
      <c r="H1168" s="56"/>
    </row>
    <row r="1169" spans="1:8" x14ac:dyDescent="0.25">
      <c r="A1169" s="16">
        <v>35683</v>
      </c>
      <c r="B1169" s="17">
        <v>76.12</v>
      </c>
      <c r="C1169" s="9">
        <v>-2.0801582081290491E-2</v>
      </c>
      <c r="D1169">
        <f t="shared" si="22"/>
        <v>9</v>
      </c>
      <c r="F1169" s="33" t="s">
        <v>29</v>
      </c>
      <c r="G1169" t="s">
        <v>29</v>
      </c>
      <c r="H1169" s="56"/>
    </row>
    <row r="1170" spans="1:8" x14ac:dyDescent="0.25">
      <c r="A1170" s="16">
        <v>35684</v>
      </c>
      <c r="B1170" s="17">
        <v>75.73</v>
      </c>
      <c r="C1170" s="9">
        <v>-5.1366593022174325E-3</v>
      </c>
      <c r="D1170">
        <f t="shared" si="22"/>
        <v>9</v>
      </c>
      <c r="F1170" s="33" t="s">
        <v>29</v>
      </c>
      <c r="G1170" t="s">
        <v>29</v>
      </c>
      <c r="H1170" s="56"/>
    </row>
    <row r="1171" spans="1:8" x14ac:dyDescent="0.25">
      <c r="A1171" s="16">
        <v>35685</v>
      </c>
      <c r="B1171" s="17">
        <v>76.95</v>
      </c>
      <c r="C1171" s="9">
        <v>1.5981477159157015E-2</v>
      </c>
      <c r="D1171">
        <f t="shared" si="22"/>
        <v>9</v>
      </c>
      <c r="F1171" s="33" t="s">
        <v>29</v>
      </c>
      <c r="G1171" t="s">
        <v>29</v>
      </c>
      <c r="H1171" s="56"/>
    </row>
    <row r="1172" spans="1:8" x14ac:dyDescent="0.25">
      <c r="A1172" s="16">
        <v>35688</v>
      </c>
      <c r="B1172" s="17">
        <v>76.819999999999993</v>
      </c>
      <c r="C1172" s="9">
        <v>-1.6908373671295927E-3</v>
      </c>
      <c r="D1172">
        <f t="shared" si="22"/>
        <v>9</v>
      </c>
      <c r="F1172" s="33" t="s">
        <v>29</v>
      </c>
      <c r="G1172" t="s">
        <v>29</v>
      </c>
      <c r="H1172" s="56"/>
    </row>
    <row r="1173" spans="1:8" x14ac:dyDescent="0.25">
      <c r="A1173" s="16">
        <v>35689</v>
      </c>
      <c r="B1173" s="17">
        <v>78.739999999999995</v>
      </c>
      <c r="C1173" s="9">
        <v>2.4686262597832742E-2</v>
      </c>
      <c r="D1173">
        <f t="shared" si="22"/>
        <v>9</v>
      </c>
      <c r="F1173" s="33" t="s">
        <v>29</v>
      </c>
      <c r="G1173" t="s">
        <v>29</v>
      </c>
      <c r="H1173" s="56"/>
    </row>
    <row r="1174" spans="1:8" x14ac:dyDescent="0.25">
      <c r="A1174" s="16">
        <v>35690</v>
      </c>
      <c r="B1174" s="17">
        <v>78.739999999999995</v>
      </c>
      <c r="C1174" s="9">
        <v>0</v>
      </c>
      <c r="D1174">
        <f t="shared" si="22"/>
        <v>9</v>
      </c>
      <c r="F1174" s="33" t="s">
        <v>29</v>
      </c>
      <c r="G1174" t="s">
        <v>29</v>
      </c>
      <c r="H1174" s="56"/>
    </row>
    <row r="1175" spans="1:8" x14ac:dyDescent="0.25">
      <c r="A1175" s="16">
        <v>35691</v>
      </c>
      <c r="B1175" s="17">
        <v>79.08</v>
      </c>
      <c r="C1175" s="9">
        <v>4.308712786824708E-3</v>
      </c>
      <c r="D1175">
        <f t="shared" si="22"/>
        <v>9</v>
      </c>
      <c r="F1175" s="33" t="s">
        <v>29</v>
      </c>
      <c r="G1175" t="s">
        <v>29</v>
      </c>
      <c r="H1175" s="56"/>
    </row>
    <row r="1176" spans="1:8" x14ac:dyDescent="0.25">
      <c r="A1176" s="16">
        <v>35692</v>
      </c>
      <c r="B1176" s="17">
        <v>79.209999999999994</v>
      </c>
      <c r="C1176" s="9">
        <v>1.6425551737721269E-3</v>
      </c>
      <c r="D1176">
        <f t="shared" si="22"/>
        <v>9</v>
      </c>
      <c r="F1176" s="33" t="s">
        <v>29</v>
      </c>
      <c r="G1176" t="s">
        <v>29</v>
      </c>
      <c r="H1176" s="56"/>
    </row>
    <row r="1177" spans="1:8" x14ac:dyDescent="0.25">
      <c r="A1177" s="16">
        <v>35695</v>
      </c>
      <c r="B1177" s="17">
        <v>79.650000000000006</v>
      </c>
      <c r="C1177" s="9">
        <v>5.5394828798694196E-3</v>
      </c>
      <c r="D1177">
        <f t="shared" si="22"/>
        <v>9</v>
      </c>
      <c r="F1177" s="33" t="s">
        <v>29</v>
      </c>
      <c r="G1177" t="s">
        <v>29</v>
      </c>
      <c r="H1177" s="56"/>
    </row>
    <row r="1178" spans="1:8" x14ac:dyDescent="0.25">
      <c r="A1178" s="16">
        <v>35696</v>
      </c>
      <c r="B1178" s="17">
        <v>79.28</v>
      </c>
      <c r="C1178" s="9">
        <v>-4.6561463343250519E-3</v>
      </c>
      <c r="D1178">
        <f t="shared" si="22"/>
        <v>9</v>
      </c>
      <c r="F1178" s="33" t="s">
        <v>29</v>
      </c>
      <c r="G1178" t="s">
        <v>29</v>
      </c>
      <c r="H1178" s="56"/>
    </row>
    <row r="1179" spans="1:8" x14ac:dyDescent="0.25">
      <c r="A1179" s="16">
        <v>35697</v>
      </c>
      <c r="B1179" s="17">
        <v>78.63</v>
      </c>
      <c r="C1179" s="9">
        <v>-8.2325840183079223E-3</v>
      </c>
      <c r="D1179">
        <f t="shared" si="22"/>
        <v>9</v>
      </c>
      <c r="F1179" s="33" t="s">
        <v>29</v>
      </c>
      <c r="G1179" t="s">
        <v>29</v>
      </c>
      <c r="H1179" s="56"/>
    </row>
    <row r="1180" spans="1:8" x14ac:dyDescent="0.25">
      <c r="A1180" s="16">
        <v>35698</v>
      </c>
      <c r="B1180" s="17">
        <v>78.09</v>
      </c>
      <c r="C1180" s="9">
        <v>-6.8912983288409099E-3</v>
      </c>
      <c r="D1180">
        <f t="shared" si="22"/>
        <v>9</v>
      </c>
      <c r="F1180" s="33" t="s">
        <v>29</v>
      </c>
      <c r="G1180" t="s">
        <v>29</v>
      </c>
      <c r="H1180" s="56"/>
    </row>
    <row r="1181" spans="1:8" x14ac:dyDescent="0.25">
      <c r="A1181" s="16">
        <v>35699</v>
      </c>
      <c r="B1181" s="17">
        <v>78.739999999999995</v>
      </c>
      <c r="C1181" s="9">
        <v>8.289277841007572E-3</v>
      </c>
      <c r="D1181">
        <f t="shared" si="22"/>
        <v>9</v>
      </c>
      <c r="F1181" s="33" t="s">
        <v>29</v>
      </c>
      <c r="G1181" t="s">
        <v>29</v>
      </c>
      <c r="H1181" s="56"/>
    </row>
    <row r="1182" spans="1:8" x14ac:dyDescent="0.25">
      <c r="A1182" s="16">
        <v>35702</v>
      </c>
      <c r="B1182" s="17">
        <v>79.489999999999995</v>
      </c>
      <c r="C1182" s="9">
        <v>9.4799420694297084E-3</v>
      </c>
      <c r="D1182">
        <f t="shared" si="22"/>
        <v>9</v>
      </c>
      <c r="F1182" s="33" t="s">
        <v>29</v>
      </c>
      <c r="G1182" t="s">
        <v>29</v>
      </c>
      <c r="H1182" s="56"/>
    </row>
    <row r="1183" spans="1:8" x14ac:dyDescent="0.25">
      <c r="A1183" s="16">
        <v>35703</v>
      </c>
      <c r="B1183" s="17">
        <v>78.66</v>
      </c>
      <c r="C1183" s="9">
        <v>-1.0496460581357822E-2</v>
      </c>
      <c r="D1183">
        <f t="shared" si="22"/>
        <v>9</v>
      </c>
      <c r="F1183" s="33" t="s">
        <v>29</v>
      </c>
      <c r="G1183" t="s">
        <v>29</v>
      </c>
      <c r="H1183" s="56"/>
    </row>
    <row r="1184" spans="1:8" x14ac:dyDescent="0.25">
      <c r="A1184" s="16">
        <v>35704</v>
      </c>
      <c r="B1184" s="17">
        <v>79.7</v>
      </c>
      <c r="C1184" s="9">
        <v>1.3134818792505984E-2</v>
      </c>
      <c r="D1184">
        <f t="shared" si="22"/>
        <v>10</v>
      </c>
      <c r="F1184" s="33" t="s">
        <v>29</v>
      </c>
      <c r="G1184" t="s">
        <v>29</v>
      </c>
      <c r="H1184" s="56"/>
    </row>
    <row r="1185" spans="1:8" x14ac:dyDescent="0.25">
      <c r="A1185" s="16">
        <v>35705</v>
      </c>
      <c r="B1185" s="17">
        <v>80.150000000000006</v>
      </c>
      <c r="C1185" s="9">
        <v>5.6302932593927327E-3</v>
      </c>
      <c r="D1185">
        <f t="shared" si="22"/>
        <v>10</v>
      </c>
      <c r="F1185" s="33" t="s">
        <v>29</v>
      </c>
      <c r="G1185" t="s">
        <v>29</v>
      </c>
      <c r="H1185" s="56"/>
    </row>
    <row r="1186" spans="1:8" x14ac:dyDescent="0.25">
      <c r="A1186" s="16">
        <v>35706</v>
      </c>
      <c r="B1186" s="17">
        <v>80.55</v>
      </c>
      <c r="C1186" s="9">
        <v>4.9782305674212473E-3</v>
      </c>
      <c r="D1186">
        <f t="shared" si="22"/>
        <v>10</v>
      </c>
      <c r="F1186" s="33" t="s">
        <v>29</v>
      </c>
      <c r="G1186" t="s">
        <v>29</v>
      </c>
      <c r="H1186" s="56"/>
    </row>
    <row r="1187" spans="1:8" x14ac:dyDescent="0.25">
      <c r="A1187" s="16">
        <v>35709</v>
      </c>
      <c r="B1187" s="17">
        <v>81.09</v>
      </c>
      <c r="C1187" s="9">
        <v>6.6815393334826471E-3</v>
      </c>
      <c r="D1187">
        <f t="shared" si="22"/>
        <v>10</v>
      </c>
      <c r="F1187" s="33" t="s">
        <v>29</v>
      </c>
      <c r="G1187" t="s">
        <v>29</v>
      </c>
      <c r="H1187" s="56"/>
    </row>
    <row r="1188" spans="1:8" x14ac:dyDescent="0.25">
      <c r="A1188" s="16">
        <v>35710</v>
      </c>
      <c r="B1188" s="17">
        <v>81.84</v>
      </c>
      <c r="C1188" s="9">
        <v>9.2064726869050713E-3</v>
      </c>
      <c r="D1188">
        <f t="shared" si="22"/>
        <v>10</v>
      </c>
      <c r="F1188" s="33" t="s">
        <v>29</v>
      </c>
      <c r="G1188" t="s">
        <v>29</v>
      </c>
      <c r="H1188" s="56"/>
    </row>
    <row r="1189" spans="1:8" x14ac:dyDescent="0.25">
      <c r="A1189" s="16">
        <v>35711</v>
      </c>
      <c r="B1189" s="17">
        <v>81.27</v>
      </c>
      <c r="C1189" s="9">
        <v>-6.9891768782577128E-3</v>
      </c>
      <c r="D1189">
        <f t="shared" si="22"/>
        <v>10</v>
      </c>
      <c r="F1189" s="33" t="s">
        <v>29</v>
      </c>
      <c r="G1189" t="s">
        <v>29</v>
      </c>
      <c r="H1189" s="56"/>
    </row>
    <row r="1190" spans="1:8" x14ac:dyDescent="0.25">
      <c r="A1190" s="16">
        <v>35712</v>
      </c>
      <c r="B1190" s="17">
        <v>80.989999999999995</v>
      </c>
      <c r="C1190" s="9">
        <v>-3.451254504214954E-3</v>
      </c>
      <c r="D1190">
        <f t="shared" si="22"/>
        <v>10</v>
      </c>
      <c r="F1190" s="33" t="s">
        <v>29</v>
      </c>
      <c r="G1190" t="s">
        <v>29</v>
      </c>
      <c r="H1190" s="56"/>
    </row>
    <row r="1191" spans="1:8" x14ac:dyDescent="0.25">
      <c r="A1191" s="16">
        <v>35713</v>
      </c>
      <c r="B1191" s="17">
        <v>80.739999999999995</v>
      </c>
      <c r="C1191" s="9">
        <v>-3.0915748361038083E-3</v>
      </c>
      <c r="D1191">
        <f t="shared" si="22"/>
        <v>10</v>
      </c>
      <c r="F1191" s="33" t="s">
        <v>29</v>
      </c>
      <c r="G1191" t="s">
        <v>29</v>
      </c>
      <c r="H1191" s="56"/>
    </row>
    <row r="1192" spans="1:8" x14ac:dyDescent="0.25">
      <c r="A1192" s="16">
        <v>35716</v>
      </c>
      <c r="B1192" s="17">
        <v>80.83</v>
      </c>
      <c r="C1192" s="9">
        <v>1.1140683209583631E-3</v>
      </c>
      <c r="D1192">
        <f t="shared" si="22"/>
        <v>10</v>
      </c>
      <c r="F1192" s="33" t="s">
        <v>29</v>
      </c>
      <c r="G1192" t="s">
        <v>29</v>
      </c>
      <c r="H1192" s="56"/>
    </row>
    <row r="1193" spans="1:8" x14ac:dyDescent="0.25">
      <c r="A1193" s="16">
        <v>35717</v>
      </c>
      <c r="B1193" s="17">
        <v>80.849999999999994</v>
      </c>
      <c r="C1193" s="9">
        <v>2.4740227736281639E-4</v>
      </c>
      <c r="D1193">
        <f t="shared" si="22"/>
        <v>10</v>
      </c>
      <c r="F1193" s="33" t="s">
        <v>29</v>
      </c>
      <c r="G1193" t="s">
        <v>29</v>
      </c>
      <c r="H1193" s="56"/>
    </row>
    <row r="1194" spans="1:8" x14ac:dyDescent="0.25">
      <c r="A1194" s="16">
        <v>35718</v>
      </c>
      <c r="B1194" s="17">
        <v>80.67</v>
      </c>
      <c r="C1194" s="9">
        <v>-2.228827074232765E-3</v>
      </c>
      <c r="D1194">
        <f t="shared" si="22"/>
        <v>10</v>
      </c>
      <c r="F1194" s="33" t="s">
        <v>29</v>
      </c>
      <c r="G1194" t="s">
        <v>29</v>
      </c>
      <c r="H1194" s="56"/>
    </row>
    <row r="1195" spans="1:8" x14ac:dyDescent="0.25">
      <c r="A1195" s="16">
        <v>35719</v>
      </c>
      <c r="B1195" s="17">
        <v>79.39</v>
      </c>
      <c r="C1195" s="9">
        <v>-1.5994343211860999E-2</v>
      </c>
      <c r="D1195">
        <f t="shared" si="22"/>
        <v>10</v>
      </c>
      <c r="F1195" s="33" t="s">
        <v>29</v>
      </c>
      <c r="G1195" t="s">
        <v>29</v>
      </c>
      <c r="H1195" s="56"/>
    </row>
    <row r="1196" spans="1:8" x14ac:dyDescent="0.25">
      <c r="A1196" s="16">
        <v>35720</v>
      </c>
      <c r="B1196" s="17">
        <v>78.58</v>
      </c>
      <c r="C1196" s="9">
        <v>-1.025520160670839E-2</v>
      </c>
      <c r="D1196">
        <f t="shared" si="22"/>
        <v>10</v>
      </c>
      <c r="F1196" s="33" t="s">
        <v>29</v>
      </c>
      <c r="G1196" t="s">
        <v>29</v>
      </c>
      <c r="H1196" s="56"/>
    </row>
    <row r="1197" spans="1:8" x14ac:dyDescent="0.25">
      <c r="A1197" s="16">
        <v>35723</v>
      </c>
      <c r="B1197" s="17">
        <v>79.7</v>
      </c>
      <c r="C1197" s="9">
        <v>1.4152371665855602E-2</v>
      </c>
      <c r="D1197">
        <f t="shared" si="22"/>
        <v>10</v>
      </c>
      <c r="F1197" s="33" t="s">
        <v>29</v>
      </c>
      <c r="G1197" t="s">
        <v>29</v>
      </c>
      <c r="H1197" s="56"/>
    </row>
    <row r="1198" spans="1:8" x14ac:dyDescent="0.25">
      <c r="A1198" s="16">
        <v>35724</v>
      </c>
      <c r="B1198" s="17">
        <v>81.25</v>
      </c>
      <c r="C1198" s="9">
        <v>1.9261235413677583E-2</v>
      </c>
      <c r="D1198">
        <f t="shared" si="22"/>
        <v>10</v>
      </c>
      <c r="F1198" s="33" t="s">
        <v>29</v>
      </c>
      <c r="G1198" t="s">
        <v>29</v>
      </c>
      <c r="H1198" s="56"/>
    </row>
    <row r="1199" spans="1:8" x14ac:dyDescent="0.25">
      <c r="A1199" s="16">
        <v>35725</v>
      </c>
      <c r="B1199" s="17">
        <v>80.72</v>
      </c>
      <c r="C1199" s="9">
        <v>-6.5444451644933914E-3</v>
      </c>
      <c r="D1199">
        <f t="shared" si="22"/>
        <v>10</v>
      </c>
      <c r="F1199" s="33" t="s">
        <v>29</v>
      </c>
      <c r="G1199" t="s">
        <v>29</v>
      </c>
      <c r="H1199" s="56"/>
    </row>
    <row r="1200" spans="1:8" x14ac:dyDescent="0.25">
      <c r="A1200" s="16">
        <v>35726</v>
      </c>
      <c r="B1200" s="17">
        <v>79.13</v>
      </c>
      <c r="C1200" s="9">
        <v>-1.9894306424251568E-2</v>
      </c>
      <c r="D1200">
        <f t="shared" si="22"/>
        <v>10</v>
      </c>
      <c r="F1200" s="33" t="s">
        <v>29</v>
      </c>
      <c r="G1200" t="s">
        <v>29</v>
      </c>
      <c r="H1200" s="56"/>
    </row>
    <row r="1201" spans="1:8" x14ac:dyDescent="0.25">
      <c r="A1201" s="16">
        <v>35727</v>
      </c>
      <c r="B1201" s="17">
        <v>78.349999999999994</v>
      </c>
      <c r="C1201" s="9">
        <v>-9.906100819072167E-3</v>
      </c>
      <c r="D1201">
        <f t="shared" si="22"/>
        <v>10</v>
      </c>
      <c r="F1201" s="33" t="s">
        <v>29</v>
      </c>
      <c r="G1201" t="s">
        <v>29</v>
      </c>
      <c r="H1201" s="56"/>
    </row>
    <row r="1202" spans="1:8" x14ac:dyDescent="0.25">
      <c r="A1202" s="16">
        <v>35730</v>
      </c>
      <c r="B1202" s="17">
        <v>72.67</v>
      </c>
      <c r="C1202" s="9">
        <v>-7.5257324173485213E-2</v>
      </c>
      <c r="D1202">
        <f t="shared" si="22"/>
        <v>10</v>
      </c>
      <c r="F1202" s="33" t="s">
        <v>29</v>
      </c>
      <c r="G1202" t="s">
        <v>29</v>
      </c>
      <c r="H1202" s="56"/>
    </row>
    <row r="1203" spans="1:8" x14ac:dyDescent="0.25">
      <c r="A1203" s="16">
        <v>35731</v>
      </c>
      <c r="B1203" s="17">
        <v>76.87</v>
      </c>
      <c r="C1203" s="9">
        <v>5.6187038732496121E-2</v>
      </c>
      <c r="D1203">
        <f t="shared" si="22"/>
        <v>10</v>
      </c>
      <c r="F1203" s="33" t="s">
        <v>29</v>
      </c>
      <c r="G1203" t="s">
        <v>29</v>
      </c>
      <c r="H1203" s="56"/>
    </row>
    <row r="1204" spans="1:8" x14ac:dyDescent="0.25">
      <c r="A1204" s="16">
        <v>35732</v>
      </c>
      <c r="B1204" s="17">
        <v>76.66</v>
      </c>
      <c r="C1204" s="9">
        <v>-2.7356234086317183E-3</v>
      </c>
      <c r="D1204">
        <f t="shared" si="22"/>
        <v>10</v>
      </c>
      <c r="F1204" s="33" t="s">
        <v>29</v>
      </c>
      <c r="G1204" t="s">
        <v>29</v>
      </c>
      <c r="H1204" s="56"/>
    </row>
    <row r="1205" spans="1:8" x14ac:dyDescent="0.25">
      <c r="A1205" s="16">
        <v>35733</v>
      </c>
      <c r="B1205" s="17">
        <v>74.97</v>
      </c>
      <c r="C1205" s="9">
        <v>-2.2292026437438269E-2</v>
      </c>
      <c r="D1205">
        <f t="shared" si="22"/>
        <v>10</v>
      </c>
      <c r="F1205" s="33" t="s">
        <v>29</v>
      </c>
      <c r="G1205" t="s">
        <v>29</v>
      </c>
      <c r="H1205" s="56"/>
    </row>
    <row r="1206" spans="1:8" x14ac:dyDescent="0.25">
      <c r="A1206" s="16">
        <v>35734</v>
      </c>
      <c r="B1206" s="17">
        <v>76.73</v>
      </c>
      <c r="C1206" s="9">
        <v>2.3204732674603205E-2</v>
      </c>
      <c r="D1206">
        <f t="shared" si="22"/>
        <v>10</v>
      </c>
      <c r="F1206" s="33" t="s">
        <v>29</v>
      </c>
      <c r="G1206" t="s">
        <v>29</v>
      </c>
      <c r="H1206" s="56"/>
    </row>
    <row r="1207" spans="1:8" x14ac:dyDescent="0.25">
      <c r="A1207" s="16">
        <v>35737</v>
      </c>
      <c r="B1207" s="17">
        <v>78.349999999999994</v>
      </c>
      <c r="C1207" s="9">
        <v>2.0893202612455801E-2</v>
      </c>
      <c r="D1207">
        <f t="shared" si="22"/>
        <v>11</v>
      </c>
      <c r="F1207" s="33" t="s">
        <v>29</v>
      </c>
      <c r="G1207" t="s">
        <v>29</v>
      </c>
      <c r="H1207" s="56"/>
    </row>
    <row r="1208" spans="1:8" x14ac:dyDescent="0.25">
      <c r="A1208" s="16">
        <v>35738</v>
      </c>
      <c r="B1208" s="17">
        <v>78.349999999999994</v>
      </c>
      <c r="C1208" s="9">
        <v>0</v>
      </c>
      <c r="D1208">
        <f t="shared" si="22"/>
        <v>11</v>
      </c>
      <c r="F1208" s="33" t="s">
        <v>29</v>
      </c>
      <c r="G1208" t="s">
        <v>29</v>
      </c>
      <c r="H1208" s="56"/>
    </row>
    <row r="1209" spans="1:8" x14ac:dyDescent="0.25">
      <c r="A1209" s="16">
        <v>35739</v>
      </c>
      <c r="B1209" s="17">
        <v>78.61</v>
      </c>
      <c r="C1209" s="9">
        <v>3.3129490036354109E-3</v>
      </c>
      <c r="D1209">
        <f t="shared" si="22"/>
        <v>11</v>
      </c>
      <c r="F1209" s="33" t="s">
        <v>29</v>
      </c>
      <c r="G1209" t="s">
        <v>29</v>
      </c>
      <c r="H1209" s="56"/>
    </row>
    <row r="1210" spans="1:8" x14ac:dyDescent="0.25">
      <c r="A1210" s="16">
        <v>35740</v>
      </c>
      <c r="B1210" s="17">
        <v>78.31</v>
      </c>
      <c r="C1210" s="9">
        <v>-3.8236090428187979E-3</v>
      </c>
      <c r="D1210">
        <f t="shared" si="22"/>
        <v>11</v>
      </c>
      <c r="F1210" s="33" t="s">
        <v>29</v>
      </c>
      <c r="G1210" t="s">
        <v>29</v>
      </c>
      <c r="H1210" s="56"/>
    </row>
    <row r="1211" spans="1:8" x14ac:dyDescent="0.25">
      <c r="A1211" s="16">
        <v>35741</v>
      </c>
      <c r="B1211" s="17">
        <v>77.47</v>
      </c>
      <c r="C1211" s="9">
        <v>-1.0784544119035192E-2</v>
      </c>
      <c r="D1211">
        <f t="shared" si="22"/>
        <v>11</v>
      </c>
      <c r="F1211" s="33" t="s">
        <v>29</v>
      </c>
      <c r="G1211" t="s">
        <v>29</v>
      </c>
      <c r="H1211" s="56"/>
    </row>
    <row r="1212" spans="1:8" x14ac:dyDescent="0.25">
      <c r="A1212" s="16">
        <v>35744</v>
      </c>
      <c r="B1212" s="17">
        <v>76.989999999999995</v>
      </c>
      <c r="C1212" s="9">
        <v>-6.2152213538530067E-3</v>
      </c>
      <c r="D1212">
        <f t="shared" si="22"/>
        <v>11</v>
      </c>
      <c r="F1212" s="33" t="s">
        <v>29</v>
      </c>
      <c r="G1212" t="s">
        <v>29</v>
      </c>
      <c r="H1212" s="56"/>
    </row>
    <row r="1213" spans="1:8" x14ac:dyDescent="0.25">
      <c r="A1213" s="16">
        <v>35745</v>
      </c>
      <c r="B1213" s="17">
        <v>77.03</v>
      </c>
      <c r="C1213" s="9">
        <v>5.1941307491641599E-4</v>
      </c>
      <c r="D1213">
        <f t="shared" si="22"/>
        <v>11</v>
      </c>
      <c r="F1213" s="33" t="s">
        <v>29</v>
      </c>
      <c r="G1213" t="s">
        <v>29</v>
      </c>
      <c r="H1213" s="56"/>
    </row>
    <row r="1214" spans="1:8" x14ac:dyDescent="0.25">
      <c r="A1214" s="16">
        <v>35746</v>
      </c>
      <c r="B1214" s="17">
        <v>75.430000000000007</v>
      </c>
      <c r="C1214" s="9">
        <v>-2.0989882499334898E-2</v>
      </c>
      <c r="D1214">
        <f t="shared" si="22"/>
        <v>11</v>
      </c>
      <c r="F1214" s="33" t="s">
        <v>29</v>
      </c>
      <c r="G1214" t="s">
        <v>29</v>
      </c>
      <c r="H1214" s="56"/>
    </row>
    <row r="1215" spans="1:8" x14ac:dyDescent="0.25">
      <c r="A1215" s="16">
        <v>35747</v>
      </c>
      <c r="B1215" s="17">
        <v>76.53</v>
      </c>
      <c r="C1215" s="9">
        <v>1.4477746956290146E-2</v>
      </c>
      <c r="D1215">
        <f t="shared" si="22"/>
        <v>11</v>
      </c>
      <c r="F1215" s="33" t="s">
        <v>29</v>
      </c>
      <c r="G1215" t="s">
        <v>29</v>
      </c>
      <c r="H1215" s="56"/>
    </row>
    <row r="1216" spans="1:8" x14ac:dyDescent="0.25">
      <c r="A1216" s="16">
        <v>35748</v>
      </c>
      <c r="B1216" s="17">
        <v>77.569999999999993</v>
      </c>
      <c r="C1216" s="9">
        <v>1.3497933680950355E-2</v>
      </c>
      <c r="D1216">
        <f t="shared" si="22"/>
        <v>11</v>
      </c>
      <c r="F1216" s="33" t="s">
        <v>29</v>
      </c>
      <c r="G1216" t="s">
        <v>29</v>
      </c>
      <c r="H1216" s="56"/>
    </row>
    <row r="1217" spans="1:8" x14ac:dyDescent="0.25">
      <c r="A1217" s="16">
        <v>35751</v>
      </c>
      <c r="B1217" s="17">
        <v>79</v>
      </c>
      <c r="C1217" s="9">
        <v>1.8267097964241429E-2</v>
      </c>
      <c r="D1217">
        <f t="shared" si="22"/>
        <v>11</v>
      </c>
      <c r="F1217" s="33" t="s">
        <v>29</v>
      </c>
      <c r="G1217" t="s">
        <v>29</v>
      </c>
      <c r="H1217" s="56"/>
    </row>
    <row r="1218" spans="1:8" x14ac:dyDescent="0.25">
      <c r="A1218" s="16">
        <v>35752</v>
      </c>
      <c r="B1218" s="17">
        <v>78.510000000000005</v>
      </c>
      <c r="C1218" s="9">
        <v>-6.2218472568573019E-3</v>
      </c>
      <c r="D1218">
        <f t="shared" si="22"/>
        <v>11</v>
      </c>
      <c r="F1218" s="33" t="s">
        <v>29</v>
      </c>
      <c r="G1218" t="s">
        <v>29</v>
      </c>
      <c r="H1218" s="56"/>
    </row>
    <row r="1219" spans="1:8" x14ac:dyDescent="0.25">
      <c r="A1219" s="16">
        <v>35753</v>
      </c>
      <c r="B1219" s="17">
        <v>78.900000000000006</v>
      </c>
      <c r="C1219" s="9">
        <v>4.955222641664433E-3</v>
      </c>
      <c r="D1219">
        <f t="shared" si="22"/>
        <v>11</v>
      </c>
      <c r="F1219" s="33" t="s">
        <v>29</v>
      </c>
      <c r="G1219" t="s">
        <v>29</v>
      </c>
      <c r="H1219" s="56"/>
    </row>
    <row r="1220" spans="1:8" x14ac:dyDescent="0.25">
      <c r="A1220" s="16">
        <v>35754</v>
      </c>
      <c r="B1220" s="17">
        <v>80.09</v>
      </c>
      <c r="C1220" s="9">
        <v>1.4969774483762329E-2</v>
      </c>
      <c r="D1220">
        <f t="shared" ref="D1220:D1283" si="23">MONTH(A1220)</f>
        <v>11</v>
      </c>
      <c r="F1220" s="33" t="s">
        <v>29</v>
      </c>
      <c r="G1220" t="s">
        <v>29</v>
      </c>
      <c r="H1220" s="56"/>
    </row>
    <row r="1221" spans="1:8" x14ac:dyDescent="0.25">
      <c r="A1221" s="16">
        <v>35755</v>
      </c>
      <c r="B1221" s="17">
        <v>80.64</v>
      </c>
      <c r="C1221" s="9">
        <v>6.8438019874675349E-3</v>
      </c>
      <c r="D1221">
        <f t="shared" si="23"/>
        <v>11</v>
      </c>
      <c r="F1221" s="33" t="s">
        <v>29</v>
      </c>
      <c r="G1221" t="s">
        <v>29</v>
      </c>
      <c r="H1221" s="56"/>
    </row>
    <row r="1222" spans="1:8" x14ac:dyDescent="0.25">
      <c r="A1222" s="16">
        <v>35758</v>
      </c>
      <c r="B1222" s="17">
        <v>79.180000000000007</v>
      </c>
      <c r="C1222" s="9">
        <v>-1.8271062645073805E-2</v>
      </c>
      <c r="D1222">
        <f t="shared" si="23"/>
        <v>11</v>
      </c>
      <c r="F1222" s="33" t="s">
        <v>29</v>
      </c>
      <c r="G1222" t="s">
        <v>29</v>
      </c>
      <c r="H1222" s="56"/>
    </row>
    <row r="1223" spans="1:8" x14ac:dyDescent="0.25">
      <c r="A1223" s="16">
        <v>35759</v>
      </c>
      <c r="B1223" s="17">
        <v>79.39</v>
      </c>
      <c r="C1223" s="9">
        <v>2.6486740590374066E-3</v>
      </c>
      <c r="D1223">
        <f t="shared" si="23"/>
        <v>11</v>
      </c>
      <c r="F1223" s="33" t="s">
        <v>29</v>
      </c>
      <c r="G1223" t="s">
        <v>29</v>
      </c>
      <c r="H1223" s="56"/>
    </row>
    <row r="1224" spans="1:8" x14ac:dyDescent="0.25">
      <c r="A1224" s="16">
        <v>35760</v>
      </c>
      <c r="B1224" s="17">
        <v>79.63</v>
      </c>
      <c r="C1224" s="9">
        <v>3.0184905323312984E-3</v>
      </c>
      <c r="D1224">
        <f t="shared" si="23"/>
        <v>11</v>
      </c>
      <c r="F1224" s="33" t="s">
        <v>29</v>
      </c>
      <c r="G1224" t="s">
        <v>29</v>
      </c>
      <c r="H1224" s="56"/>
    </row>
    <row r="1225" spans="1:8" x14ac:dyDescent="0.25">
      <c r="A1225" s="16">
        <v>35762</v>
      </c>
      <c r="B1225" s="17">
        <v>79.7</v>
      </c>
      <c r="C1225" s="9">
        <v>8.7867952681586821E-4</v>
      </c>
      <c r="D1225">
        <f t="shared" si="23"/>
        <v>11</v>
      </c>
      <c r="F1225" s="33" t="s">
        <v>29</v>
      </c>
      <c r="G1225" t="s">
        <v>29</v>
      </c>
      <c r="H1225" s="56"/>
    </row>
    <row r="1226" spans="1:8" x14ac:dyDescent="0.25">
      <c r="A1226" s="16">
        <v>35765</v>
      </c>
      <c r="B1226" s="17">
        <v>81.760000000000005</v>
      </c>
      <c r="C1226" s="9">
        <v>2.5518540659225031E-2</v>
      </c>
      <c r="D1226">
        <f t="shared" si="23"/>
        <v>12</v>
      </c>
      <c r="F1226" s="33" t="s">
        <v>29</v>
      </c>
      <c r="G1226" t="s">
        <v>29</v>
      </c>
      <c r="H1226" s="56"/>
    </row>
    <row r="1227" spans="1:8" x14ac:dyDescent="0.25">
      <c r="A1227" s="16">
        <v>35766</v>
      </c>
      <c r="B1227" s="17">
        <v>81.27</v>
      </c>
      <c r="C1227" s="9">
        <v>-6.0111816902810328E-3</v>
      </c>
      <c r="D1227">
        <f t="shared" si="23"/>
        <v>12</v>
      </c>
      <c r="F1227" s="33" t="s">
        <v>29</v>
      </c>
      <c r="G1227" t="s">
        <v>29</v>
      </c>
      <c r="H1227" s="56"/>
    </row>
    <row r="1228" spans="1:8" x14ac:dyDescent="0.25">
      <c r="A1228" s="16">
        <v>35767</v>
      </c>
      <c r="B1228" s="17">
        <v>81.5</v>
      </c>
      <c r="C1228" s="9">
        <v>2.8260754817036864E-3</v>
      </c>
      <c r="D1228">
        <f t="shared" si="23"/>
        <v>12</v>
      </c>
      <c r="F1228" s="33" t="s">
        <v>29</v>
      </c>
      <c r="G1228" t="s">
        <v>29</v>
      </c>
      <c r="H1228" s="56"/>
    </row>
    <row r="1229" spans="1:8" x14ac:dyDescent="0.25">
      <c r="A1229" s="16">
        <v>35768</v>
      </c>
      <c r="B1229" s="17">
        <v>81.430000000000007</v>
      </c>
      <c r="C1229" s="9">
        <v>-8.5926476777693902E-4</v>
      </c>
      <c r="D1229">
        <f t="shared" si="23"/>
        <v>12</v>
      </c>
      <c r="F1229" s="33" t="s">
        <v>29</v>
      </c>
      <c r="G1229" t="s">
        <v>29</v>
      </c>
      <c r="H1229" s="56"/>
    </row>
    <row r="1230" spans="1:8" x14ac:dyDescent="0.25">
      <c r="A1230" s="16">
        <v>35769</v>
      </c>
      <c r="B1230" s="17">
        <v>82.47</v>
      </c>
      <c r="C1230" s="9">
        <v>1.2690835366224014E-2</v>
      </c>
      <c r="D1230">
        <f t="shared" si="23"/>
        <v>12</v>
      </c>
      <c r="F1230" s="33" t="s">
        <v>29</v>
      </c>
      <c r="G1230" t="s">
        <v>29</v>
      </c>
      <c r="H1230" s="56"/>
    </row>
    <row r="1231" spans="1:8" x14ac:dyDescent="0.25">
      <c r="A1231" s="16">
        <v>35772</v>
      </c>
      <c r="B1231" s="17">
        <v>82.24</v>
      </c>
      <c r="C1231" s="9">
        <v>-2.7927891384091448E-3</v>
      </c>
      <c r="D1231">
        <f t="shared" si="23"/>
        <v>12</v>
      </c>
      <c r="F1231" s="33" t="s">
        <v>29</v>
      </c>
      <c r="G1231" t="s">
        <v>29</v>
      </c>
      <c r="H1231" s="56"/>
    </row>
    <row r="1232" spans="1:8" x14ac:dyDescent="0.25">
      <c r="A1232" s="16">
        <v>35773</v>
      </c>
      <c r="B1232" s="17">
        <v>81.739999999999995</v>
      </c>
      <c r="C1232" s="9">
        <v>-6.0983235707237063E-3</v>
      </c>
      <c r="D1232">
        <f t="shared" si="23"/>
        <v>12</v>
      </c>
      <c r="F1232" s="33" t="s">
        <v>29</v>
      </c>
      <c r="G1232" t="s">
        <v>29</v>
      </c>
      <c r="H1232" s="56"/>
    </row>
    <row r="1233" spans="1:8" x14ac:dyDescent="0.25">
      <c r="A1233" s="16">
        <v>35774</v>
      </c>
      <c r="B1233" s="17">
        <v>81.040000000000006</v>
      </c>
      <c r="C1233" s="9">
        <v>-8.6006181957031993E-3</v>
      </c>
      <c r="D1233">
        <f t="shared" si="23"/>
        <v>12</v>
      </c>
      <c r="F1233" s="33" t="s">
        <v>29</v>
      </c>
      <c r="G1233" t="s">
        <v>29</v>
      </c>
      <c r="H1233" s="56"/>
    </row>
    <row r="1234" spans="1:8" x14ac:dyDescent="0.25">
      <c r="A1234" s="16">
        <v>35775</v>
      </c>
      <c r="B1234" s="17">
        <v>79.650000000000006</v>
      </c>
      <c r="C1234" s="9">
        <v>-1.730082358437043E-2</v>
      </c>
      <c r="D1234">
        <f t="shared" si="23"/>
        <v>12</v>
      </c>
      <c r="F1234" s="33" t="s">
        <v>29</v>
      </c>
      <c r="G1234" t="s">
        <v>29</v>
      </c>
      <c r="H1234" s="56"/>
    </row>
    <row r="1235" spans="1:8" x14ac:dyDescent="0.25">
      <c r="A1235" s="16">
        <v>35776</v>
      </c>
      <c r="B1235" s="17">
        <v>79.81</v>
      </c>
      <c r="C1235" s="9">
        <v>2.0067735318599605E-3</v>
      </c>
      <c r="D1235">
        <f t="shared" si="23"/>
        <v>12</v>
      </c>
      <c r="F1235" s="33" t="s">
        <v>29</v>
      </c>
      <c r="G1235" t="s">
        <v>29</v>
      </c>
      <c r="H1235" s="56"/>
    </row>
    <row r="1236" spans="1:8" x14ac:dyDescent="0.25">
      <c r="A1236" s="16">
        <v>35779</v>
      </c>
      <c r="B1236" s="17">
        <v>80.62</v>
      </c>
      <c r="C1236" s="9">
        <v>1.00979478011023E-2</v>
      </c>
      <c r="D1236">
        <f t="shared" si="23"/>
        <v>12</v>
      </c>
      <c r="F1236" s="33" t="s">
        <v>29</v>
      </c>
      <c r="G1236" t="s">
        <v>29</v>
      </c>
      <c r="H1236" s="56"/>
    </row>
    <row r="1237" spans="1:8" x14ac:dyDescent="0.25">
      <c r="A1237" s="16">
        <v>35780</v>
      </c>
      <c r="B1237" s="17">
        <v>81.11</v>
      </c>
      <c r="C1237" s="9">
        <v>6.0595003932336355E-3</v>
      </c>
      <c r="D1237">
        <f t="shared" si="23"/>
        <v>12</v>
      </c>
      <c r="F1237" s="33" t="s">
        <v>29</v>
      </c>
      <c r="G1237" t="s">
        <v>29</v>
      </c>
      <c r="H1237" s="56"/>
    </row>
    <row r="1238" spans="1:8" x14ac:dyDescent="0.25">
      <c r="A1238" s="16">
        <v>35781</v>
      </c>
      <c r="B1238" s="17">
        <v>80.69</v>
      </c>
      <c r="C1238" s="9">
        <v>-5.1916062218381543E-3</v>
      </c>
      <c r="D1238">
        <f t="shared" si="23"/>
        <v>12</v>
      </c>
      <c r="F1238" s="33" t="s">
        <v>29</v>
      </c>
      <c r="G1238" t="s">
        <v>29</v>
      </c>
      <c r="H1238" s="56"/>
    </row>
    <row r="1239" spans="1:8" x14ac:dyDescent="0.25">
      <c r="A1239" s="16">
        <v>35782</v>
      </c>
      <c r="B1239" s="17">
        <v>79.91</v>
      </c>
      <c r="C1239" s="9">
        <v>-9.7136504740437911E-3</v>
      </c>
      <c r="D1239">
        <f t="shared" si="23"/>
        <v>12</v>
      </c>
      <c r="F1239" s="33" t="s">
        <v>29</v>
      </c>
      <c r="G1239" t="s">
        <v>29</v>
      </c>
      <c r="H1239" s="56"/>
    </row>
    <row r="1240" spans="1:8" x14ac:dyDescent="0.25">
      <c r="A1240" s="16">
        <v>35783</v>
      </c>
      <c r="B1240" s="17">
        <v>79.290000000000006</v>
      </c>
      <c r="C1240" s="9">
        <v>-7.7889841020638267E-3</v>
      </c>
      <c r="D1240">
        <f t="shared" si="23"/>
        <v>12</v>
      </c>
      <c r="F1240" s="33" t="s">
        <v>29</v>
      </c>
      <c r="G1240" t="s">
        <v>29</v>
      </c>
      <c r="H1240" s="56"/>
    </row>
    <row r="1241" spans="1:8" x14ac:dyDescent="0.25">
      <c r="A1241" s="16">
        <v>35786</v>
      </c>
      <c r="B1241" s="17">
        <v>79.8</v>
      </c>
      <c r="C1241" s="9">
        <v>6.4114871714554943E-3</v>
      </c>
      <c r="D1241">
        <f t="shared" si="23"/>
        <v>12</v>
      </c>
      <c r="F1241" s="33" t="s">
        <v>29</v>
      </c>
      <c r="G1241" t="s">
        <v>29</v>
      </c>
      <c r="H1241" s="56"/>
    </row>
    <row r="1242" spans="1:8" x14ac:dyDescent="0.25">
      <c r="A1242" s="16">
        <v>35787</v>
      </c>
      <c r="B1242" s="17">
        <v>78.37</v>
      </c>
      <c r="C1242" s="9">
        <v>-1.8082303390989762E-2</v>
      </c>
      <c r="D1242">
        <f t="shared" si="23"/>
        <v>12</v>
      </c>
      <c r="F1242" s="33" t="s">
        <v>29</v>
      </c>
      <c r="G1242" t="s">
        <v>29</v>
      </c>
      <c r="H1242" s="56"/>
    </row>
    <row r="1243" spans="1:8" x14ac:dyDescent="0.25">
      <c r="A1243" s="16">
        <v>35788</v>
      </c>
      <c r="B1243" s="17">
        <v>78.14</v>
      </c>
      <c r="C1243" s="9">
        <v>-2.9391114378487172E-3</v>
      </c>
      <c r="D1243">
        <f t="shared" si="23"/>
        <v>12</v>
      </c>
      <c r="F1243" s="33" t="s">
        <v>29</v>
      </c>
      <c r="G1243" t="s">
        <v>29</v>
      </c>
      <c r="H1243" s="56"/>
    </row>
    <row r="1244" spans="1:8" x14ac:dyDescent="0.25">
      <c r="A1244" s="16">
        <v>35790</v>
      </c>
      <c r="B1244" s="17">
        <v>78.45</v>
      </c>
      <c r="C1244" s="9">
        <v>3.9593895521170541E-3</v>
      </c>
      <c r="D1244">
        <f t="shared" si="23"/>
        <v>12</v>
      </c>
      <c r="F1244" s="33" t="s">
        <v>29</v>
      </c>
      <c r="G1244" t="s">
        <v>29</v>
      </c>
      <c r="H1244" s="56"/>
    </row>
    <row r="1245" spans="1:8" x14ac:dyDescent="0.25">
      <c r="A1245" s="16">
        <v>35793</v>
      </c>
      <c r="B1245" s="17">
        <v>79.989999999999995</v>
      </c>
      <c r="C1245" s="9">
        <v>1.9440147681688915E-2</v>
      </c>
      <c r="D1245">
        <f t="shared" si="23"/>
        <v>12</v>
      </c>
      <c r="F1245" s="33" t="s">
        <v>29</v>
      </c>
      <c r="G1245" t="s">
        <v>29</v>
      </c>
      <c r="H1245" s="56"/>
    </row>
    <row r="1246" spans="1:8" x14ac:dyDescent="0.25">
      <c r="A1246" s="16">
        <v>35794</v>
      </c>
      <c r="B1246" s="17">
        <v>81.239999999999995</v>
      </c>
      <c r="C1246" s="9">
        <v>1.5506109851453362E-2</v>
      </c>
      <c r="D1246">
        <f t="shared" si="23"/>
        <v>12</v>
      </c>
      <c r="F1246" s="33" t="s">
        <v>29</v>
      </c>
      <c r="G1246" t="s">
        <v>29</v>
      </c>
      <c r="H1246" s="56"/>
    </row>
    <row r="1247" spans="1:8" x14ac:dyDescent="0.25">
      <c r="A1247" s="16">
        <v>35795</v>
      </c>
      <c r="B1247" s="17">
        <v>81.19</v>
      </c>
      <c r="C1247" s="9">
        <v>-6.1564983782875875E-4</v>
      </c>
      <c r="D1247">
        <f t="shared" si="23"/>
        <v>12</v>
      </c>
      <c r="F1247" s="33" t="s">
        <v>29</v>
      </c>
      <c r="G1247" t="s">
        <v>29</v>
      </c>
      <c r="H1247" s="56"/>
    </row>
    <row r="1248" spans="1:8" x14ac:dyDescent="0.25">
      <c r="A1248" s="16">
        <v>35797</v>
      </c>
      <c r="B1248" s="17">
        <v>81.61</v>
      </c>
      <c r="C1248" s="9">
        <v>5.1597166067965097E-3</v>
      </c>
      <c r="D1248">
        <f t="shared" si="23"/>
        <v>1</v>
      </c>
      <c r="F1248" s="33" t="s">
        <v>29</v>
      </c>
      <c r="G1248" t="s">
        <v>29</v>
      </c>
      <c r="H1248" s="56"/>
    </row>
    <row r="1249" spans="1:8" x14ac:dyDescent="0.25">
      <c r="A1249" s="16">
        <v>35800</v>
      </c>
      <c r="B1249" s="17">
        <v>81.8</v>
      </c>
      <c r="C1249" s="9">
        <v>2.3254401275498511E-3</v>
      </c>
      <c r="D1249">
        <f t="shared" si="23"/>
        <v>1</v>
      </c>
      <c r="F1249" s="33" t="s">
        <v>29</v>
      </c>
      <c r="G1249" t="s">
        <v>29</v>
      </c>
      <c r="H1249" s="56"/>
    </row>
    <row r="1250" spans="1:8" x14ac:dyDescent="0.25">
      <c r="A1250" s="16">
        <v>35801</v>
      </c>
      <c r="B1250" s="17">
        <v>80.489999999999995</v>
      </c>
      <c r="C1250" s="9">
        <v>-1.6144290503058892E-2</v>
      </c>
      <c r="D1250">
        <f t="shared" si="23"/>
        <v>1</v>
      </c>
      <c r="F1250" s="33" t="s">
        <v>29</v>
      </c>
      <c r="G1250" t="s">
        <v>29</v>
      </c>
      <c r="H1250" s="56"/>
    </row>
    <row r="1251" spans="1:8" x14ac:dyDescent="0.25">
      <c r="A1251" s="16">
        <v>35802</v>
      </c>
      <c r="B1251" s="17">
        <v>80.7</v>
      </c>
      <c r="C1251" s="9">
        <v>2.6056221702606785E-3</v>
      </c>
      <c r="D1251">
        <f t="shared" si="23"/>
        <v>1</v>
      </c>
      <c r="F1251" s="33" t="s">
        <v>29</v>
      </c>
      <c r="G1251" t="s">
        <v>29</v>
      </c>
      <c r="H1251" s="56"/>
    </row>
    <row r="1252" spans="1:8" x14ac:dyDescent="0.25">
      <c r="A1252" s="16">
        <v>35803</v>
      </c>
      <c r="B1252" s="17">
        <v>79.989999999999995</v>
      </c>
      <c r="C1252" s="9">
        <v>-8.836948415172673E-3</v>
      </c>
      <c r="D1252">
        <f t="shared" si="23"/>
        <v>1</v>
      </c>
      <c r="F1252" s="33" t="s">
        <v>29</v>
      </c>
      <c r="G1252" t="s">
        <v>29</v>
      </c>
      <c r="H1252" s="56"/>
    </row>
    <row r="1253" spans="1:8" x14ac:dyDescent="0.25">
      <c r="A1253" s="16">
        <v>35804</v>
      </c>
      <c r="B1253" s="17">
        <v>77.22</v>
      </c>
      <c r="C1253" s="9">
        <v>-3.5243136024640215E-2</v>
      </c>
      <c r="D1253">
        <f t="shared" si="23"/>
        <v>1</v>
      </c>
      <c r="F1253" s="33" t="s">
        <v>29</v>
      </c>
      <c r="G1253" t="s">
        <v>29</v>
      </c>
      <c r="H1253" s="56"/>
    </row>
    <row r="1254" spans="1:8" x14ac:dyDescent="0.25">
      <c r="A1254" s="16">
        <v>35807</v>
      </c>
      <c r="B1254" s="17">
        <v>78.63</v>
      </c>
      <c r="C1254" s="9">
        <v>1.8094815167334324E-2</v>
      </c>
      <c r="D1254">
        <f t="shared" si="23"/>
        <v>1</v>
      </c>
      <c r="F1254" s="33" t="s">
        <v>29</v>
      </c>
      <c r="G1254" t="s">
        <v>29</v>
      </c>
      <c r="H1254" s="56"/>
    </row>
    <row r="1255" spans="1:8" x14ac:dyDescent="0.25">
      <c r="A1255" s="16">
        <v>35808</v>
      </c>
      <c r="B1255" s="17">
        <v>79.73</v>
      </c>
      <c r="C1255" s="9">
        <v>1.3892620510979503E-2</v>
      </c>
      <c r="D1255">
        <f t="shared" si="23"/>
        <v>1</v>
      </c>
      <c r="F1255" s="33" t="s">
        <v>29</v>
      </c>
      <c r="G1255" t="s">
        <v>29</v>
      </c>
      <c r="H1255" s="56"/>
    </row>
    <row r="1256" spans="1:8" x14ac:dyDescent="0.25">
      <c r="A1256" s="16">
        <v>35809</v>
      </c>
      <c r="B1256" s="17">
        <v>80.099999999999994</v>
      </c>
      <c r="C1256" s="9">
        <v>4.6299275599094138E-3</v>
      </c>
      <c r="D1256">
        <f t="shared" si="23"/>
        <v>1</v>
      </c>
      <c r="F1256" s="33" t="s">
        <v>29</v>
      </c>
      <c r="G1256" t="s">
        <v>29</v>
      </c>
      <c r="H1256" s="56"/>
    </row>
    <row r="1257" spans="1:8" x14ac:dyDescent="0.25">
      <c r="A1257" s="16">
        <v>35810</v>
      </c>
      <c r="B1257" s="17">
        <v>79.430000000000007</v>
      </c>
      <c r="C1257" s="9">
        <v>-8.3997234292726656E-3</v>
      </c>
      <c r="D1257">
        <f t="shared" si="23"/>
        <v>1</v>
      </c>
      <c r="F1257" s="33" t="s">
        <v>29</v>
      </c>
      <c r="G1257" t="s">
        <v>29</v>
      </c>
      <c r="H1257" s="56"/>
    </row>
    <row r="1258" spans="1:8" x14ac:dyDescent="0.25">
      <c r="A1258" s="16">
        <v>35811</v>
      </c>
      <c r="B1258" s="17">
        <v>80.569999999999993</v>
      </c>
      <c r="C1258" s="9">
        <v>1.4250241144063766E-2</v>
      </c>
      <c r="D1258">
        <f t="shared" si="23"/>
        <v>1</v>
      </c>
      <c r="F1258" s="33" t="s">
        <v>29</v>
      </c>
      <c r="G1258" t="s">
        <v>29</v>
      </c>
      <c r="H1258" s="56"/>
    </row>
    <row r="1259" spans="1:8" x14ac:dyDescent="0.25">
      <c r="A1259" s="16">
        <v>35815</v>
      </c>
      <c r="B1259" s="17">
        <v>81.87</v>
      </c>
      <c r="C1259" s="9">
        <v>1.6006251599252452E-2</v>
      </c>
      <c r="D1259">
        <f t="shared" si="23"/>
        <v>1</v>
      </c>
      <c r="F1259" s="33" t="s">
        <v>29</v>
      </c>
      <c r="G1259" t="s">
        <v>29</v>
      </c>
      <c r="H1259" s="56"/>
    </row>
    <row r="1260" spans="1:8" x14ac:dyDescent="0.25">
      <c r="A1260" s="16">
        <v>35816</v>
      </c>
      <c r="B1260" s="17">
        <v>81.09</v>
      </c>
      <c r="C1260" s="9">
        <v>-9.5729744318908752E-3</v>
      </c>
      <c r="D1260">
        <f t="shared" si="23"/>
        <v>1</v>
      </c>
      <c r="F1260" s="33" t="s">
        <v>29</v>
      </c>
      <c r="G1260" t="s">
        <v>29</v>
      </c>
      <c r="H1260" s="56"/>
    </row>
    <row r="1261" spans="1:8" x14ac:dyDescent="0.25">
      <c r="A1261" s="16">
        <v>35817</v>
      </c>
      <c r="B1261" s="17">
        <v>80.37</v>
      </c>
      <c r="C1261" s="9">
        <v>-8.918676731838859E-3</v>
      </c>
      <c r="D1261">
        <f t="shared" si="23"/>
        <v>1</v>
      </c>
      <c r="F1261" s="33" t="s">
        <v>29</v>
      </c>
      <c r="G1261" t="s">
        <v>29</v>
      </c>
      <c r="H1261" s="56"/>
    </row>
    <row r="1262" spans="1:8" x14ac:dyDescent="0.25">
      <c r="A1262" s="16">
        <v>35818</v>
      </c>
      <c r="B1262" s="17">
        <v>80.260000000000005</v>
      </c>
      <c r="C1262" s="9">
        <v>-1.369607385856368E-3</v>
      </c>
      <c r="D1262">
        <f t="shared" si="23"/>
        <v>1</v>
      </c>
      <c r="F1262" s="33" t="s">
        <v>29</v>
      </c>
      <c r="G1262" t="s">
        <v>29</v>
      </c>
      <c r="H1262" s="56"/>
    </row>
    <row r="1263" spans="1:8" x14ac:dyDescent="0.25">
      <c r="A1263" s="16">
        <v>35821</v>
      </c>
      <c r="B1263" s="17">
        <v>80.2</v>
      </c>
      <c r="C1263" s="9">
        <v>-7.4784996630186098E-4</v>
      </c>
      <c r="D1263">
        <f t="shared" si="23"/>
        <v>1</v>
      </c>
      <c r="F1263" s="33" t="s">
        <v>29</v>
      </c>
      <c r="G1263" t="s">
        <v>29</v>
      </c>
      <c r="H1263" s="56"/>
    </row>
    <row r="1264" spans="1:8" x14ac:dyDescent="0.25">
      <c r="A1264" s="16">
        <v>35822</v>
      </c>
      <c r="B1264" s="17">
        <v>81.010000000000005</v>
      </c>
      <c r="C1264" s="9">
        <v>1.004908896993115E-2</v>
      </c>
      <c r="D1264">
        <f t="shared" si="23"/>
        <v>1</v>
      </c>
      <c r="F1264" s="33" t="s">
        <v>29</v>
      </c>
      <c r="G1264" t="s">
        <v>29</v>
      </c>
      <c r="H1264" s="56"/>
    </row>
    <row r="1265" spans="1:8" x14ac:dyDescent="0.25">
      <c r="A1265" s="16">
        <v>35823</v>
      </c>
      <c r="B1265" s="17">
        <v>81.75</v>
      </c>
      <c r="C1265" s="9">
        <v>9.0932059349629057E-3</v>
      </c>
      <c r="D1265">
        <f t="shared" si="23"/>
        <v>1</v>
      </c>
      <c r="F1265" s="33" t="s">
        <v>29</v>
      </c>
      <c r="G1265" t="s">
        <v>29</v>
      </c>
      <c r="H1265" s="56"/>
    </row>
    <row r="1266" spans="1:8" x14ac:dyDescent="0.25">
      <c r="A1266" s="16">
        <v>35824</v>
      </c>
      <c r="B1266" s="17">
        <v>82.19</v>
      </c>
      <c r="C1266" s="9">
        <v>5.3678303830457536E-3</v>
      </c>
      <c r="D1266">
        <f t="shared" si="23"/>
        <v>1</v>
      </c>
      <c r="F1266" s="33" t="s">
        <v>29</v>
      </c>
      <c r="G1266" t="s">
        <v>29</v>
      </c>
      <c r="H1266" s="56"/>
    </row>
    <row r="1267" spans="1:8" x14ac:dyDescent="0.25">
      <c r="A1267" s="16">
        <v>35825</v>
      </c>
      <c r="B1267" s="17">
        <v>82.24</v>
      </c>
      <c r="C1267" s="9">
        <v>6.0816154644626635E-4</v>
      </c>
      <c r="D1267">
        <f t="shared" si="23"/>
        <v>1</v>
      </c>
      <c r="F1267" s="33" t="s">
        <v>29</v>
      </c>
      <c r="G1267" t="s">
        <v>29</v>
      </c>
      <c r="H1267" s="56"/>
    </row>
    <row r="1268" spans="1:8" x14ac:dyDescent="0.25">
      <c r="A1268" s="16">
        <v>35828</v>
      </c>
      <c r="B1268" s="17">
        <v>83.6</v>
      </c>
      <c r="C1268" s="9">
        <v>1.6401718383800903E-2</v>
      </c>
      <c r="D1268">
        <f t="shared" si="23"/>
        <v>2</v>
      </c>
      <c r="F1268" s="33" t="s">
        <v>29</v>
      </c>
      <c r="G1268" t="s">
        <v>29</v>
      </c>
      <c r="H1268" s="56"/>
    </row>
    <row r="1269" spans="1:8" x14ac:dyDescent="0.25">
      <c r="A1269" s="16">
        <v>35829</v>
      </c>
      <c r="B1269" s="17">
        <v>84.23</v>
      </c>
      <c r="C1269" s="9">
        <v>7.5076322366165625E-3</v>
      </c>
      <c r="D1269">
        <f t="shared" si="23"/>
        <v>2</v>
      </c>
      <c r="F1269" s="33" t="s">
        <v>29</v>
      </c>
      <c r="G1269" t="s">
        <v>29</v>
      </c>
      <c r="H1269" s="56"/>
    </row>
    <row r="1270" spans="1:8" x14ac:dyDescent="0.25">
      <c r="A1270" s="16">
        <v>35830</v>
      </c>
      <c r="B1270" s="17">
        <v>84.12</v>
      </c>
      <c r="C1270" s="9">
        <v>-1.3068014927732933E-3</v>
      </c>
      <c r="D1270">
        <f t="shared" si="23"/>
        <v>2</v>
      </c>
      <c r="F1270" s="33" t="s">
        <v>29</v>
      </c>
      <c r="G1270" t="s">
        <v>29</v>
      </c>
      <c r="H1270" s="56"/>
    </row>
    <row r="1271" spans="1:8" x14ac:dyDescent="0.25">
      <c r="A1271" s="16">
        <v>35831</v>
      </c>
      <c r="B1271" s="17">
        <v>84.07</v>
      </c>
      <c r="C1271" s="9">
        <v>-5.9456568729370548E-4</v>
      </c>
      <c r="D1271">
        <f t="shared" si="23"/>
        <v>2</v>
      </c>
      <c r="F1271" s="33" t="s">
        <v>29</v>
      </c>
      <c r="G1271" t="s">
        <v>29</v>
      </c>
      <c r="H1271" s="56"/>
    </row>
    <row r="1272" spans="1:8" x14ac:dyDescent="0.25">
      <c r="A1272" s="16">
        <v>35832</v>
      </c>
      <c r="B1272" s="17">
        <v>85.01</v>
      </c>
      <c r="C1272" s="9">
        <v>1.1119111482062113E-2</v>
      </c>
      <c r="D1272">
        <f t="shared" si="23"/>
        <v>2</v>
      </c>
      <c r="F1272" s="33" t="s">
        <v>29</v>
      </c>
      <c r="G1272" t="s">
        <v>29</v>
      </c>
      <c r="H1272" s="56"/>
    </row>
    <row r="1273" spans="1:8" x14ac:dyDescent="0.25">
      <c r="A1273" s="16">
        <v>35835</v>
      </c>
      <c r="B1273" s="17">
        <v>84.72</v>
      </c>
      <c r="C1273" s="9">
        <v>-3.4171953361165457E-3</v>
      </c>
      <c r="D1273">
        <f t="shared" si="23"/>
        <v>2</v>
      </c>
      <c r="F1273" s="33" t="s">
        <v>29</v>
      </c>
      <c r="G1273" t="s">
        <v>29</v>
      </c>
      <c r="H1273" s="56"/>
    </row>
    <row r="1274" spans="1:8" x14ac:dyDescent="0.25">
      <c r="A1274" s="16">
        <v>35836</v>
      </c>
      <c r="B1274" s="17">
        <v>85.54</v>
      </c>
      <c r="C1274" s="9">
        <v>9.6324015056117283E-3</v>
      </c>
      <c r="D1274">
        <f t="shared" si="23"/>
        <v>2</v>
      </c>
      <c r="F1274" s="33" t="s">
        <v>29</v>
      </c>
      <c r="G1274" t="s">
        <v>29</v>
      </c>
      <c r="H1274" s="56"/>
    </row>
    <row r="1275" spans="1:8" x14ac:dyDescent="0.25">
      <c r="A1275" s="16">
        <v>35837</v>
      </c>
      <c r="B1275" s="17">
        <v>85.46</v>
      </c>
      <c r="C1275" s="9">
        <v>-9.3567258288386609E-4</v>
      </c>
      <c r="D1275">
        <f t="shared" si="23"/>
        <v>2</v>
      </c>
      <c r="F1275" s="33" t="s">
        <v>29</v>
      </c>
      <c r="G1275" t="s">
        <v>29</v>
      </c>
      <c r="H1275" s="56"/>
    </row>
    <row r="1276" spans="1:8" x14ac:dyDescent="0.25">
      <c r="A1276" s="16">
        <v>35838</v>
      </c>
      <c r="B1276" s="17">
        <v>85.82</v>
      </c>
      <c r="C1276" s="9">
        <v>4.20364934749982E-3</v>
      </c>
      <c r="D1276">
        <f t="shared" si="23"/>
        <v>2</v>
      </c>
      <c r="F1276" s="33" t="s">
        <v>29</v>
      </c>
      <c r="G1276" t="s">
        <v>29</v>
      </c>
      <c r="H1276" s="56"/>
    </row>
    <row r="1277" spans="1:8" x14ac:dyDescent="0.25">
      <c r="A1277" s="16">
        <v>35839</v>
      </c>
      <c r="B1277" s="17">
        <v>85.33</v>
      </c>
      <c r="C1277" s="9">
        <v>-5.7259870148850768E-3</v>
      </c>
      <c r="D1277">
        <f t="shared" si="23"/>
        <v>2</v>
      </c>
      <c r="F1277" s="33" t="s">
        <v>29</v>
      </c>
      <c r="G1277" t="s">
        <v>29</v>
      </c>
      <c r="H1277" s="56"/>
    </row>
    <row r="1278" spans="1:8" x14ac:dyDescent="0.25">
      <c r="A1278" s="16">
        <v>35843</v>
      </c>
      <c r="B1278" s="17">
        <v>85.74</v>
      </c>
      <c r="C1278" s="9">
        <v>4.7933686213374928E-3</v>
      </c>
      <c r="D1278">
        <f t="shared" si="23"/>
        <v>2</v>
      </c>
      <c r="F1278" s="33" t="s">
        <v>29</v>
      </c>
      <c r="G1278" t="s">
        <v>29</v>
      </c>
      <c r="H1278" s="56"/>
    </row>
    <row r="1279" spans="1:8" x14ac:dyDescent="0.25">
      <c r="A1279" s="16">
        <v>35844</v>
      </c>
      <c r="B1279" s="17">
        <v>86.53</v>
      </c>
      <c r="C1279" s="9">
        <v>9.1717134488164386E-3</v>
      </c>
      <c r="D1279">
        <f t="shared" si="23"/>
        <v>2</v>
      </c>
      <c r="F1279" s="33" t="s">
        <v>29</v>
      </c>
      <c r="G1279" t="s">
        <v>29</v>
      </c>
      <c r="H1279" s="56"/>
    </row>
    <row r="1280" spans="1:8" x14ac:dyDescent="0.25">
      <c r="A1280" s="16">
        <v>35845</v>
      </c>
      <c r="B1280" s="17">
        <v>86.07</v>
      </c>
      <c r="C1280" s="9">
        <v>-5.3302559572643822E-3</v>
      </c>
      <c r="D1280">
        <f t="shared" si="23"/>
        <v>2</v>
      </c>
      <c r="F1280" s="33" t="s">
        <v>29</v>
      </c>
      <c r="G1280" t="s">
        <v>29</v>
      </c>
      <c r="H1280" s="56"/>
    </row>
    <row r="1281" spans="1:8" x14ac:dyDescent="0.25">
      <c r="A1281" s="16">
        <v>35846</v>
      </c>
      <c r="B1281" s="17">
        <v>86.72</v>
      </c>
      <c r="C1281" s="9">
        <v>7.5236190299530631E-3</v>
      </c>
      <c r="D1281">
        <f t="shared" si="23"/>
        <v>2</v>
      </c>
      <c r="F1281" s="33" t="s">
        <v>29</v>
      </c>
      <c r="G1281" t="s">
        <v>29</v>
      </c>
      <c r="H1281" s="56"/>
    </row>
    <row r="1282" spans="1:8" x14ac:dyDescent="0.25">
      <c r="A1282" s="16">
        <v>35849</v>
      </c>
      <c r="B1282" s="17">
        <v>87.05</v>
      </c>
      <c r="C1282" s="9">
        <v>3.7981285228620492E-3</v>
      </c>
      <c r="D1282">
        <f t="shared" si="23"/>
        <v>2</v>
      </c>
      <c r="F1282" s="33" t="s">
        <v>29</v>
      </c>
      <c r="G1282" t="s">
        <v>29</v>
      </c>
      <c r="H1282" s="56"/>
    </row>
    <row r="1283" spans="1:8" x14ac:dyDescent="0.25">
      <c r="A1283" s="16">
        <v>35850</v>
      </c>
      <c r="B1283" s="17">
        <v>86.37</v>
      </c>
      <c r="C1283" s="9">
        <v>-7.8422729220037606E-3</v>
      </c>
      <c r="D1283">
        <f t="shared" si="23"/>
        <v>2</v>
      </c>
      <c r="F1283" s="33" t="s">
        <v>29</v>
      </c>
      <c r="G1283" t="s">
        <v>29</v>
      </c>
      <c r="H1283" s="56"/>
    </row>
    <row r="1284" spans="1:8" x14ac:dyDescent="0.25">
      <c r="A1284" s="16">
        <v>35851</v>
      </c>
      <c r="B1284" s="17">
        <v>87.44</v>
      </c>
      <c r="C1284" s="9">
        <v>1.2312450576088754E-2</v>
      </c>
      <c r="D1284">
        <f t="shared" ref="D1284:D1347" si="24">MONTH(A1284)</f>
        <v>2</v>
      </c>
      <c r="F1284" s="33" t="s">
        <v>29</v>
      </c>
      <c r="G1284" t="s">
        <v>29</v>
      </c>
      <c r="H1284" s="56"/>
    </row>
    <row r="1285" spans="1:8" x14ac:dyDescent="0.25">
      <c r="A1285" s="16">
        <v>35852</v>
      </c>
      <c r="B1285" s="17">
        <v>87.94</v>
      </c>
      <c r="C1285" s="9">
        <v>5.7019198843808504E-3</v>
      </c>
      <c r="D1285">
        <f t="shared" si="24"/>
        <v>2</v>
      </c>
      <c r="F1285" s="33" t="s">
        <v>29</v>
      </c>
      <c r="G1285" t="s">
        <v>29</v>
      </c>
      <c r="H1285" s="56"/>
    </row>
    <row r="1286" spans="1:8" x14ac:dyDescent="0.25">
      <c r="A1286" s="16">
        <v>35853</v>
      </c>
      <c r="B1286" s="17">
        <v>87.94</v>
      </c>
      <c r="C1286" s="9">
        <v>0</v>
      </c>
      <c r="D1286">
        <f t="shared" si="24"/>
        <v>2</v>
      </c>
      <c r="F1286" s="33" t="s">
        <v>29</v>
      </c>
      <c r="G1286" t="s">
        <v>29</v>
      </c>
      <c r="H1286" s="56"/>
    </row>
    <row r="1287" spans="1:8" x14ac:dyDescent="0.25">
      <c r="A1287" s="16">
        <v>35856</v>
      </c>
      <c r="B1287" s="17">
        <v>87.76</v>
      </c>
      <c r="C1287" s="9">
        <v>-2.048947785689178E-3</v>
      </c>
      <c r="D1287">
        <f t="shared" si="24"/>
        <v>3</v>
      </c>
      <c r="F1287" s="33" t="s">
        <v>29</v>
      </c>
      <c r="G1287" t="s">
        <v>29</v>
      </c>
      <c r="H1287" s="56"/>
    </row>
    <row r="1288" spans="1:8" x14ac:dyDescent="0.25">
      <c r="A1288" s="16">
        <v>35857</v>
      </c>
      <c r="B1288" s="17">
        <v>88.25</v>
      </c>
      <c r="C1288" s="9">
        <v>5.5678798464311946E-3</v>
      </c>
      <c r="D1288">
        <f t="shared" si="24"/>
        <v>3</v>
      </c>
      <c r="F1288" s="33" t="s">
        <v>29</v>
      </c>
      <c r="G1288" t="s">
        <v>29</v>
      </c>
      <c r="H1288" s="56"/>
    </row>
    <row r="1289" spans="1:8" x14ac:dyDescent="0.25">
      <c r="A1289" s="16">
        <v>35858</v>
      </c>
      <c r="B1289" s="17">
        <v>87.68</v>
      </c>
      <c r="C1289" s="9">
        <v>-6.4798726137006626E-3</v>
      </c>
      <c r="D1289">
        <f t="shared" si="24"/>
        <v>3</v>
      </c>
      <c r="F1289" s="33" t="s">
        <v>29</v>
      </c>
      <c r="G1289" t="s">
        <v>29</v>
      </c>
      <c r="H1289" s="56"/>
    </row>
    <row r="1290" spans="1:8" x14ac:dyDescent="0.25">
      <c r="A1290" s="16">
        <v>35859</v>
      </c>
      <c r="B1290" s="17">
        <v>86.87</v>
      </c>
      <c r="C1290" s="9">
        <v>-9.2810749278763073E-3</v>
      </c>
      <c r="D1290">
        <f t="shared" si="24"/>
        <v>3</v>
      </c>
      <c r="F1290" s="33" t="s">
        <v>29</v>
      </c>
      <c r="G1290" t="s">
        <v>29</v>
      </c>
      <c r="H1290" s="56"/>
    </row>
    <row r="1291" spans="1:8" x14ac:dyDescent="0.25">
      <c r="A1291" s="16">
        <v>35860</v>
      </c>
      <c r="B1291" s="17">
        <v>88.62</v>
      </c>
      <c r="C1291" s="9">
        <v>1.9944817499514367E-2</v>
      </c>
      <c r="D1291">
        <f t="shared" si="24"/>
        <v>3</v>
      </c>
      <c r="F1291" s="33" t="s">
        <v>29</v>
      </c>
      <c r="G1291" t="s">
        <v>29</v>
      </c>
      <c r="H1291" s="56"/>
    </row>
    <row r="1292" spans="1:8" x14ac:dyDescent="0.25">
      <c r="A1292" s="16">
        <v>35863</v>
      </c>
      <c r="B1292" s="17">
        <v>88.3</v>
      </c>
      <c r="C1292" s="9">
        <v>-3.6174581614292264E-3</v>
      </c>
      <c r="D1292">
        <f t="shared" si="24"/>
        <v>3</v>
      </c>
      <c r="F1292" s="33" t="s">
        <v>29</v>
      </c>
      <c r="G1292" t="s">
        <v>29</v>
      </c>
      <c r="H1292" s="56"/>
    </row>
    <row r="1293" spans="1:8" x14ac:dyDescent="0.25">
      <c r="A1293" s="16">
        <v>35864</v>
      </c>
      <c r="B1293" s="17">
        <v>89.14</v>
      </c>
      <c r="C1293" s="9">
        <v>9.4680599084955575E-3</v>
      </c>
      <c r="D1293">
        <f t="shared" si="24"/>
        <v>3</v>
      </c>
      <c r="F1293" s="33" t="s">
        <v>29</v>
      </c>
      <c r="G1293" t="s">
        <v>29</v>
      </c>
      <c r="H1293" s="56"/>
    </row>
    <row r="1294" spans="1:8" x14ac:dyDescent="0.25">
      <c r="A1294" s="16">
        <v>35865</v>
      </c>
      <c r="B1294" s="17">
        <v>89.56</v>
      </c>
      <c r="C1294" s="9">
        <v>4.7006242121442592E-3</v>
      </c>
      <c r="D1294">
        <f t="shared" si="24"/>
        <v>3</v>
      </c>
      <c r="F1294" s="33" t="s">
        <v>29</v>
      </c>
      <c r="G1294" t="s">
        <v>29</v>
      </c>
      <c r="H1294" s="56"/>
    </row>
    <row r="1295" spans="1:8" x14ac:dyDescent="0.25">
      <c r="A1295" s="16">
        <v>35866</v>
      </c>
      <c r="B1295" s="17">
        <v>89.93</v>
      </c>
      <c r="C1295" s="9">
        <v>4.1227981958701356E-3</v>
      </c>
      <c r="D1295">
        <f t="shared" si="24"/>
        <v>3</v>
      </c>
      <c r="F1295" s="33" t="s">
        <v>29</v>
      </c>
      <c r="G1295" t="s">
        <v>29</v>
      </c>
      <c r="H1295" s="56"/>
    </row>
    <row r="1296" spans="1:8" x14ac:dyDescent="0.25">
      <c r="A1296" s="16">
        <v>35867</v>
      </c>
      <c r="B1296" s="17">
        <v>89.58</v>
      </c>
      <c r="C1296" s="9">
        <v>-3.899509147270172E-3</v>
      </c>
      <c r="D1296">
        <f t="shared" si="24"/>
        <v>3</v>
      </c>
      <c r="F1296" s="33" t="s">
        <v>29</v>
      </c>
      <c r="G1296" t="s">
        <v>29</v>
      </c>
      <c r="H1296" s="56"/>
    </row>
    <row r="1297" spans="1:8" x14ac:dyDescent="0.25">
      <c r="A1297" s="16">
        <v>35870</v>
      </c>
      <c r="B1297" s="17">
        <v>90.55</v>
      </c>
      <c r="C1297" s="9">
        <v>1.0770103550268363E-2</v>
      </c>
      <c r="D1297">
        <f t="shared" si="24"/>
        <v>3</v>
      </c>
      <c r="F1297" s="33" t="s">
        <v>29</v>
      </c>
      <c r="G1297" t="s">
        <v>29</v>
      </c>
      <c r="H1297" s="56"/>
    </row>
    <row r="1298" spans="1:8" x14ac:dyDescent="0.25">
      <c r="A1298" s="16">
        <v>35871</v>
      </c>
      <c r="B1298" s="17">
        <v>90.81</v>
      </c>
      <c r="C1298" s="9">
        <v>2.8672273723146513E-3</v>
      </c>
      <c r="D1298">
        <f t="shared" si="24"/>
        <v>3</v>
      </c>
      <c r="F1298" s="33" t="s">
        <v>29</v>
      </c>
      <c r="G1298" t="s">
        <v>29</v>
      </c>
      <c r="H1298" s="56"/>
    </row>
    <row r="1299" spans="1:8" x14ac:dyDescent="0.25">
      <c r="A1299" s="16">
        <v>35872</v>
      </c>
      <c r="B1299" s="17">
        <v>91.16</v>
      </c>
      <c r="C1299" s="9">
        <v>3.8467926757464578E-3</v>
      </c>
      <c r="D1299">
        <f t="shared" si="24"/>
        <v>3</v>
      </c>
      <c r="F1299" s="33" t="s">
        <v>29</v>
      </c>
      <c r="G1299" t="s">
        <v>29</v>
      </c>
      <c r="H1299" s="56"/>
    </row>
    <row r="1300" spans="1:8" x14ac:dyDescent="0.25">
      <c r="A1300" s="16">
        <v>35873</v>
      </c>
      <c r="B1300" s="17">
        <v>91.39</v>
      </c>
      <c r="C1300" s="9">
        <v>2.5198589066269062E-3</v>
      </c>
      <c r="D1300">
        <f t="shared" si="24"/>
        <v>3</v>
      </c>
      <c r="F1300" s="33" t="s">
        <v>29</v>
      </c>
      <c r="G1300" t="s">
        <v>29</v>
      </c>
      <c r="H1300" s="56"/>
    </row>
    <row r="1301" spans="1:8" x14ac:dyDescent="0.25">
      <c r="A1301" s="16">
        <v>35874</v>
      </c>
      <c r="B1301" s="17">
        <v>92.2</v>
      </c>
      <c r="C1301" s="9">
        <v>8.8240672784379044E-3</v>
      </c>
      <c r="D1301">
        <f t="shared" si="24"/>
        <v>3</v>
      </c>
      <c r="F1301" s="33" t="s">
        <v>29</v>
      </c>
      <c r="G1301" t="s">
        <v>29</v>
      </c>
      <c r="H1301" s="56"/>
    </row>
    <row r="1302" spans="1:8" x14ac:dyDescent="0.25">
      <c r="A1302" s="16">
        <v>35877</v>
      </c>
      <c r="B1302" s="17">
        <v>91.99</v>
      </c>
      <c r="C1302" s="9">
        <v>-2.2802550734823683E-3</v>
      </c>
      <c r="D1302">
        <f t="shared" si="24"/>
        <v>3</v>
      </c>
      <c r="F1302" s="33" t="s">
        <v>29</v>
      </c>
      <c r="G1302" t="s">
        <v>29</v>
      </c>
      <c r="H1302" s="56"/>
    </row>
    <row r="1303" spans="1:8" x14ac:dyDescent="0.25">
      <c r="A1303" s="16">
        <v>35878</v>
      </c>
      <c r="B1303" s="17">
        <v>92.78</v>
      </c>
      <c r="C1303" s="9">
        <v>8.5512238345318205E-3</v>
      </c>
      <c r="D1303">
        <f t="shared" si="24"/>
        <v>3</v>
      </c>
      <c r="F1303" s="33" t="s">
        <v>29</v>
      </c>
      <c r="G1303" t="s">
        <v>29</v>
      </c>
      <c r="H1303" s="56"/>
    </row>
    <row r="1304" spans="1:8" x14ac:dyDescent="0.25">
      <c r="A1304" s="16">
        <v>35879</v>
      </c>
      <c r="B1304" s="17">
        <v>92.45</v>
      </c>
      <c r="C1304" s="9">
        <v>-3.5631414904637991E-3</v>
      </c>
      <c r="D1304">
        <f t="shared" si="24"/>
        <v>3</v>
      </c>
      <c r="F1304" s="33" t="s">
        <v>29</v>
      </c>
      <c r="G1304" t="s">
        <v>29</v>
      </c>
      <c r="H1304" s="56"/>
    </row>
    <row r="1305" spans="1:8" x14ac:dyDescent="0.25">
      <c r="A1305" s="16">
        <v>35880</v>
      </c>
      <c r="B1305" s="17">
        <v>92.39</v>
      </c>
      <c r="C1305" s="9">
        <v>-6.4921015048015134E-4</v>
      </c>
      <c r="D1305">
        <f t="shared" si="24"/>
        <v>3</v>
      </c>
      <c r="F1305" s="33" t="s">
        <v>29</v>
      </c>
      <c r="G1305" t="s">
        <v>29</v>
      </c>
      <c r="H1305" s="56"/>
    </row>
    <row r="1306" spans="1:8" x14ac:dyDescent="0.25">
      <c r="A1306" s="16">
        <v>35881</v>
      </c>
      <c r="B1306" s="17">
        <v>91.99</v>
      </c>
      <c r="C1306" s="9">
        <v>-4.3388721935879015E-3</v>
      </c>
      <c r="D1306">
        <f t="shared" si="24"/>
        <v>3</v>
      </c>
      <c r="F1306" s="33" t="s">
        <v>29</v>
      </c>
      <c r="G1306" t="s">
        <v>29</v>
      </c>
      <c r="H1306" s="56"/>
    </row>
    <row r="1307" spans="1:8" x14ac:dyDescent="0.25">
      <c r="A1307" s="16">
        <v>35884</v>
      </c>
      <c r="B1307" s="17">
        <v>91.94</v>
      </c>
      <c r="C1307" s="9">
        <v>-5.4368511098393886E-4</v>
      </c>
      <c r="D1307">
        <f t="shared" si="24"/>
        <v>3</v>
      </c>
      <c r="F1307" s="33" t="s">
        <v>29</v>
      </c>
      <c r="G1307" t="s">
        <v>29</v>
      </c>
      <c r="H1307" s="56"/>
    </row>
    <row r="1308" spans="1:8" x14ac:dyDescent="0.25">
      <c r="A1308" s="16">
        <v>35885</v>
      </c>
      <c r="B1308" s="17">
        <v>92.26</v>
      </c>
      <c r="C1308" s="9">
        <v>3.4744877515926727E-3</v>
      </c>
      <c r="D1308">
        <f t="shared" si="24"/>
        <v>3</v>
      </c>
      <c r="F1308" s="33" t="s">
        <v>29</v>
      </c>
      <c r="G1308" t="s">
        <v>29</v>
      </c>
      <c r="H1308" s="56"/>
    </row>
    <row r="1309" spans="1:8" x14ac:dyDescent="0.25">
      <c r="A1309" s="16">
        <v>35886</v>
      </c>
      <c r="B1309" s="17">
        <v>93.01</v>
      </c>
      <c r="C1309" s="9">
        <v>8.0963361247011392E-3</v>
      </c>
      <c r="D1309">
        <f t="shared" si="24"/>
        <v>4</v>
      </c>
      <c r="F1309" s="33" t="s">
        <v>29</v>
      </c>
      <c r="G1309" t="s">
        <v>29</v>
      </c>
      <c r="H1309" s="56"/>
    </row>
    <row r="1310" spans="1:8" x14ac:dyDescent="0.25">
      <c r="A1310" s="16">
        <v>35887</v>
      </c>
      <c r="B1310" s="17">
        <v>94.02</v>
      </c>
      <c r="C1310" s="9">
        <v>1.0800511341608806E-2</v>
      </c>
      <c r="D1310">
        <f t="shared" si="24"/>
        <v>4</v>
      </c>
      <c r="F1310" s="33" t="s">
        <v>29</v>
      </c>
      <c r="G1310" t="s">
        <v>29</v>
      </c>
      <c r="H1310" s="56"/>
    </row>
    <row r="1311" spans="1:8" x14ac:dyDescent="0.25">
      <c r="A1311" s="16">
        <v>35888</v>
      </c>
      <c r="B1311" s="17">
        <v>94.49</v>
      </c>
      <c r="C1311" s="9">
        <v>4.9864831985499845E-3</v>
      </c>
      <c r="D1311">
        <f t="shared" si="24"/>
        <v>4</v>
      </c>
      <c r="F1311" s="33" t="s">
        <v>29</v>
      </c>
      <c r="G1311" t="s">
        <v>29</v>
      </c>
      <c r="H1311" s="56"/>
    </row>
    <row r="1312" spans="1:8" x14ac:dyDescent="0.25">
      <c r="A1312" s="16">
        <v>35891</v>
      </c>
      <c r="B1312" s="17">
        <v>93.73</v>
      </c>
      <c r="C1312" s="9">
        <v>-8.0757000361399572E-3</v>
      </c>
      <c r="D1312">
        <f t="shared" si="24"/>
        <v>4</v>
      </c>
      <c r="F1312" s="33" t="s">
        <v>29</v>
      </c>
      <c r="G1312" t="s">
        <v>29</v>
      </c>
      <c r="H1312" s="56"/>
    </row>
    <row r="1313" spans="1:8" x14ac:dyDescent="0.25">
      <c r="A1313" s="16">
        <v>35892</v>
      </c>
      <c r="B1313" s="17">
        <v>93.1</v>
      </c>
      <c r="C1313" s="9">
        <v>-6.7441244753732093E-3</v>
      </c>
      <c r="D1313">
        <f t="shared" si="24"/>
        <v>4</v>
      </c>
      <c r="F1313" s="33" t="s">
        <v>29</v>
      </c>
      <c r="G1313" t="s">
        <v>29</v>
      </c>
      <c r="H1313" s="56"/>
    </row>
    <row r="1314" spans="1:8" x14ac:dyDescent="0.25">
      <c r="A1314" s="16">
        <v>35893</v>
      </c>
      <c r="B1314" s="17">
        <v>92.57</v>
      </c>
      <c r="C1314" s="9">
        <v>-5.7090692039015361E-3</v>
      </c>
      <c r="D1314">
        <f t="shared" si="24"/>
        <v>4</v>
      </c>
      <c r="F1314" s="33" t="s">
        <v>29</v>
      </c>
      <c r="G1314" t="s">
        <v>29</v>
      </c>
      <c r="H1314" s="56"/>
    </row>
    <row r="1315" spans="1:8" x14ac:dyDescent="0.25">
      <c r="A1315" s="16">
        <v>35894</v>
      </c>
      <c r="B1315" s="17">
        <v>93.31</v>
      </c>
      <c r="C1315" s="9">
        <v>7.9621681668107999E-3</v>
      </c>
      <c r="D1315">
        <f t="shared" si="24"/>
        <v>4</v>
      </c>
      <c r="F1315" s="33" t="s">
        <v>29</v>
      </c>
      <c r="G1315" t="s">
        <v>29</v>
      </c>
      <c r="H1315" s="56"/>
    </row>
    <row r="1316" spans="1:8" x14ac:dyDescent="0.25">
      <c r="A1316" s="16">
        <v>35898</v>
      </c>
      <c r="B1316" s="17">
        <v>93.04</v>
      </c>
      <c r="C1316" s="9">
        <v>-2.8977750355215831E-3</v>
      </c>
      <c r="D1316">
        <f t="shared" si="24"/>
        <v>4</v>
      </c>
      <c r="F1316" s="33" t="s">
        <v>29</v>
      </c>
      <c r="G1316" t="s">
        <v>29</v>
      </c>
      <c r="H1316" s="56"/>
    </row>
    <row r="1317" spans="1:8" x14ac:dyDescent="0.25">
      <c r="A1317" s="16">
        <v>35899</v>
      </c>
      <c r="B1317" s="17">
        <v>93.83</v>
      </c>
      <c r="C1317" s="9">
        <v>8.4551260915491974E-3</v>
      </c>
      <c r="D1317">
        <f t="shared" si="24"/>
        <v>4</v>
      </c>
      <c r="F1317" s="33" t="s">
        <v>29</v>
      </c>
      <c r="G1317" t="s">
        <v>29</v>
      </c>
      <c r="H1317" s="56"/>
    </row>
    <row r="1318" spans="1:8" x14ac:dyDescent="0.25">
      <c r="A1318" s="16">
        <v>35900</v>
      </c>
      <c r="B1318" s="17">
        <v>94.09</v>
      </c>
      <c r="C1318" s="9">
        <v>2.7671367167160519E-3</v>
      </c>
      <c r="D1318">
        <f t="shared" si="24"/>
        <v>4</v>
      </c>
      <c r="F1318" s="33" t="s">
        <v>29</v>
      </c>
      <c r="G1318" t="s">
        <v>29</v>
      </c>
      <c r="H1318" s="56"/>
    </row>
    <row r="1319" spans="1:8" x14ac:dyDescent="0.25">
      <c r="A1319" s="16">
        <v>35901</v>
      </c>
      <c r="B1319" s="17">
        <v>92.99</v>
      </c>
      <c r="C1319" s="9">
        <v>-1.1759810528568403E-2</v>
      </c>
      <c r="D1319">
        <f t="shared" si="24"/>
        <v>4</v>
      </c>
      <c r="F1319" s="33" t="s">
        <v>29</v>
      </c>
      <c r="G1319" t="s">
        <v>29</v>
      </c>
      <c r="H1319" s="56"/>
    </row>
    <row r="1320" spans="1:8" x14ac:dyDescent="0.25">
      <c r="A1320" s="16">
        <v>35902</v>
      </c>
      <c r="B1320" s="17">
        <v>94.23</v>
      </c>
      <c r="C1320" s="9">
        <v>1.32466417285591E-2</v>
      </c>
      <c r="D1320">
        <f t="shared" si="24"/>
        <v>4</v>
      </c>
      <c r="F1320" s="33" t="s">
        <v>29</v>
      </c>
      <c r="G1320" t="s">
        <v>29</v>
      </c>
      <c r="H1320" s="56"/>
    </row>
    <row r="1321" spans="1:8" x14ac:dyDescent="0.25">
      <c r="A1321" s="16">
        <v>35905</v>
      </c>
      <c r="B1321" s="17">
        <v>94.2</v>
      </c>
      <c r="C1321" s="9">
        <v>-3.1842063634746981E-4</v>
      </c>
      <c r="D1321">
        <f t="shared" si="24"/>
        <v>4</v>
      </c>
      <c r="F1321" s="33" t="s">
        <v>29</v>
      </c>
      <c r="G1321" t="s">
        <v>29</v>
      </c>
      <c r="H1321" s="56"/>
    </row>
    <row r="1322" spans="1:8" x14ac:dyDescent="0.25">
      <c r="A1322" s="16">
        <v>35906</v>
      </c>
      <c r="B1322" s="17">
        <v>94.65</v>
      </c>
      <c r="C1322" s="9">
        <v>4.7656960730144251E-3</v>
      </c>
      <c r="D1322">
        <f t="shared" si="24"/>
        <v>4</v>
      </c>
      <c r="F1322" s="33" t="s">
        <v>29</v>
      </c>
      <c r="G1322" t="s">
        <v>29</v>
      </c>
      <c r="H1322" s="56"/>
    </row>
    <row r="1323" spans="1:8" x14ac:dyDescent="0.25">
      <c r="A1323" s="16">
        <v>35907</v>
      </c>
      <c r="B1323" s="17">
        <v>94.91</v>
      </c>
      <c r="C1323" s="9">
        <v>2.7431964870689237E-3</v>
      </c>
      <c r="D1323">
        <f t="shared" si="24"/>
        <v>4</v>
      </c>
      <c r="F1323" s="33" t="s">
        <v>29</v>
      </c>
      <c r="G1323" t="s">
        <v>29</v>
      </c>
      <c r="H1323" s="56"/>
    </row>
    <row r="1324" spans="1:8" x14ac:dyDescent="0.25">
      <c r="A1324" s="16">
        <v>35908</v>
      </c>
      <c r="B1324" s="17">
        <v>93.99</v>
      </c>
      <c r="C1324" s="9">
        <v>-9.7406805101908078E-3</v>
      </c>
      <c r="D1324">
        <f t="shared" si="24"/>
        <v>4</v>
      </c>
      <c r="F1324" s="33" t="s">
        <v>29</v>
      </c>
      <c r="G1324" t="s">
        <v>29</v>
      </c>
      <c r="H1324" s="56"/>
    </row>
    <row r="1325" spans="1:8" x14ac:dyDescent="0.25">
      <c r="A1325" s="16">
        <v>35909</v>
      </c>
      <c r="B1325" s="17">
        <v>92.99</v>
      </c>
      <c r="C1325" s="9">
        <v>-1.0696433142104099E-2</v>
      </c>
      <c r="D1325">
        <f t="shared" si="24"/>
        <v>4</v>
      </c>
      <c r="F1325" s="33" t="s">
        <v>29</v>
      </c>
      <c r="G1325" t="s">
        <v>29</v>
      </c>
      <c r="H1325" s="56"/>
    </row>
    <row r="1326" spans="1:8" x14ac:dyDescent="0.25">
      <c r="A1326" s="16">
        <v>35912</v>
      </c>
      <c r="B1326" s="17">
        <v>91.24</v>
      </c>
      <c r="C1326" s="9">
        <v>-1.8998563073918645E-2</v>
      </c>
      <c r="D1326">
        <f t="shared" si="24"/>
        <v>4</v>
      </c>
      <c r="F1326" s="33" t="s">
        <v>29</v>
      </c>
      <c r="G1326" t="s">
        <v>29</v>
      </c>
      <c r="H1326" s="56"/>
    </row>
    <row r="1327" spans="1:8" x14ac:dyDescent="0.25">
      <c r="A1327" s="16">
        <v>35913</v>
      </c>
      <c r="B1327" s="17">
        <v>91.1</v>
      </c>
      <c r="C1327" s="9">
        <v>-1.5355931502746389E-3</v>
      </c>
      <c r="D1327">
        <f t="shared" si="24"/>
        <v>4</v>
      </c>
      <c r="F1327" s="33" t="s">
        <v>29</v>
      </c>
      <c r="G1327" t="s">
        <v>29</v>
      </c>
      <c r="H1327" s="56"/>
    </row>
    <row r="1328" spans="1:8" x14ac:dyDescent="0.25">
      <c r="A1328" s="16">
        <v>35914</v>
      </c>
      <c r="B1328" s="17">
        <v>91.73</v>
      </c>
      <c r="C1328" s="9">
        <v>6.8916752556517557E-3</v>
      </c>
      <c r="D1328">
        <f t="shared" si="24"/>
        <v>4</v>
      </c>
      <c r="F1328" s="33" t="s">
        <v>29</v>
      </c>
      <c r="G1328" t="s">
        <v>29</v>
      </c>
      <c r="H1328" s="56"/>
    </row>
    <row r="1329" spans="1:8" x14ac:dyDescent="0.25">
      <c r="A1329" s="16">
        <v>35915</v>
      </c>
      <c r="B1329" s="17">
        <v>93.44</v>
      </c>
      <c r="C1329" s="9">
        <v>1.8470039558352674E-2</v>
      </c>
      <c r="D1329">
        <f t="shared" si="24"/>
        <v>4</v>
      </c>
      <c r="F1329" s="33" t="s">
        <v>29</v>
      </c>
      <c r="G1329" t="s">
        <v>29</v>
      </c>
      <c r="H1329" s="56"/>
    </row>
    <row r="1330" spans="1:8" x14ac:dyDescent="0.25">
      <c r="A1330" s="16">
        <v>35916</v>
      </c>
      <c r="B1330" s="17">
        <v>94.49</v>
      </c>
      <c r="C1330" s="9">
        <v>1.1174489714617524E-2</v>
      </c>
      <c r="D1330">
        <f t="shared" si="24"/>
        <v>5</v>
      </c>
      <c r="F1330" s="33" t="s">
        <v>29</v>
      </c>
      <c r="G1330" t="s">
        <v>29</v>
      </c>
      <c r="H1330" s="56"/>
    </row>
    <row r="1331" spans="1:8" x14ac:dyDescent="0.25">
      <c r="A1331" s="16">
        <v>35919</v>
      </c>
      <c r="B1331" s="17">
        <v>94.25</v>
      </c>
      <c r="C1331" s="9">
        <v>-2.5431824664143101E-3</v>
      </c>
      <c r="D1331">
        <f t="shared" si="24"/>
        <v>5</v>
      </c>
      <c r="F1331" s="33" t="s">
        <v>29</v>
      </c>
      <c r="G1331" t="s">
        <v>29</v>
      </c>
      <c r="H1331" s="56"/>
    </row>
    <row r="1332" spans="1:8" x14ac:dyDescent="0.25">
      <c r="A1332" s="16">
        <v>35920</v>
      </c>
      <c r="B1332" s="17">
        <v>93.6</v>
      </c>
      <c r="C1332" s="9">
        <v>-6.9204428445737952E-3</v>
      </c>
      <c r="D1332">
        <f t="shared" si="24"/>
        <v>5</v>
      </c>
      <c r="F1332" s="33" t="s">
        <v>29</v>
      </c>
      <c r="G1332" t="s">
        <v>29</v>
      </c>
      <c r="H1332" s="56"/>
    </row>
    <row r="1333" spans="1:8" x14ac:dyDescent="0.25">
      <c r="A1333" s="16">
        <v>35921</v>
      </c>
      <c r="B1333" s="17">
        <v>92.5</v>
      </c>
      <c r="C1333" s="9">
        <v>-1.1821738965166811E-2</v>
      </c>
      <c r="D1333">
        <f t="shared" si="24"/>
        <v>5</v>
      </c>
      <c r="F1333" s="33" t="s">
        <v>29</v>
      </c>
      <c r="G1333" t="s">
        <v>29</v>
      </c>
      <c r="H1333" s="56"/>
    </row>
    <row r="1334" spans="1:8" x14ac:dyDescent="0.25">
      <c r="A1334" s="16">
        <v>35922</v>
      </c>
      <c r="B1334" s="17">
        <v>91.76</v>
      </c>
      <c r="C1334" s="9">
        <v>-8.0321716972641538E-3</v>
      </c>
      <c r="D1334">
        <f t="shared" si="24"/>
        <v>5</v>
      </c>
      <c r="F1334" s="33" t="s">
        <v>29</v>
      </c>
      <c r="G1334" t="s">
        <v>29</v>
      </c>
      <c r="H1334" s="56"/>
    </row>
    <row r="1335" spans="1:8" x14ac:dyDescent="0.25">
      <c r="A1335" s="16">
        <v>35923</v>
      </c>
      <c r="B1335" s="17">
        <v>93.25</v>
      </c>
      <c r="C1335" s="9">
        <v>1.610758570280969E-2</v>
      </c>
      <c r="D1335">
        <f t="shared" si="24"/>
        <v>5</v>
      </c>
      <c r="F1335" s="33" t="s">
        <v>29</v>
      </c>
      <c r="G1335" t="s">
        <v>29</v>
      </c>
      <c r="H1335" s="56"/>
    </row>
    <row r="1336" spans="1:8" x14ac:dyDescent="0.25">
      <c r="A1336" s="16">
        <v>35926</v>
      </c>
      <c r="B1336" s="17">
        <v>92.94</v>
      </c>
      <c r="C1336" s="9">
        <v>-3.3299348670926339E-3</v>
      </c>
      <c r="D1336">
        <f t="shared" si="24"/>
        <v>5</v>
      </c>
      <c r="F1336" s="33" t="s">
        <v>29</v>
      </c>
      <c r="G1336" t="s">
        <v>29</v>
      </c>
      <c r="H1336" s="56"/>
    </row>
    <row r="1337" spans="1:8" x14ac:dyDescent="0.25">
      <c r="A1337" s="16">
        <v>35927</v>
      </c>
      <c r="B1337" s="17">
        <v>93.94</v>
      </c>
      <c r="C1337" s="9">
        <v>1.0702156942016728E-2</v>
      </c>
      <c r="D1337">
        <f t="shared" si="24"/>
        <v>5</v>
      </c>
      <c r="F1337" s="33" t="s">
        <v>29</v>
      </c>
      <c r="G1337" t="s">
        <v>29</v>
      </c>
      <c r="H1337" s="56"/>
    </row>
    <row r="1338" spans="1:8" x14ac:dyDescent="0.25">
      <c r="A1338" s="16">
        <v>35928</v>
      </c>
      <c r="B1338" s="17">
        <v>94.18</v>
      </c>
      <c r="C1338" s="9">
        <v>2.5515642165596865E-3</v>
      </c>
      <c r="D1338">
        <f t="shared" si="24"/>
        <v>5</v>
      </c>
      <c r="F1338" s="33" t="s">
        <v>29</v>
      </c>
      <c r="G1338" t="s">
        <v>29</v>
      </c>
      <c r="H1338" s="56"/>
    </row>
    <row r="1339" spans="1:8" x14ac:dyDescent="0.25">
      <c r="A1339" s="16">
        <v>35929</v>
      </c>
      <c r="B1339" s="17">
        <v>93.71</v>
      </c>
      <c r="C1339" s="9">
        <v>-5.0029376796764244E-3</v>
      </c>
      <c r="D1339">
        <f t="shared" si="24"/>
        <v>5</v>
      </c>
      <c r="F1339" s="33" t="s">
        <v>29</v>
      </c>
      <c r="G1339" t="s">
        <v>29</v>
      </c>
      <c r="H1339" s="56"/>
    </row>
    <row r="1340" spans="1:8" x14ac:dyDescent="0.25">
      <c r="A1340" s="16">
        <v>35930</v>
      </c>
      <c r="B1340" s="17">
        <v>93.18</v>
      </c>
      <c r="C1340" s="9">
        <v>-5.6718007470814291E-3</v>
      </c>
      <c r="D1340">
        <f t="shared" si="24"/>
        <v>5</v>
      </c>
      <c r="F1340" s="33" t="s">
        <v>29</v>
      </c>
      <c r="G1340" t="s">
        <v>29</v>
      </c>
      <c r="H1340" s="56"/>
    </row>
    <row r="1341" spans="1:8" x14ac:dyDescent="0.25">
      <c r="A1341" s="16">
        <v>35933</v>
      </c>
      <c r="B1341" s="17">
        <v>92.81</v>
      </c>
      <c r="C1341" s="9">
        <v>-3.978713781349257E-3</v>
      </c>
      <c r="D1341">
        <f t="shared" si="24"/>
        <v>5</v>
      </c>
      <c r="F1341" s="33" t="s">
        <v>29</v>
      </c>
      <c r="G1341" t="s">
        <v>29</v>
      </c>
      <c r="H1341" s="56"/>
    </row>
    <row r="1342" spans="1:8" x14ac:dyDescent="0.25">
      <c r="A1342" s="16">
        <v>35934</v>
      </c>
      <c r="B1342" s="17">
        <v>93.44</v>
      </c>
      <c r="C1342" s="9">
        <v>6.7651264726153997E-3</v>
      </c>
      <c r="D1342">
        <f t="shared" si="24"/>
        <v>5</v>
      </c>
      <c r="F1342" s="33" t="s">
        <v>29</v>
      </c>
      <c r="G1342" t="s">
        <v>29</v>
      </c>
      <c r="H1342" s="56"/>
    </row>
    <row r="1343" spans="1:8" x14ac:dyDescent="0.25">
      <c r="A1343" s="16">
        <v>35935</v>
      </c>
      <c r="B1343" s="17">
        <v>94.34</v>
      </c>
      <c r="C1343" s="9">
        <v>9.585758776198855E-3</v>
      </c>
      <c r="D1343">
        <f t="shared" si="24"/>
        <v>5</v>
      </c>
      <c r="F1343" s="33" t="s">
        <v>29</v>
      </c>
      <c r="G1343" t="s">
        <v>29</v>
      </c>
      <c r="H1343" s="56"/>
    </row>
    <row r="1344" spans="1:8" x14ac:dyDescent="0.25">
      <c r="A1344" s="16">
        <v>35936</v>
      </c>
      <c r="B1344" s="17">
        <v>93.73</v>
      </c>
      <c r="C1344" s="9">
        <v>-6.4869690977212178E-3</v>
      </c>
      <c r="D1344">
        <f t="shared" si="24"/>
        <v>5</v>
      </c>
      <c r="F1344" s="33" t="s">
        <v>29</v>
      </c>
      <c r="G1344" t="s">
        <v>29</v>
      </c>
      <c r="H1344" s="56"/>
    </row>
    <row r="1345" spans="1:8" x14ac:dyDescent="0.25">
      <c r="A1345" s="16">
        <v>35937</v>
      </c>
      <c r="B1345" s="17">
        <v>93.36</v>
      </c>
      <c r="C1345" s="9">
        <v>-3.9553207800939408E-3</v>
      </c>
      <c r="D1345">
        <f t="shared" si="24"/>
        <v>5</v>
      </c>
      <c r="F1345" s="33" t="s">
        <v>29</v>
      </c>
      <c r="G1345" t="s">
        <v>29</v>
      </c>
      <c r="H1345" s="56"/>
    </row>
    <row r="1346" spans="1:8" x14ac:dyDescent="0.25">
      <c r="A1346" s="16">
        <v>35941</v>
      </c>
      <c r="B1346" s="17">
        <v>91.87</v>
      </c>
      <c r="C1346" s="9">
        <v>-1.6088453694925394E-2</v>
      </c>
      <c r="D1346">
        <f t="shared" si="24"/>
        <v>5</v>
      </c>
      <c r="F1346" s="33" t="s">
        <v>29</v>
      </c>
      <c r="G1346" t="s">
        <v>29</v>
      </c>
      <c r="H1346" s="56"/>
    </row>
    <row r="1347" spans="1:8" x14ac:dyDescent="0.25">
      <c r="A1347" s="16">
        <v>35942</v>
      </c>
      <c r="B1347" s="17">
        <v>91.99</v>
      </c>
      <c r="C1347" s="9">
        <v>1.3053412056907201E-3</v>
      </c>
      <c r="D1347">
        <f t="shared" si="24"/>
        <v>5</v>
      </c>
      <c r="F1347" s="33" t="s">
        <v>29</v>
      </c>
      <c r="G1347" t="s">
        <v>29</v>
      </c>
      <c r="H1347" s="56"/>
    </row>
    <row r="1348" spans="1:8" x14ac:dyDescent="0.25">
      <c r="A1348" s="16">
        <v>35943</v>
      </c>
      <c r="B1348" s="17">
        <v>92.41</v>
      </c>
      <c r="C1348" s="9">
        <v>4.5553224108831527E-3</v>
      </c>
      <c r="D1348">
        <f t="shared" ref="D1348:D1411" si="25">MONTH(A1348)</f>
        <v>5</v>
      </c>
      <c r="F1348" s="33" t="s">
        <v>29</v>
      </c>
      <c r="G1348" t="s">
        <v>29</v>
      </c>
      <c r="H1348" s="56"/>
    </row>
    <row r="1349" spans="1:8" x14ac:dyDescent="0.25">
      <c r="A1349" s="16">
        <v>35944</v>
      </c>
      <c r="B1349" s="17">
        <v>91.5</v>
      </c>
      <c r="C1349" s="9">
        <v>-9.8962256184733609E-3</v>
      </c>
      <c r="D1349">
        <f t="shared" si="25"/>
        <v>5</v>
      </c>
      <c r="F1349" s="33" t="s">
        <v>29</v>
      </c>
      <c r="G1349" t="s">
        <v>29</v>
      </c>
      <c r="H1349" s="56"/>
    </row>
    <row r="1350" spans="1:8" x14ac:dyDescent="0.25">
      <c r="A1350" s="16">
        <v>35947</v>
      </c>
      <c r="B1350" s="17">
        <v>91.92</v>
      </c>
      <c r="C1350" s="9">
        <v>4.579661259024731E-3</v>
      </c>
      <c r="D1350">
        <f t="shared" si="25"/>
        <v>6</v>
      </c>
      <c r="F1350" s="33" t="s">
        <v>29</v>
      </c>
      <c r="G1350" t="s">
        <v>29</v>
      </c>
      <c r="H1350" s="56"/>
    </row>
    <row r="1351" spans="1:8" x14ac:dyDescent="0.25">
      <c r="A1351" s="16">
        <v>35948</v>
      </c>
      <c r="B1351" s="17">
        <v>91.99</v>
      </c>
      <c r="C1351" s="9">
        <v>7.6124194856548165E-4</v>
      </c>
      <c r="D1351">
        <f t="shared" si="25"/>
        <v>6</v>
      </c>
      <c r="F1351" s="33" t="s">
        <v>29</v>
      </c>
      <c r="G1351" t="s">
        <v>29</v>
      </c>
      <c r="H1351" s="56"/>
    </row>
    <row r="1352" spans="1:8" x14ac:dyDescent="0.25">
      <c r="A1352" s="16">
        <v>35949</v>
      </c>
      <c r="B1352" s="17">
        <v>90.53</v>
      </c>
      <c r="C1352" s="9">
        <v>-1.5998588001716781E-2</v>
      </c>
      <c r="D1352">
        <f t="shared" si="25"/>
        <v>6</v>
      </c>
      <c r="F1352" s="33" t="s">
        <v>29</v>
      </c>
      <c r="G1352" t="s">
        <v>29</v>
      </c>
      <c r="H1352" s="56"/>
    </row>
    <row r="1353" spans="1:8" x14ac:dyDescent="0.25">
      <c r="A1353" s="16">
        <v>35950</v>
      </c>
      <c r="B1353" s="17">
        <v>92.2</v>
      </c>
      <c r="C1353" s="9">
        <v>1.8278843075199201E-2</v>
      </c>
      <c r="D1353">
        <f t="shared" si="25"/>
        <v>6</v>
      </c>
      <c r="F1353" s="33" t="s">
        <v>29</v>
      </c>
      <c r="G1353" t="s">
        <v>29</v>
      </c>
      <c r="H1353" s="56"/>
    </row>
    <row r="1354" spans="1:8" x14ac:dyDescent="0.25">
      <c r="A1354" s="16">
        <v>35951</v>
      </c>
      <c r="B1354" s="17">
        <v>93.99</v>
      </c>
      <c r="C1354" s="9">
        <v>1.9228263069661748E-2</v>
      </c>
      <c r="D1354">
        <f t="shared" si="25"/>
        <v>6</v>
      </c>
      <c r="F1354" s="33" t="s">
        <v>29</v>
      </c>
      <c r="G1354" t="s">
        <v>29</v>
      </c>
      <c r="H1354" s="56"/>
    </row>
    <row r="1355" spans="1:8" x14ac:dyDescent="0.25">
      <c r="A1355" s="16">
        <v>35954</v>
      </c>
      <c r="B1355" s="17">
        <v>93.88</v>
      </c>
      <c r="C1355" s="9">
        <v>-1.1710226493872862E-3</v>
      </c>
      <c r="D1355">
        <f t="shared" si="25"/>
        <v>6</v>
      </c>
      <c r="F1355" s="33" t="s">
        <v>29</v>
      </c>
      <c r="G1355" t="s">
        <v>29</v>
      </c>
      <c r="H1355" s="56"/>
    </row>
    <row r="1356" spans="1:8" x14ac:dyDescent="0.25">
      <c r="A1356" s="16">
        <v>35955</v>
      </c>
      <c r="B1356" s="17">
        <v>94.18</v>
      </c>
      <c r="C1356" s="9">
        <v>3.1904738325859599E-3</v>
      </c>
      <c r="D1356">
        <f t="shared" si="25"/>
        <v>6</v>
      </c>
      <c r="F1356" s="33" t="s">
        <v>29</v>
      </c>
      <c r="G1356" t="s">
        <v>29</v>
      </c>
      <c r="H1356" s="56"/>
    </row>
    <row r="1357" spans="1:8" x14ac:dyDescent="0.25">
      <c r="A1357" s="16">
        <v>35956</v>
      </c>
      <c r="B1357" s="17">
        <v>93.57</v>
      </c>
      <c r="C1357" s="9">
        <v>-6.4980255275870966E-3</v>
      </c>
      <c r="D1357">
        <f t="shared" si="25"/>
        <v>6</v>
      </c>
      <c r="F1357" s="33" t="s">
        <v>29</v>
      </c>
      <c r="G1357" t="s">
        <v>29</v>
      </c>
      <c r="H1357" s="56"/>
    </row>
    <row r="1358" spans="1:8" x14ac:dyDescent="0.25">
      <c r="A1358" s="16">
        <v>35957</v>
      </c>
      <c r="B1358" s="17">
        <v>91.82</v>
      </c>
      <c r="C1358" s="9">
        <v>-1.8879680466745603E-2</v>
      </c>
      <c r="D1358">
        <f t="shared" si="25"/>
        <v>6</v>
      </c>
      <c r="F1358" s="33" t="s">
        <v>29</v>
      </c>
      <c r="G1358" t="s">
        <v>29</v>
      </c>
      <c r="H1358" s="56"/>
    </row>
    <row r="1359" spans="1:8" x14ac:dyDescent="0.25">
      <c r="A1359" s="16">
        <v>35958</v>
      </c>
      <c r="B1359" s="17">
        <v>92.68</v>
      </c>
      <c r="C1359" s="9">
        <v>9.3225607430995859E-3</v>
      </c>
      <c r="D1359">
        <f t="shared" si="25"/>
        <v>6</v>
      </c>
      <c r="F1359" s="33" t="s">
        <v>29</v>
      </c>
      <c r="G1359" t="s">
        <v>29</v>
      </c>
      <c r="H1359" s="56"/>
    </row>
    <row r="1360" spans="1:8" x14ac:dyDescent="0.25">
      <c r="A1360" s="16">
        <v>35961</v>
      </c>
      <c r="B1360" s="17">
        <v>90.24</v>
      </c>
      <c r="C1360" s="9">
        <v>-2.667991181442679E-2</v>
      </c>
      <c r="D1360">
        <f t="shared" si="25"/>
        <v>6</v>
      </c>
      <c r="F1360" s="33" t="s">
        <v>29</v>
      </c>
      <c r="G1360" t="s">
        <v>29</v>
      </c>
      <c r="H1360" s="56"/>
    </row>
    <row r="1361" spans="1:8" x14ac:dyDescent="0.25">
      <c r="A1361" s="16">
        <v>35962</v>
      </c>
      <c r="B1361" s="17">
        <v>91.63</v>
      </c>
      <c r="C1361" s="9">
        <v>1.5285941227373102E-2</v>
      </c>
      <c r="D1361">
        <f t="shared" si="25"/>
        <v>6</v>
      </c>
      <c r="F1361" s="33" t="s">
        <v>29</v>
      </c>
      <c r="G1361" t="s">
        <v>29</v>
      </c>
      <c r="H1361" s="56"/>
    </row>
    <row r="1362" spans="1:8" x14ac:dyDescent="0.25">
      <c r="A1362" s="16">
        <v>35963</v>
      </c>
      <c r="B1362" s="17">
        <v>93.55</v>
      </c>
      <c r="C1362" s="9">
        <v>2.0737323742976693E-2</v>
      </c>
      <c r="D1362">
        <f t="shared" si="25"/>
        <v>6</v>
      </c>
      <c r="F1362" s="33" t="s">
        <v>29</v>
      </c>
      <c r="G1362" t="s">
        <v>29</v>
      </c>
      <c r="H1362" s="56"/>
    </row>
    <row r="1363" spans="1:8" x14ac:dyDescent="0.25">
      <c r="A1363" s="16">
        <v>35964</v>
      </c>
      <c r="B1363" s="17">
        <v>93.13</v>
      </c>
      <c r="C1363" s="9">
        <v>-4.499686186532229E-3</v>
      </c>
      <c r="D1363">
        <f t="shared" si="25"/>
        <v>6</v>
      </c>
      <c r="F1363" s="33" t="s">
        <v>29</v>
      </c>
      <c r="G1363" t="s">
        <v>29</v>
      </c>
      <c r="H1363" s="56"/>
    </row>
    <row r="1364" spans="1:8" x14ac:dyDescent="0.25">
      <c r="A1364" s="16">
        <v>35965</v>
      </c>
      <c r="B1364" s="17">
        <v>92.65</v>
      </c>
      <c r="C1364" s="9">
        <v>-5.1674138021975341E-3</v>
      </c>
      <c r="D1364">
        <f t="shared" si="25"/>
        <v>6</v>
      </c>
      <c r="F1364" s="33" t="s">
        <v>29</v>
      </c>
      <c r="G1364" t="s">
        <v>29</v>
      </c>
      <c r="H1364" s="56"/>
    </row>
    <row r="1365" spans="1:8" x14ac:dyDescent="0.25">
      <c r="A1365" s="16">
        <v>35968</v>
      </c>
      <c r="B1365" s="17">
        <v>93.1</v>
      </c>
      <c r="C1365" s="9">
        <v>4.845231551652375E-3</v>
      </c>
      <c r="D1365">
        <f t="shared" si="25"/>
        <v>6</v>
      </c>
      <c r="F1365" s="33" t="s">
        <v>29</v>
      </c>
      <c r="G1365" t="s">
        <v>29</v>
      </c>
      <c r="H1365" s="56"/>
    </row>
    <row r="1366" spans="1:8" x14ac:dyDescent="0.25">
      <c r="A1366" s="16">
        <v>35969</v>
      </c>
      <c r="B1366" s="17">
        <v>94.21</v>
      </c>
      <c r="C1366" s="9">
        <v>1.1852148777555013E-2</v>
      </c>
      <c r="D1366">
        <f t="shared" si="25"/>
        <v>6</v>
      </c>
      <c r="F1366" s="33" t="s">
        <v>29</v>
      </c>
      <c r="G1366" t="s">
        <v>29</v>
      </c>
      <c r="H1366" s="56"/>
    </row>
    <row r="1367" spans="1:8" x14ac:dyDescent="0.25">
      <c r="A1367" s="16">
        <v>35970</v>
      </c>
      <c r="B1367" s="17">
        <v>95.47</v>
      </c>
      <c r="C1367" s="9">
        <v>1.3285728949365413E-2</v>
      </c>
      <c r="D1367">
        <f t="shared" si="25"/>
        <v>6</v>
      </c>
      <c r="F1367" s="33" t="s">
        <v>29</v>
      </c>
      <c r="G1367" t="s">
        <v>29</v>
      </c>
      <c r="H1367" s="56"/>
    </row>
    <row r="1368" spans="1:8" x14ac:dyDescent="0.25">
      <c r="A1368" s="16">
        <v>35971</v>
      </c>
      <c r="B1368" s="17">
        <v>95.31</v>
      </c>
      <c r="C1368" s="9">
        <v>-1.6773250604072687E-3</v>
      </c>
      <c r="D1368">
        <f t="shared" si="25"/>
        <v>6</v>
      </c>
      <c r="F1368" s="33" t="s">
        <v>29</v>
      </c>
      <c r="G1368" t="s">
        <v>29</v>
      </c>
      <c r="H1368" s="56"/>
    </row>
    <row r="1369" spans="1:8" x14ac:dyDescent="0.25">
      <c r="A1369" s="16">
        <v>35972</v>
      </c>
      <c r="B1369" s="17">
        <v>95.71</v>
      </c>
      <c r="C1369" s="9">
        <v>4.188049258280457E-3</v>
      </c>
      <c r="D1369">
        <f t="shared" si="25"/>
        <v>6</v>
      </c>
      <c r="F1369" s="33" t="s">
        <v>29</v>
      </c>
      <c r="G1369" t="s">
        <v>29</v>
      </c>
      <c r="H1369" s="56"/>
    </row>
    <row r="1370" spans="1:8" x14ac:dyDescent="0.25">
      <c r="A1370" s="16">
        <v>35975</v>
      </c>
      <c r="B1370" s="17">
        <v>96.05</v>
      </c>
      <c r="C1370" s="9">
        <v>3.5461030067504905E-3</v>
      </c>
      <c r="D1370">
        <f t="shared" si="25"/>
        <v>6</v>
      </c>
      <c r="F1370" s="33" t="s">
        <v>29</v>
      </c>
      <c r="G1370" t="s">
        <v>29</v>
      </c>
      <c r="H1370" s="56"/>
    </row>
    <row r="1371" spans="1:8" x14ac:dyDescent="0.25">
      <c r="A1371" s="16">
        <v>35976</v>
      </c>
      <c r="B1371" s="17">
        <v>95.39</v>
      </c>
      <c r="C1371" s="9">
        <v>-6.8951380574488689E-3</v>
      </c>
      <c r="D1371">
        <f t="shared" si="25"/>
        <v>6</v>
      </c>
      <c r="F1371" s="33" t="s">
        <v>29</v>
      </c>
      <c r="G1371" t="s">
        <v>29</v>
      </c>
      <c r="H1371" s="56"/>
    </row>
    <row r="1372" spans="1:8" x14ac:dyDescent="0.25">
      <c r="A1372" s="16">
        <v>35977</v>
      </c>
      <c r="B1372" s="17">
        <v>96.49</v>
      </c>
      <c r="C1372" s="9">
        <v>1.1465624875175669E-2</v>
      </c>
      <c r="D1372">
        <f t="shared" si="25"/>
        <v>7</v>
      </c>
      <c r="F1372" s="33" t="s">
        <v>29</v>
      </c>
      <c r="G1372" t="s">
        <v>29</v>
      </c>
      <c r="H1372" s="56"/>
    </row>
    <row r="1373" spans="1:8" x14ac:dyDescent="0.25">
      <c r="A1373" s="16">
        <v>35978</v>
      </c>
      <c r="B1373" s="17">
        <v>96.68</v>
      </c>
      <c r="C1373" s="9">
        <v>1.9671798029899613E-3</v>
      </c>
      <c r="D1373">
        <f t="shared" si="25"/>
        <v>7</v>
      </c>
      <c r="F1373" s="33" t="s">
        <v>29</v>
      </c>
      <c r="G1373" t="s">
        <v>29</v>
      </c>
      <c r="H1373" s="56"/>
    </row>
    <row r="1374" spans="1:8" x14ac:dyDescent="0.25">
      <c r="A1374" s="16">
        <v>35982</v>
      </c>
      <c r="B1374" s="17">
        <v>97.65</v>
      </c>
      <c r="C1374" s="9">
        <v>9.9831014874056812E-3</v>
      </c>
      <c r="D1374">
        <f t="shared" si="25"/>
        <v>7</v>
      </c>
      <c r="F1374" s="33" t="s">
        <v>29</v>
      </c>
      <c r="G1374" t="s">
        <v>29</v>
      </c>
      <c r="H1374" s="56"/>
    </row>
    <row r="1375" spans="1:8" x14ac:dyDescent="0.25">
      <c r="A1375" s="16">
        <v>35983</v>
      </c>
      <c r="B1375" s="17">
        <v>97.47</v>
      </c>
      <c r="C1375" s="9">
        <v>-1.8450189735693507E-3</v>
      </c>
      <c r="D1375">
        <f t="shared" si="25"/>
        <v>7</v>
      </c>
      <c r="F1375" s="33" t="s">
        <v>29</v>
      </c>
      <c r="G1375" t="s">
        <v>29</v>
      </c>
      <c r="H1375" s="56"/>
    </row>
    <row r="1376" spans="1:8" x14ac:dyDescent="0.25">
      <c r="A1376" s="16">
        <v>35984</v>
      </c>
      <c r="B1376" s="17">
        <v>98.18</v>
      </c>
      <c r="C1376" s="9">
        <v>7.2578902807878855E-3</v>
      </c>
      <c r="D1376">
        <f t="shared" si="25"/>
        <v>7</v>
      </c>
      <c r="F1376" s="33" t="s">
        <v>29</v>
      </c>
      <c r="G1376" t="s">
        <v>29</v>
      </c>
      <c r="H1376" s="56"/>
    </row>
    <row r="1377" spans="1:8" x14ac:dyDescent="0.25">
      <c r="A1377" s="16">
        <v>35985</v>
      </c>
      <c r="B1377" s="17">
        <v>97.52</v>
      </c>
      <c r="C1377" s="9">
        <v>-6.7450434568904812E-3</v>
      </c>
      <c r="D1377">
        <f t="shared" si="25"/>
        <v>7</v>
      </c>
      <c r="F1377" s="33" t="s">
        <v>29</v>
      </c>
      <c r="G1377" t="s">
        <v>29</v>
      </c>
      <c r="H1377" s="56"/>
    </row>
    <row r="1378" spans="1:8" x14ac:dyDescent="0.25">
      <c r="A1378" s="16">
        <v>35986</v>
      </c>
      <c r="B1378" s="17">
        <v>98.05</v>
      </c>
      <c r="C1378" s="9">
        <v>5.4200674693391133E-3</v>
      </c>
      <c r="D1378">
        <f t="shared" si="25"/>
        <v>7</v>
      </c>
      <c r="F1378" s="33" t="s">
        <v>29</v>
      </c>
      <c r="G1378" t="s">
        <v>29</v>
      </c>
      <c r="H1378" s="56"/>
    </row>
    <row r="1379" spans="1:8" x14ac:dyDescent="0.25">
      <c r="A1379" s="16">
        <v>35989</v>
      </c>
      <c r="B1379" s="17">
        <v>98.08</v>
      </c>
      <c r="C1379" s="9">
        <v>3.0591954554595995E-4</v>
      </c>
      <c r="D1379">
        <f t="shared" si="25"/>
        <v>7</v>
      </c>
      <c r="F1379" s="33" t="s">
        <v>29</v>
      </c>
      <c r="G1379" t="s">
        <v>29</v>
      </c>
      <c r="H1379" s="56"/>
    </row>
    <row r="1380" spans="1:8" x14ac:dyDescent="0.25">
      <c r="A1380" s="16">
        <v>35990</v>
      </c>
      <c r="B1380" s="17">
        <v>99.18</v>
      </c>
      <c r="C1380" s="9">
        <v>1.115290887308659E-2</v>
      </c>
      <c r="D1380">
        <f t="shared" si="25"/>
        <v>7</v>
      </c>
      <c r="F1380" s="33" t="s">
        <v>29</v>
      </c>
      <c r="G1380" t="s">
        <v>29</v>
      </c>
      <c r="H1380" s="56"/>
    </row>
    <row r="1381" spans="1:8" x14ac:dyDescent="0.25">
      <c r="A1381" s="16">
        <v>35991</v>
      </c>
      <c r="B1381" s="17">
        <v>98.99</v>
      </c>
      <c r="C1381" s="9">
        <v>-1.9175461292719287E-3</v>
      </c>
      <c r="D1381">
        <f t="shared" si="25"/>
        <v>7</v>
      </c>
      <c r="F1381" s="33" t="s">
        <v>29</v>
      </c>
      <c r="G1381" t="s">
        <v>29</v>
      </c>
      <c r="H1381" s="56"/>
    </row>
    <row r="1382" spans="1:8" x14ac:dyDescent="0.25">
      <c r="A1382" s="16">
        <v>35992</v>
      </c>
      <c r="B1382" s="17">
        <v>99.68</v>
      </c>
      <c r="C1382" s="9">
        <v>6.946220107427137E-3</v>
      </c>
      <c r="D1382">
        <f t="shared" si="25"/>
        <v>7</v>
      </c>
      <c r="F1382" s="33" t="s">
        <v>29</v>
      </c>
      <c r="G1382" t="s">
        <v>29</v>
      </c>
      <c r="H1382" s="56"/>
    </row>
    <row r="1383" spans="1:8" x14ac:dyDescent="0.25">
      <c r="A1383" s="16">
        <v>35993</v>
      </c>
      <c r="B1383" s="17">
        <v>99.81</v>
      </c>
      <c r="C1383" s="9">
        <v>1.3033236593520893E-3</v>
      </c>
      <c r="D1383">
        <f t="shared" si="25"/>
        <v>7</v>
      </c>
      <c r="F1383" s="33" t="s">
        <v>29</v>
      </c>
      <c r="G1383" t="s">
        <v>29</v>
      </c>
      <c r="H1383" s="56"/>
    </row>
    <row r="1384" spans="1:8" x14ac:dyDescent="0.25">
      <c r="A1384" s="16">
        <v>35996</v>
      </c>
      <c r="B1384" s="17">
        <v>99.81</v>
      </c>
      <c r="C1384" s="9">
        <v>0</v>
      </c>
      <c r="D1384">
        <f t="shared" si="25"/>
        <v>7</v>
      </c>
      <c r="F1384" s="33" t="s">
        <v>29</v>
      </c>
      <c r="G1384" t="s">
        <v>29</v>
      </c>
      <c r="H1384" s="56"/>
    </row>
    <row r="1385" spans="1:8" x14ac:dyDescent="0.25">
      <c r="A1385" s="16">
        <v>35997</v>
      </c>
      <c r="B1385" s="17">
        <v>98.08</v>
      </c>
      <c r="C1385" s="9">
        <v>-1.7484906510593812E-2</v>
      </c>
      <c r="D1385">
        <f t="shared" si="25"/>
        <v>7</v>
      </c>
      <c r="F1385" s="33" t="s">
        <v>29</v>
      </c>
      <c r="G1385" t="s">
        <v>29</v>
      </c>
      <c r="H1385" s="56"/>
    </row>
    <row r="1386" spans="1:8" x14ac:dyDescent="0.25">
      <c r="A1386" s="16">
        <v>35998</v>
      </c>
      <c r="B1386" s="17">
        <v>98.08</v>
      </c>
      <c r="C1386" s="9">
        <v>0</v>
      </c>
      <c r="D1386">
        <f t="shared" si="25"/>
        <v>7</v>
      </c>
      <c r="F1386" s="33" t="s">
        <v>29</v>
      </c>
      <c r="G1386" t="s">
        <v>29</v>
      </c>
      <c r="H1386" s="56"/>
    </row>
    <row r="1387" spans="1:8" x14ac:dyDescent="0.25">
      <c r="A1387" s="16">
        <v>35999</v>
      </c>
      <c r="B1387" s="17">
        <v>96.13</v>
      </c>
      <c r="C1387" s="9">
        <v>-2.0082030110176511E-2</v>
      </c>
      <c r="D1387">
        <f t="shared" si="25"/>
        <v>7</v>
      </c>
      <c r="F1387" s="33" t="s">
        <v>29</v>
      </c>
      <c r="G1387" t="s">
        <v>29</v>
      </c>
      <c r="H1387" s="56"/>
    </row>
    <row r="1388" spans="1:8" x14ac:dyDescent="0.25">
      <c r="A1388" s="16">
        <v>36000</v>
      </c>
      <c r="B1388" s="17">
        <v>96.05</v>
      </c>
      <c r="C1388" s="9">
        <v>-8.3255286315907175E-4</v>
      </c>
      <c r="D1388">
        <f t="shared" si="25"/>
        <v>7</v>
      </c>
      <c r="F1388" s="33" t="s">
        <v>29</v>
      </c>
      <c r="G1388" t="s">
        <v>29</v>
      </c>
      <c r="H1388" s="56"/>
    </row>
    <row r="1389" spans="1:8" x14ac:dyDescent="0.25">
      <c r="A1389" s="16">
        <v>36003</v>
      </c>
      <c r="B1389" s="17">
        <v>96.74</v>
      </c>
      <c r="C1389" s="9">
        <v>7.1580781802715017E-3</v>
      </c>
      <c r="D1389">
        <f t="shared" si="25"/>
        <v>7</v>
      </c>
      <c r="F1389" s="33" t="s">
        <v>29</v>
      </c>
      <c r="G1389" t="s">
        <v>29</v>
      </c>
      <c r="H1389" s="56"/>
    </row>
    <row r="1390" spans="1:8" x14ac:dyDescent="0.25">
      <c r="A1390" s="16">
        <v>36004</v>
      </c>
      <c r="B1390" s="17">
        <v>95.1</v>
      </c>
      <c r="C1390" s="9">
        <v>-1.7097997843492484E-2</v>
      </c>
      <c r="D1390">
        <f t="shared" si="25"/>
        <v>7</v>
      </c>
      <c r="F1390" s="33" t="s">
        <v>29</v>
      </c>
      <c r="G1390" t="s">
        <v>29</v>
      </c>
      <c r="H1390" s="56"/>
    </row>
    <row r="1391" spans="1:8" x14ac:dyDescent="0.25">
      <c r="A1391" s="16">
        <v>36005</v>
      </c>
      <c r="B1391" s="17">
        <v>94.73</v>
      </c>
      <c r="C1391" s="9">
        <v>-3.8982296639014668E-3</v>
      </c>
      <c r="D1391">
        <f t="shared" si="25"/>
        <v>7</v>
      </c>
      <c r="F1391" s="33" t="s">
        <v>29</v>
      </c>
      <c r="G1391" t="s">
        <v>29</v>
      </c>
      <c r="H1391" s="56"/>
    </row>
    <row r="1392" spans="1:8" x14ac:dyDescent="0.25">
      <c r="A1392" s="16">
        <v>36006</v>
      </c>
      <c r="B1392" s="17">
        <v>96.16</v>
      </c>
      <c r="C1392" s="9">
        <v>1.4982730899454209E-2</v>
      </c>
      <c r="D1392">
        <f t="shared" si="25"/>
        <v>7</v>
      </c>
      <c r="F1392" s="33" t="s">
        <v>29</v>
      </c>
      <c r="G1392" t="s">
        <v>29</v>
      </c>
      <c r="H1392" s="56"/>
    </row>
    <row r="1393" spans="1:8" x14ac:dyDescent="0.25">
      <c r="A1393" s="16">
        <v>36007</v>
      </c>
      <c r="B1393" s="17">
        <v>94.1</v>
      </c>
      <c r="C1393" s="9">
        <v>-2.1655424195563478E-2</v>
      </c>
      <c r="D1393">
        <f t="shared" si="25"/>
        <v>7</v>
      </c>
      <c r="F1393" s="33" t="s">
        <v>29</v>
      </c>
      <c r="G1393" t="s">
        <v>29</v>
      </c>
      <c r="H1393" s="56"/>
    </row>
    <row r="1394" spans="1:8" x14ac:dyDescent="0.25">
      <c r="A1394" s="16">
        <v>36010</v>
      </c>
      <c r="B1394" s="17">
        <v>93.71</v>
      </c>
      <c r="C1394" s="9">
        <v>-4.1531394556017292E-3</v>
      </c>
      <c r="D1394">
        <f t="shared" si="25"/>
        <v>8</v>
      </c>
      <c r="F1394" s="33" t="s">
        <v>29</v>
      </c>
      <c r="G1394" t="s">
        <v>29</v>
      </c>
      <c r="H1394" s="56"/>
    </row>
    <row r="1395" spans="1:8" x14ac:dyDescent="0.25">
      <c r="A1395" s="16">
        <v>36011</v>
      </c>
      <c r="B1395" s="17">
        <v>90.08</v>
      </c>
      <c r="C1395" s="9">
        <v>-3.9506742744351953E-2</v>
      </c>
      <c r="D1395">
        <f t="shared" si="25"/>
        <v>8</v>
      </c>
      <c r="F1395" s="33" t="s">
        <v>29</v>
      </c>
      <c r="G1395" t="s">
        <v>29</v>
      </c>
      <c r="H1395" s="56"/>
    </row>
    <row r="1396" spans="1:8" x14ac:dyDescent="0.25">
      <c r="A1396" s="16">
        <v>36012</v>
      </c>
      <c r="B1396" s="17">
        <v>91.32</v>
      </c>
      <c r="C1396" s="9">
        <v>1.3671657270214365E-2</v>
      </c>
      <c r="D1396">
        <f t="shared" si="25"/>
        <v>8</v>
      </c>
      <c r="F1396" s="33" t="s">
        <v>29</v>
      </c>
      <c r="G1396" t="s">
        <v>29</v>
      </c>
      <c r="H1396" s="56"/>
    </row>
    <row r="1397" spans="1:8" x14ac:dyDescent="0.25">
      <c r="A1397" s="16">
        <v>36013</v>
      </c>
      <c r="B1397" s="17">
        <v>91.71</v>
      </c>
      <c r="C1397" s="9">
        <v>4.2616029092579603E-3</v>
      </c>
      <c r="D1397">
        <f t="shared" si="25"/>
        <v>8</v>
      </c>
      <c r="F1397" s="33" t="s">
        <v>29</v>
      </c>
      <c r="G1397" t="s">
        <v>29</v>
      </c>
      <c r="H1397" s="56"/>
    </row>
    <row r="1398" spans="1:8" x14ac:dyDescent="0.25">
      <c r="A1398" s="16">
        <v>36014</v>
      </c>
      <c r="B1398" s="17">
        <v>91.86</v>
      </c>
      <c r="C1398" s="9">
        <v>1.6342543267945341E-3</v>
      </c>
      <c r="D1398">
        <f t="shared" si="25"/>
        <v>8</v>
      </c>
      <c r="F1398" s="33" t="s">
        <v>29</v>
      </c>
      <c r="G1398" t="s">
        <v>29</v>
      </c>
      <c r="H1398" s="56"/>
    </row>
    <row r="1399" spans="1:8" x14ac:dyDescent="0.25">
      <c r="A1399" s="16">
        <v>36017</v>
      </c>
      <c r="B1399" s="17">
        <v>91.34</v>
      </c>
      <c r="C1399" s="9">
        <v>-5.6768711407944117E-3</v>
      </c>
      <c r="D1399">
        <f t="shared" si="25"/>
        <v>8</v>
      </c>
      <c r="F1399" s="33" t="s">
        <v>29</v>
      </c>
      <c r="G1399" t="s">
        <v>29</v>
      </c>
      <c r="H1399" s="56"/>
    </row>
    <row r="1400" spans="1:8" x14ac:dyDescent="0.25">
      <c r="A1400" s="16">
        <v>36018</v>
      </c>
      <c r="B1400" s="17">
        <v>89.97</v>
      </c>
      <c r="C1400" s="9">
        <v>-1.511252632782554E-2</v>
      </c>
      <c r="D1400">
        <f t="shared" si="25"/>
        <v>8</v>
      </c>
      <c r="F1400" s="33" t="s">
        <v>29</v>
      </c>
      <c r="G1400" t="s">
        <v>29</v>
      </c>
      <c r="H1400" s="56"/>
    </row>
    <row r="1401" spans="1:8" x14ac:dyDescent="0.25">
      <c r="A1401" s="16">
        <v>36019</v>
      </c>
      <c r="B1401" s="17">
        <v>91.5</v>
      </c>
      <c r="C1401" s="9">
        <v>1.6862690852448282E-2</v>
      </c>
      <c r="D1401">
        <f t="shared" si="25"/>
        <v>8</v>
      </c>
      <c r="F1401" s="33" t="s">
        <v>29</v>
      </c>
      <c r="G1401" t="s">
        <v>29</v>
      </c>
      <c r="H1401" s="56"/>
    </row>
    <row r="1402" spans="1:8" x14ac:dyDescent="0.25">
      <c r="A1402" s="16">
        <v>36020</v>
      </c>
      <c r="B1402" s="17">
        <v>90.39</v>
      </c>
      <c r="C1402" s="9">
        <v>-1.2205330471156121E-2</v>
      </c>
      <c r="D1402">
        <f t="shared" si="25"/>
        <v>8</v>
      </c>
      <c r="F1402" s="33" t="s">
        <v>29</v>
      </c>
      <c r="G1402" t="s">
        <v>29</v>
      </c>
      <c r="H1402" s="56"/>
    </row>
    <row r="1403" spans="1:8" x14ac:dyDescent="0.25">
      <c r="A1403" s="16">
        <v>36021</v>
      </c>
      <c r="B1403" s="17">
        <v>89.34</v>
      </c>
      <c r="C1403" s="9">
        <v>-1.1684325886346911E-2</v>
      </c>
      <c r="D1403">
        <f t="shared" si="25"/>
        <v>8</v>
      </c>
      <c r="F1403" s="33" t="s">
        <v>29</v>
      </c>
      <c r="G1403" t="s">
        <v>29</v>
      </c>
      <c r="H1403" s="56"/>
    </row>
    <row r="1404" spans="1:8" x14ac:dyDescent="0.25">
      <c r="A1404" s="16">
        <v>36024</v>
      </c>
      <c r="B1404" s="17">
        <v>91.23</v>
      </c>
      <c r="C1404" s="9">
        <v>2.0934474433410382E-2</v>
      </c>
      <c r="D1404">
        <f t="shared" si="25"/>
        <v>8</v>
      </c>
      <c r="F1404" s="33" t="s">
        <v>29</v>
      </c>
      <c r="G1404" t="s">
        <v>29</v>
      </c>
      <c r="H1404" s="56"/>
    </row>
    <row r="1405" spans="1:8" x14ac:dyDescent="0.25">
      <c r="A1405" s="16">
        <v>36025</v>
      </c>
      <c r="B1405" s="17">
        <v>92.91</v>
      </c>
      <c r="C1405" s="9">
        <v>1.824749229583807E-2</v>
      </c>
      <c r="D1405">
        <f t="shared" si="25"/>
        <v>8</v>
      </c>
      <c r="F1405" s="33" t="s">
        <v>29</v>
      </c>
      <c r="G1405" t="s">
        <v>29</v>
      </c>
      <c r="H1405" s="56"/>
    </row>
    <row r="1406" spans="1:8" x14ac:dyDescent="0.25">
      <c r="A1406" s="16">
        <v>36026</v>
      </c>
      <c r="B1406" s="17">
        <v>92.68</v>
      </c>
      <c r="C1406" s="9">
        <v>-2.4785830890455313E-3</v>
      </c>
      <c r="D1406">
        <f t="shared" si="25"/>
        <v>8</v>
      </c>
      <c r="F1406" s="33" t="s">
        <v>29</v>
      </c>
      <c r="G1406" t="s">
        <v>29</v>
      </c>
      <c r="H1406" s="56"/>
    </row>
    <row r="1407" spans="1:8" x14ac:dyDescent="0.25">
      <c r="A1407" s="16">
        <v>36027</v>
      </c>
      <c r="B1407" s="17">
        <v>92.13</v>
      </c>
      <c r="C1407" s="9">
        <v>-5.952076443334839E-3</v>
      </c>
      <c r="D1407">
        <f t="shared" si="25"/>
        <v>8</v>
      </c>
      <c r="F1407" s="33" t="s">
        <v>29</v>
      </c>
      <c r="G1407" t="s">
        <v>29</v>
      </c>
      <c r="H1407" s="56"/>
    </row>
    <row r="1408" spans="1:8" x14ac:dyDescent="0.25">
      <c r="A1408" s="16">
        <v>36028</v>
      </c>
      <c r="B1408" s="17">
        <v>91.39</v>
      </c>
      <c r="C1408" s="9">
        <v>-8.0645598367304078E-3</v>
      </c>
      <c r="D1408">
        <f t="shared" si="25"/>
        <v>8</v>
      </c>
      <c r="F1408" s="33" t="s">
        <v>29</v>
      </c>
      <c r="G1408" t="s">
        <v>29</v>
      </c>
      <c r="H1408" s="56"/>
    </row>
    <row r="1409" spans="1:8" x14ac:dyDescent="0.25">
      <c r="A1409" s="16">
        <v>36031</v>
      </c>
      <c r="B1409" s="17">
        <v>91.97</v>
      </c>
      <c r="C1409" s="9">
        <v>6.3263736304959789E-3</v>
      </c>
      <c r="D1409">
        <f t="shared" si="25"/>
        <v>8</v>
      </c>
      <c r="F1409" s="33" t="s">
        <v>29</v>
      </c>
      <c r="G1409" t="s">
        <v>29</v>
      </c>
      <c r="H1409" s="56"/>
    </row>
    <row r="1410" spans="1:8" x14ac:dyDescent="0.25">
      <c r="A1410" s="16">
        <v>36032</v>
      </c>
      <c r="B1410" s="17">
        <v>92.18</v>
      </c>
      <c r="C1410" s="9">
        <v>2.2807503777560246E-3</v>
      </c>
      <c r="D1410">
        <f t="shared" si="25"/>
        <v>8</v>
      </c>
      <c r="F1410" s="33" t="s">
        <v>29</v>
      </c>
      <c r="G1410" t="s">
        <v>29</v>
      </c>
      <c r="H1410" s="56"/>
    </row>
    <row r="1411" spans="1:8" x14ac:dyDescent="0.25">
      <c r="A1411" s="16">
        <v>36033</v>
      </c>
      <c r="B1411" s="17">
        <v>91.65</v>
      </c>
      <c r="C1411" s="9">
        <v>-5.7662130066482298E-3</v>
      </c>
      <c r="D1411">
        <f t="shared" si="25"/>
        <v>8</v>
      </c>
      <c r="F1411" s="33" t="s">
        <v>29</v>
      </c>
      <c r="G1411" t="s">
        <v>29</v>
      </c>
      <c r="H1411" s="56"/>
    </row>
    <row r="1412" spans="1:8" x14ac:dyDescent="0.25">
      <c r="A1412" s="16">
        <v>36034</v>
      </c>
      <c r="B1412" s="17">
        <v>87.34</v>
      </c>
      <c r="C1412" s="9">
        <v>-4.8168426228299158E-2</v>
      </c>
      <c r="D1412">
        <f t="shared" ref="D1412:D1475" si="26">MONTH(A1412)</f>
        <v>8</v>
      </c>
      <c r="F1412" s="33" t="s">
        <v>29</v>
      </c>
      <c r="G1412" t="s">
        <v>29</v>
      </c>
      <c r="H1412" s="56"/>
    </row>
    <row r="1413" spans="1:8" x14ac:dyDescent="0.25">
      <c r="A1413" s="16">
        <v>36035</v>
      </c>
      <c r="B1413" s="17">
        <v>87.02</v>
      </c>
      <c r="C1413" s="9">
        <v>-3.6705707648809842E-3</v>
      </c>
      <c r="D1413">
        <f t="shared" si="26"/>
        <v>8</v>
      </c>
      <c r="F1413" s="33" t="s">
        <v>29</v>
      </c>
      <c r="G1413" t="s">
        <v>29</v>
      </c>
      <c r="H1413" s="56"/>
    </row>
    <row r="1414" spans="1:8" x14ac:dyDescent="0.25">
      <c r="A1414" s="16">
        <v>36038</v>
      </c>
      <c r="B1414" s="17">
        <v>80.819999999999993</v>
      </c>
      <c r="C1414" s="9">
        <v>-7.3913517642206522E-2</v>
      </c>
      <c r="D1414">
        <f t="shared" si="26"/>
        <v>8</v>
      </c>
      <c r="F1414" s="33" t="s">
        <v>29</v>
      </c>
      <c r="G1414" t="s">
        <v>29</v>
      </c>
      <c r="H1414" s="56"/>
    </row>
    <row r="1415" spans="1:8" x14ac:dyDescent="0.25">
      <c r="A1415" s="16">
        <v>36039</v>
      </c>
      <c r="B1415" s="17">
        <v>84.24</v>
      </c>
      <c r="C1415" s="9">
        <v>4.1445408175392363E-2</v>
      </c>
      <c r="D1415">
        <f t="shared" si="26"/>
        <v>9</v>
      </c>
      <c r="F1415" s="33" t="s">
        <v>29</v>
      </c>
      <c r="G1415" t="s">
        <v>29</v>
      </c>
      <c r="H1415" s="56"/>
    </row>
    <row r="1416" spans="1:8" x14ac:dyDescent="0.25">
      <c r="A1416" s="16">
        <v>36040</v>
      </c>
      <c r="B1416" s="17">
        <v>83.63</v>
      </c>
      <c r="C1416" s="9">
        <v>-7.2675604322856883E-3</v>
      </c>
      <c r="D1416">
        <f t="shared" si="26"/>
        <v>9</v>
      </c>
      <c r="F1416" s="33" t="s">
        <v>29</v>
      </c>
      <c r="G1416" t="s">
        <v>29</v>
      </c>
      <c r="H1416" s="56"/>
    </row>
    <row r="1417" spans="1:8" x14ac:dyDescent="0.25">
      <c r="A1417" s="16">
        <v>36041</v>
      </c>
      <c r="B1417" s="17">
        <v>82.97</v>
      </c>
      <c r="C1417" s="9">
        <v>-7.9232107172403886E-3</v>
      </c>
      <c r="D1417">
        <f t="shared" si="26"/>
        <v>9</v>
      </c>
      <c r="F1417" s="33" t="s">
        <v>29</v>
      </c>
      <c r="G1417" t="s">
        <v>29</v>
      </c>
      <c r="H1417" s="56"/>
    </row>
    <row r="1418" spans="1:8" x14ac:dyDescent="0.25">
      <c r="A1418" s="16">
        <v>36042</v>
      </c>
      <c r="B1418" s="17">
        <v>82.29</v>
      </c>
      <c r="C1418" s="9">
        <v>-8.2295030585722555E-3</v>
      </c>
      <c r="D1418">
        <f t="shared" si="26"/>
        <v>9</v>
      </c>
      <c r="F1418" s="33" t="s">
        <v>29</v>
      </c>
      <c r="G1418" t="s">
        <v>29</v>
      </c>
      <c r="H1418" s="56"/>
    </row>
    <row r="1419" spans="1:8" x14ac:dyDescent="0.25">
      <c r="A1419" s="16">
        <v>36046</v>
      </c>
      <c r="B1419" s="17">
        <v>86.71</v>
      </c>
      <c r="C1419" s="9">
        <v>5.2319623771447353E-2</v>
      </c>
      <c r="D1419">
        <f t="shared" si="26"/>
        <v>9</v>
      </c>
      <c r="F1419" s="33" t="s">
        <v>29</v>
      </c>
      <c r="G1419" t="s">
        <v>29</v>
      </c>
      <c r="H1419" s="56"/>
    </row>
    <row r="1420" spans="1:8" x14ac:dyDescent="0.25">
      <c r="A1420" s="16">
        <v>36047</v>
      </c>
      <c r="B1420" s="17">
        <v>84.61</v>
      </c>
      <c r="C1420" s="9">
        <v>-2.4516754452659471E-2</v>
      </c>
      <c r="D1420">
        <f t="shared" si="26"/>
        <v>9</v>
      </c>
      <c r="F1420" s="33" t="s">
        <v>29</v>
      </c>
      <c r="G1420" t="s">
        <v>29</v>
      </c>
      <c r="H1420" s="56"/>
    </row>
    <row r="1421" spans="1:8" x14ac:dyDescent="0.25">
      <c r="A1421" s="16">
        <v>36048</v>
      </c>
      <c r="B1421" s="17">
        <v>82.92</v>
      </c>
      <c r="C1421" s="9">
        <v>-2.0176175368830616E-2</v>
      </c>
      <c r="D1421">
        <f t="shared" si="26"/>
        <v>9</v>
      </c>
      <c r="F1421" s="33" t="s">
        <v>29</v>
      </c>
      <c r="G1421" t="s">
        <v>29</v>
      </c>
      <c r="H1421" s="56"/>
    </row>
    <row r="1422" spans="1:8" x14ac:dyDescent="0.25">
      <c r="A1422" s="16">
        <v>36049</v>
      </c>
      <c r="B1422" s="17">
        <v>85.61</v>
      </c>
      <c r="C1422" s="9">
        <v>3.192581118681552E-2</v>
      </c>
      <c r="D1422">
        <f t="shared" si="26"/>
        <v>9</v>
      </c>
      <c r="F1422" s="33" t="s">
        <v>29</v>
      </c>
      <c r="G1422" t="s">
        <v>29</v>
      </c>
      <c r="H1422" s="56"/>
    </row>
    <row r="1423" spans="1:8" x14ac:dyDescent="0.25">
      <c r="A1423" s="16">
        <v>36052</v>
      </c>
      <c r="B1423" s="17">
        <v>87.08</v>
      </c>
      <c r="C1423" s="9">
        <v>1.7025137611952325E-2</v>
      </c>
      <c r="D1423">
        <f t="shared" si="26"/>
        <v>9</v>
      </c>
      <c r="F1423" s="33" t="s">
        <v>29</v>
      </c>
      <c r="G1423" t="s">
        <v>29</v>
      </c>
      <c r="H1423" s="56"/>
    </row>
    <row r="1424" spans="1:8" x14ac:dyDescent="0.25">
      <c r="A1424" s="16">
        <v>36053</v>
      </c>
      <c r="B1424" s="17">
        <v>87.6</v>
      </c>
      <c r="C1424" s="9">
        <v>5.9537615759990689E-3</v>
      </c>
      <c r="D1424">
        <f t="shared" si="26"/>
        <v>9</v>
      </c>
      <c r="F1424" s="33" t="s">
        <v>29</v>
      </c>
      <c r="G1424" t="s">
        <v>29</v>
      </c>
      <c r="H1424" s="56"/>
    </row>
    <row r="1425" spans="1:8" x14ac:dyDescent="0.25">
      <c r="A1425" s="16">
        <v>36054</v>
      </c>
      <c r="B1425" s="17">
        <v>88.39</v>
      </c>
      <c r="C1425" s="9">
        <v>8.9778431305108288E-3</v>
      </c>
      <c r="D1425">
        <f t="shared" si="26"/>
        <v>9</v>
      </c>
      <c r="F1425" s="33" t="s">
        <v>29</v>
      </c>
      <c r="G1425" t="s">
        <v>29</v>
      </c>
      <c r="H1425" s="56"/>
    </row>
    <row r="1426" spans="1:8" x14ac:dyDescent="0.25">
      <c r="A1426" s="16">
        <v>36055</v>
      </c>
      <c r="B1426" s="17">
        <v>85.87</v>
      </c>
      <c r="C1426" s="9">
        <v>-2.8924316388463139E-2</v>
      </c>
      <c r="D1426">
        <f t="shared" si="26"/>
        <v>9</v>
      </c>
      <c r="F1426" s="33" t="s">
        <v>29</v>
      </c>
      <c r="G1426" t="s">
        <v>29</v>
      </c>
      <c r="H1426" s="56"/>
    </row>
    <row r="1427" spans="1:8" x14ac:dyDescent="0.25">
      <c r="A1427" s="16">
        <v>36056</v>
      </c>
      <c r="B1427" s="17">
        <v>86.24</v>
      </c>
      <c r="C1427" s="9">
        <v>4.2995824762936145E-3</v>
      </c>
      <c r="D1427">
        <f t="shared" si="26"/>
        <v>9</v>
      </c>
      <c r="F1427" s="33" t="s">
        <v>29</v>
      </c>
      <c r="G1427" t="s">
        <v>29</v>
      </c>
      <c r="H1427" s="56"/>
    </row>
    <row r="1428" spans="1:8" x14ac:dyDescent="0.25">
      <c r="A1428" s="16">
        <v>36059</v>
      </c>
      <c r="B1428" s="17">
        <v>86.19</v>
      </c>
      <c r="C1428" s="9">
        <v>-5.7994550137913743E-4</v>
      </c>
      <c r="D1428">
        <f t="shared" si="26"/>
        <v>9</v>
      </c>
      <c r="F1428" s="33" t="s">
        <v>29</v>
      </c>
      <c r="G1428" t="s">
        <v>29</v>
      </c>
      <c r="H1428" s="56"/>
    </row>
    <row r="1429" spans="1:8" x14ac:dyDescent="0.25">
      <c r="A1429" s="16">
        <v>36060</v>
      </c>
      <c r="B1429" s="17">
        <v>86.9</v>
      </c>
      <c r="C1429" s="9">
        <v>8.203870612038585E-3</v>
      </c>
      <c r="D1429">
        <f t="shared" si="26"/>
        <v>9</v>
      </c>
      <c r="F1429" s="33" t="s">
        <v>29</v>
      </c>
      <c r="G1429" t="s">
        <v>29</v>
      </c>
      <c r="H1429" s="56"/>
    </row>
    <row r="1430" spans="1:8" x14ac:dyDescent="0.25">
      <c r="A1430" s="16">
        <v>36061</v>
      </c>
      <c r="B1430" s="17">
        <v>90.39</v>
      </c>
      <c r="C1430" s="9">
        <v>3.9375609538973233E-2</v>
      </c>
      <c r="D1430">
        <f t="shared" si="26"/>
        <v>9</v>
      </c>
      <c r="F1430" s="33" t="s">
        <v>29</v>
      </c>
      <c r="G1430" t="s">
        <v>29</v>
      </c>
      <c r="H1430" s="56"/>
    </row>
    <row r="1431" spans="1:8" x14ac:dyDescent="0.25">
      <c r="A1431" s="16">
        <v>36062</v>
      </c>
      <c r="B1431" s="17">
        <v>88.16</v>
      </c>
      <c r="C1431" s="9">
        <v>-2.4980296405715249E-2</v>
      </c>
      <c r="D1431">
        <f t="shared" si="26"/>
        <v>9</v>
      </c>
      <c r="F1431" s="33" t="s">
        <v>29</v>
      </c>
      <c r="G1431" t="s">
        <v>29</v>
      </c>
      <c r="H1431" s="56"/>
    </row>
    <row r="1432" spans="1:8" x14ac:dyDescent="0.25">
      <c r="A1432" s="16">
        <v>36063</v>
      </c>
      <c r="B1432" s="17">
        <v>88.06</v>
      </c>
      <c r="C1432" s="9">
        <v>-1.1349450769965223E-3</v>
      </c>
      <c r="D1432">
        <f t="shared" si="26"/>
        <v>9</v>
      </c>
      <c r="F1432" s="33" t="s">
        <v>29</v>
      </c>
      <c r="G1432" t="s">
        <v>29</v>
      </c>
      <c r="H1432" s="56"/>
    </row>
    <row r="1433" spans="1:8" x14ac:dyDescent="0.25">
      <c r="A1433" s="16">
        <v>36066</v>
      </c>
      <c r="B1433" s="17">
        <v>88.86</v>
      </c>
      <c r="C1433" s="9">
        <v>9.0436971801546012E-3</v>
      </c>
      <c r="D1433">
        <f t="shared" si="26"/>
        <v>9</v>
      </c>
      <c r="F1433" s="33" t="s">
        <v>29</v>
      </c>
      <c r="G1433" t="s">
        <v>29</v>
      </c>
      <c r="H1433" s="56"/>
    </row>
    <row r="1434" spans="1:8" x14ac:dyDescent="0.25">
      <c r="A1434" s="16">
        <v>36067</v>
      </c>
      <c r="B1434" s="17">
        <v>88.65</v>
      </c>
      <c r="C1434" s="9">
        <v>-2.3660649875455017E-3</v>
      </c>
      <c r="D1434">
        <f t="shared" si="26"/>
        <v>9</v>
      </c>
      <c r="F1434" s="33" t="s">
        <v>29</v>
      </c>
      <c r="G1434" t="s">
        <v>29</v>
      </c>
      <c r="H1434" s="56"/>
    </row>
    <row r="1435" spans="1:8" x14ac:dyDescent="0.25">
      <c r="A1435" s="16">
        <v>36068</v>
      </c>
      <c r="B1435" s="17">
        <v>85.95</v>
      </c>
      <c r="C1435" s="9">
        <v>-3.0930300691358614E-2</v>
      </c>
      <c r="D1435">
        <f t="shared" si="26"/>
        <v>9</v>
      </c>
      <c r="F1435" s="33" t="s">
        <v>29</v>
      </c>
      <c r="G1435" t="s">
        <v>29</v>
      </c>
      <c r="H1435" s="56"/>
    </row>
    <row r="1436" spans="1:8" x14ac:dyDescent="0.25">
      <c r="A1436" s="16">
        <v>36069</v>
      </c>
      <c r="B1436" s="17">
        <v>83.47</v>
      </c>
      <c r="C1436" s="9">
        <v>-2.9278445966212985E-2</v>
      </c>
      <c r="D1436">
        <f t="shared" si="26"/>
        <v>10</v>
      </c>
      <c r="F1436" s="33" t="s">
        <v>29</v>
      </c>
      <c r="G1436" t="s">
        <v>29</v>
      </c>
      <c r="H1436" s="56"/>
    </row>
    <row r="1437" spans="1:8" x14ac:dyDescent="0.25">
      <c r="A1437" s="16">
        <v>36070</v>
      </c>
      <c r="B1437" s="17">
        <v>85.08</v>
      </c>
      <c r="C1437" s="9">
        <v>1.9104704469391252E-2</v>
      </c>
      <c r="D1437">
        <f t="shared" si="26"/>
        <v>10</v>
      </c>
      <c r="F1437" s="33" t="s">
        <v>29</v>
      </c>
      <c r="G1437" t="s">
        <v>29</v>
      </c>
      <c r="H1437" s="56"/>
    </row>
    <row r="1438" spans="1:8" x14ac:dyDescent="0.25">
      <c r="A1438" s="16">
        <v>36073</v>
      </c>
      <c r="B1438" s="17">
        <v>83.37</v>
      </c>
      <c r="C1438" s="9">
        <v>-2.0303457909514312E-2</v>
      </c>
      <c r="D1438">
        <f t="shared" si="26"/>
        <v>10</v>
      </c>
      <c r="F1438" s="33" t="s">
        <v>29</v>
      </c>
      <c r="G1438" t="s">
        <v>29</v>
      </c>
      <c r="H1438" s="56"/>
    </row>
    <row r="1439" spans="1:8" x14ac:dyDescent="0.25">
      <c r="A1439" s="16">
        <v>36074</v>
      </c>
      <c r="B1439" s="17">
        <v>83.28</v>
      </c>
      <c r="C1439" s="9">
        <v>-1.0801081158086632E-3</v>
      </c>
      <c r="D1439">
        <f t="shared" si="26"/>
        <v>10</v>
      </c>
      <c r="F1439" s="33" t="s">
        <v>29</v>
      </c>
      <c r="G1439" t="s">
        <v>29</v>
      </c>
      <c r="H1439" s="56"/>
    </row>
    <row r="1440" spans="1:8" x14ac:dyDescent="0.25">
      <c r="A1440" s="16">
        <v>36075</v>
      </c>
      <c r="B1440" s="17">
        <v>82.04</v>
      </c>
      <c r="C1440" s="9">
        <v>-1.5001491102533472E-2</v>
      </c>
      <c r="D1440">
        <f t="shared" si="26"/>
        <v>10</v>
      </c>
      <c r="F1440" s="33" t="s">
        <v>29</v>
      </c>
      <c r="G1440" t="s">
        <v>29</v>
      </c>
      <c r="H1440" s="56"/>
    </row>
    <row r="1441" spans="1:8" x14ac:dyDescent="0.25">
      <c r="A1441" s="16">
        <v>36076</v>
      </c>
      <c r="B1441" s="17">
        <v>81.59</v>
      </c>
      <c r="C1441" s="9">
        <v>-5.5002277634710883E-3</v>
      </c>
      <c r="D1441">
        <f t="shared" si="26"/>
        <v>10</v>
      </c>
      <c r="F1441" s="33" t="s">
        <v>29</v>
      </c>
      <c r="G1441" t="s">
        <v>29</v>
      </c>
      <c r="H1441" s="56"/>
    </row>
    <row r="1442" spans="1:8" x14ac:dyDescent="0.25">
      <c r="A1442" s="16">
        <v>36077</v>
      </c>
      <c r="B1442" s="17">
        <v>83.23</v>
      </c>
      <c r="C1442" s="9">
        <v>1.9901154317295021E-2</v>
      </c>
      <c r="D1442">
        <f t="shared" si="26"/>
        <v>10</v>
      </c>
      <c r="F1442" s="33" t="s">
        <v>29</v>
      </c>
      <c r="G1442" t="s">
        <v>29</v>
      </c>
      <c r="H1442" s="56"/>
    </row>
    <row r="1443" spans="1:8" x14ac:dyDescent="0.25">
      <c r="A1443" s="16">
        <v>36080</v>
      </c>
      <c r="B1443" s="17">
        <v>84.45</v>
      </c>
      <c r="C1443" s="9">
        <v>1.4551783495805375E-2</v>
      </c>
      <c r="D1443">
        <f t="shared" si="26"/>
        <v>10</v>
      </c>
      <c r="F1443" s="33" t="s">
        <v>29</v>
      </c>
      <c r="G1443" t="s">
        <v>29</v>
      </c>
      <c r="H1443" s="56"/>
    </row>
    <row r="1444" spans="1:8" x14ac:dyDescent="0.25">
      <c r="A1444" s="16">
        <v>36081</v>
      </c>
      <c r="B1444" s="17">
        <v>84.15</v>
      </c>
      <c r="C1444" s="9">
        <v>-3.5587226169939952E-3</v>
      </c>
      <c r="D1444">
        <f t="shared" si="26"/>
        <v>10</v>
      </c>
      <c r="F1444" s="33" t="s">
        <v>29</v>
      </c>
      <c r="G1444" t="s">
        <v>29</v>
      </c>
      <c r="H1444" s="56"/>
    </row>
    <row r="1445" spans="1:8" x14ac:dyDescent="0.25">
      <c r="A1445" s="16">
        <v>36082</v>
      </c>
      <c r="B1445" s="17">
        <v>84.95</v>
      </c>
      <c r="C1445" s="9">
        <v>9.4619274811258824E-3</v>
      </c>
      <c r="D1445">
        <f t="shared" si="26"/>
        <v>10</v>
      </c>
      <c r="F1445" s="33" t="s">
        <v>29</v>
      </c>
      <c r="G1445" t="s">
        <v>29</v>
      </c>
      <c r="H1445" s="56"/>
    </row>
    <row r="1446" spans="1:8" x14ac:dyDescent="0.25">
      <c r="A1446" s="16">
        <v>36083</v>
      </c>
      <c r="B1446" s="17">
        <v>89.52</v>
      </c>
      <c r="C1446" s="9">
        <v>5.2399215885728614E-2</v>
      </c>
      <c r="D1446">
        <f t="shared" si="26"/>
        <v>10</v>
      </c>
      <c r="F1446" s="33" t="s">
        <v>29</v>
      </c>
      <c r="G1446" t="s">
        <v>29</v>
      </c>
      <c r="H1446" s="56"/>
    </row>
    <row r="1447" spans="1:8" x14ac:dyDescent="0.25">
      <c r="A1447" s="16">
        <v>36084</v>
      </c>
      <c r="B1447" s="17">
        <v>89.54</v>
      </c>
      <c r="C1447" s="9">
        <v>2.2338880914977356E-4</v>
      </c>
      <c r="D1447">
        <f t="shared" si="26"/>
        <v>10</v>
      </c>
      <c r="F1447" s="33" t="s">
        <v>29</v>
      </c>
      <c r="G1447" t="s">
        <v>29</v>
      </c>
      <c r="H1447" s="56"/>
    </row>
    <row r="1448" spans="1:8" x14ac:dyDescent="0.25">
      <c r="A1448" s="16">
        <v>36087</v>
      </c>
      <c r="B1448" s="17">
        <v>89.85</v>
      </c>
      <c r="C1448" s="9">
        <v>3.4561604167485287E-3</v>
      </c>
      <c r="D1448">
        <f t="shared" si="26"/>
        <v>10</v>
      </c>
      <c r="F1448" s="33" t="s">
        <v>29</v>
      </c>
      <c r="G1448" t="s">
        <v>29</v>
      </c>
      <c r="H1448" s="56"/>
    </row>
    <row r="1449" spans="1:8" x14ac:dyDescent="0.25">
      <c r="A1449" s="16">
        <v>36088</v>
      </c>
      <c r="B1449" s="17">
        <v>90.39</v>
      </c>
      <c r="C1449" s="9">
        <v>5.9920285807516646E-3</v>
      </c>
      <c r="D1449">
        <f t="shared" si="26"/>
        <v>10</v>
      </c>
      <c r="F1449" s="33" t="s">
        <v>29</v>
      </c>
      <c r="G1449" t="s">
        <v>29</v>
      </c>
      <c r="H1449" s="56"/>
    </row>
    <row r="1450" spans="1:8" x14ac:dyDescent="0.25">
      <c r="A1450" s="16">
        <v>36089</v>
      </c>
      <c r="B1450" s="17">
        <v>90.06</v>
      </c>
      <c r="C1450" s="9">
        <v>-3.6575269368939144E-3</v>
      </c>
      <c r="D1450">
        <f t="shared" si="26"/>
        <v>10</v>
      </c>
      <c r="F1450" s="33" t="s">
        <v>29</v>
      </c>
      <c r="G1450" t="s">
        <v>29</v>
      </c>
      <c r="H1450" s="56"/>
    </row>
    <row r="1451" spans="1:8" x14ac:dyDescent="0.25">
      <c r="A1451" s="16">
        <v>36090</v>
      </c>
      <c r="B1451" s="17">
        <v>91.42</v>
      </c>
      <c r="C1451" s="9">
        <v>1.4988158030172781E-2</v>
      </c>
      <c r="D1451">
        <f t="shared" si="26"/>
        <v>10</v>
      </c>
      <c r="F1451" s="33" t="s">
        <v>29</v>
      </c>
      <c r="G1451" t="s">
        <v>29</v>
      </c>
      <c r="H1451" s="56"/>
    </row>
    <row r="1452" spans="1:8" x14ac:dyDescent="0.25">
      <c r="A1452" s="16">
        <v>36091</v>
      </c>
      <c r="B1452" s="17">
        <v>90.25</v>
      </c>
      <c r="C1452" s="9">
        <v>-1.2880675690608015E-2</v>
      </c>
      <c r="D1452">
        <f t="shared" si="26"/>
        <v>10</v>
      </c>
      <c r="F1452" s="33" t="s">
        <v>29</v>
      </c>
      <c r="G1452" t="s">
        <v>29</v>
      </c>
      <c r="H1452" s="56"/>
    </row>
    <row r="1453" spans="1:8" x14ac:dyDescent="0.25">
      <c r="A1453" s="16">
        <v>36094</v>
      </c>
      <c r="B1453" s="17">
        <v>90.91</v>
      </c>
      <c r="C1453" s="9">
        <v>7.2864089207765326E-3</v>
      </c>
      <c r="D1453">
        <f t="shared" si="26"/>
        <v>10</v>
      </c>
      <c r="F1453" s="33" t="s">
        <v>29</v>
      </c>
      <c r="G1453" t="s">
        <v>29</v>
      </c>
      <c r="H1453" s="56"/>
    </row>
    <row r="1454" spans="1:8" x14ac:dyDescent="0.25">
      <c r="A1454" s="16">
        <v>36095</v>
      </c>
      <c r="B1454" s="17">
        <v>90.39</v>
      </c>
      <c r="C1454" s="9">
        <v>-5.7363643234472645E-3</v>
      </c>
      <c r="D1454">
        <f t="shared" si="26"/>
        <v>10</v>
      </c>
      <c r="F1454" s="33" t="s">
        <v>29</v>
      </c>
      <c r="G1454" t="s">
        <v>29</v>
      </c>
      <c r="H1454" s="56"/>
    </row>
    <row r="1455" spans="1:8" x14ac:dyDescent="0.25">
      <c r="A1455" s="16">
        <v>36096</v>
      </c>
      <c r="B1455" s="17">
        <v>90.23</v>
      </c>
      <c r="C1455" s="9">
        <v>-1.7716758039102397E-3</v>
      </c>
      <c r="D1455">
        <f t="shared" si="26"/>
        <v>10</v>
      </c>
      <c r="F1455" s="33" t="s">
        <v>29</v>
      </c>
      <c r="G1455" t="s">
        <v>29</v>
      </c>
      <c r="H1455" s="56"/>
    </row>
    <row r="1456" spans="1:8" x14ac:dyDescent="0.25">
      <c r="A1456" s="16">
        <v>36097</v>
      </c>
      <c r="B1456" s="17">
        <v>92.42</v>
      </c>
      <c r="C1456" s="9">
        <v>2.3981439435710985E-2</v>
      </c>
      <c r="D1456">
        <f t="shared" si="26"/>
        <v>10</v>
      </c>
      <c r="F1456" s="33" t="s">
        <v>29</v>
      </c>
      <c r="G1456" t="s">
        <v>29</v>
      </c>
      <c r="H1456" s="56"/>
    </row>
    <row r="1457" spans="1:8" x14ac:dyDescent="0.25">
      <c r="A1457" s="16">
        <v>36098</v>
      </c>
      <c r="B1457" s="17">
        <v>92.92</v>
      </c>
      <c r="C1457" s="9">
        <v>5.3955024600880761E-3</v>
      </c>
      <c r="D1457">
        <f t="shared" si="26"/>
        <v>10</v>
      </c>
      <c r="F1457" s="33" t="s">
        <v>29</v>
      </c>
      <c r="G1457" t="s">
        <v>29</v>
      </c>
      <c r="H1457" s="56"/>
    </row>
    <row r="1458" spans="1:8" x14ac:dyDescent="0.25">
      <c r="A1458" s="16">
        <v>36101</v>
      </c>
      <c r="B1458" s="17">
        <v>94.5</v>
      </c>
      <c r="C1458" s="9">
        <v>1.6860926597488606E-2</v>
      </c>
      <c r="D1458">
        <f t="shared" si="26"/>
        <v>11</v>
      </c>
      <c r="F1458" s="33" t="s">
        <v>29</v>
      </c>
      <c r="G1458" t="s">
        <v>29</v>
      </c>
      <c r="H1458" s="56"/>
    </row>
    <row r="1459" spans="1:8" x14ac:dyDescent="0.25">
      <c r="A1459" s="16">
        <v>36102</v>
      </c>
      <c r="B1459" s="17">
        <v>93.82</v>
      </c>
      <c r="C1459" s="9">
        <v>-7.221781599385216E-3</v>
      </c>
      <c r="D1459">
        <f t="shared" si="26"/>
        <v>11</v>
      </c>
      <c r="F1459" s="33" t="s">
        <v>29</v>
      </c>
      <c r="G1459" t="s">
        <v>29</v>
      </c>
      <c r="H1459" s="56"/>
    </row>
    <row r="1460" spans="1:8" x14ac:dyDescent="0.25">
      <c r="A1460" s="16">
        <v>36103</v>
      </c>
      <c r="B1460" s="17">
        <v>94.82</v>
      </c>
      <c r="C1460" s="9">
        <v>1.0602304573660223E-2</v>
      </c>
      <c r="D1460">
        <f t="shared" si="26"/>
        <v>11</v>
      </c>
      <c r="F1460" s="33" t="s">
        <v>29</v>
      </c>
      <c r="G1460" t="s">
        <v>29</v>
      </c>
      <c r="H1460" s="56"/>
    </row>
    <row r="1461" spans="1:8" x14ac:dyDescent="0.25">
      <c r="A1461" s="16">
        <v>36104</v>
      </c>
      <c r="B1461" s="17">
        <v>96.11</v>
      </c>
      <c r="C1461" s="9">
        <v>1.35130113612208E-2</v>
      </c>
      <c r="D1461">
        <f t="shared" si="26"/>
        <v>11</v>
      </c>
      <c r="F1461" s="33" t="s">
        <v>29</v>
      </c>
      <c r="G1461" t="s">
        <v>29</v>
      </c>
      <c r="H1461" s="56"/>
    </row>
    <row r="1462" spans="1:8" x14ac:dyDescent="0.25">
      <c r="A1462" s="16">
        <v>36105</v>
      </c>
      <c r="B1462" s="17">
        <v>96.4</v>
      </c>
      <c r="C1462" s="9">
        <v>3.0128327813069701E-3</v>
      </c>
      <c r="D1462">
        <f t="shared" si="26"/>
        <v>11</v>
      </c>
      <c r="F1462" s="33" t="s">
        <v>29</v>
      </c>
      <c r="G1462" t="s">
        <v>29</v>
      </c>
      <c r="H1462" s="56"/>
    </row>
    <row r="1463" spans="1:8" x14ac:dyDescent="0.25">
      <c r="A1463" s="16">
        <v>36108</v>
      </c>
      <c r="B1463" s="17">
        <v>95.72</v>
      </c>
      <c r="C1463" s="9">
        <v>-7.0789385763274431E-3</v>
      </c>
      <c r="D1463">
        <f t="shared" si="26"/>
        <v>11</v>
      </c>
      <c r="F1463" s="33" t="s">
        <v>29</v>
      </c>
      <c r="G1463" t="s">
        <v>29</v>
      </c>
      <c r="H1463" s="56"/>
    </row>
    <row r="1464" spans="1:8" x14ac:dyDescent="0.25">
      <c r="A1464" s="16">
        <v>36109</v>
      </c>
      <c r="B1464" s="17">
        <v>95.45</v>
      </c>
      <c r="C1464" s="9">
        <v>-2.8247128684159061E-3</v>
      </c>
      <c r="D1464">
        <f t="shared" si="26"/>
        <v>11</v>
      </c>
      <c r="F1464" s="33" t="s">
        <v>29</v>
      </c>
      <c r="G1464" t="s">
        <v>29</v>
      </c>
      <c r="H1464" s="56"/>
    </row>
    <row r="1465" spans="1:8" x14ac:dyDescent="0.25">
      <c r="A1465" s="16">
        <v>36110</v>
      </c>
      <c r="B1465" s="17">
        <v>94.82</v>
      </c>
      <c r="C1465" s="9">
        <v>-6.6221926977844507E-3</v>
      </c>
      <c r="D1465">
        <f t="shared" si="26"/>
        <v>11</v>
      </c>
      <c r="F1465" s="33" t="s">
        <v>29</v>
      </c>
      <c r="G1465" t="s">
        <v>29</v>
      </c>
      <c r="H1465" s="56"/>
    </row>
    <row r="1466" spans="1:8" x14ac:dyDescent="0.25">
      <c r="A1466" s="16">
        <v>36111</v>
      </c>
      <c r="B1466" s="17">
        <v>94.71</v>
      </c>
      <c r="C1466" s="9">
        <v>-1.1607662359622759E-3</v>
      </c>
      <c r="D1466">
        <f t="shared" si="26"/>
        <v>11</v>
      </c>
      <c r="F1466" s="33" t="s">
        <v>29</v>
      </c>
      <c r="G1466" t="s">
        <v>29</v>
      </c>
      <c r="H1466" s="56"/>
    </row>
    <row r="1467" spans="1:8" x14ac:dyDescent="0.25">
      <c r="A1467" s="16">
        <v>36112</v>
      </c>
      <c r="B1467" s="17">
        <v>95.64</v>
      </c>
      <c r="C1467" s="9">
        <v>9.771551352114145E-3</v>
      </c>
      <c r="D1467">
        <f t="shared" si="26"/>
        <v>11</v>
      </c>
      <c r="F1467" s="33" t="s">
        <v>29</v>
      </c>
      <c r="G1467" t="s">
        <v>29</v>
      </c>
      <c r="H1467" s="56"/>
    </row>
    <row r="1468" spans="1:8" x14ac:dyDescent="0.25">
      <c r="A1468" s="16">
        <v>36115</v>
      </c>
      <c r="B1468" s="17">
        <v>96.35</v>
      </c>
      <c r="C1468" s="9">
        <v>7.3962522702513142E-3</v>
      </c>
      <c r="D1468">
        <f t="shared" si="26"/>
        <v>11</v>
      </c>
      <c r="F1468" s="33" t="s">
        <v>29</v>
      </c>
      <c r="G1468" t="s">
        <v>29</v>
      </c>
      <c r="H1468" s="56"/>
    </row>
    <row r="1469" spans="1:8" x14ac:dyDescent="0.25">
      <c r="A1469" s="16">
        <v>36116</v>
      </c>
      <c r="B1469" s="17">
        <v>96.35</v>
      </c>
      <c r="C1469" s="9">
        <v>0</v>
      </c>
      <c r="D1469">
        <f t="shared" si="26"/>
        <v>11</v>
      </c>
      <c r="F1469" s="33" t="s">
        <v>29</v>
      </c>
      <c r="G1469" t="s">
        <v>29</v>
      </c>
      <c r="H1469" s="56"/>
    </row>
    <row r="1470" spans="1:8" x14ac:dyDescent="0.25">
      <c r="A1470" s="16">
        <v>36117</v>
      </c>
      <c r="B1470" s="17">
        <v>96.93</v>
      </c>
      <c r="C1470" s="9">
        <v>6.0016736441412012E-3</v>
      </c>
      <c r="D1470">
        <f t="shared" si="26"/>
        <v>11</v>
      </c>
      <c r="F1470" s="33" t="s">
        <v>29</v>
      </c>
      <c r="G1470" t="s">
        <v>29</v>
      </c>
      <c r="H1470" s="56"/>
    </row>
    <row r="1471" spans="1:8" x14ac:dyDescent="0.25">
      <c r="A1471" s="16">
        <v>36118</v>
      </c>
      <c r="B1471" s="17">
        <v>97.78</v>
      </c>
      <c r="C1471" s="9">
        <v>8.7309886459829254E-3</v>
      </c>
      <c r="D1471">
        <f t="shared" si="26"/>
        <v>11</v>
      </c>
      <c r="F1471" s="33" t="s">
        <v>29</v>
      </c>
      <c r="G1471" t="s">
        <v>29</v>
      </c>
      <c r="H1471" s="56"/>
    </row>
    <row r="1472" spans="1:8" x14ac:dyDescent="0.25">
      <c r="A1472" s="16">
        <v>36119</v>
      </c>
      <c r="B1472" s="17">
        <v>98.51</v>
      </c>
      <c r="C1472" s="9">
        <v>7.4380087170882519E-3</v>
      </c>
      <c r="D1472">
        <f t="shared" si="26"/>
        <v>11</v>
      </c>
      <c r="F1472" s="33" t="s">
        <v>29</v>
      </c>
      <c r="G1472" t="s">
        <v>29</v>
      </c>
      <c r="H1472" s="56"/>
    </row>
    <row r="1473" spans="1:8" x14ac:dyDescent="0.25">
      <c r="A1473" s="16">
        <v>36122</v>
      </c>
      <c r="B1473" s="17">
        <v>100.84</v>
      </c>
      <c r="C1473" s="9">
        <v>2.3377036452131229E-2</v>
      </c>
      <c r="D1473">
        <f t="shared" si="26"/>
        <v>11</v>
      </c>
      <c r="F1473" s="33" t="s">
        <v>29</v>
      </c>
      <c r="G1473" t="s">
        <v>29</v>
      </c>
      <c r="H1473" s="56"/>
    </row>
    <row r="1474" spans="1:8" x14ac:dyDescent="0.25">
      <c r="A1474" s="16">
        <v>36123</v>
      </c>
      <c r="B1474" s="17">
        <v>100.2</v>
      </c>
      <c r="C1474" s="9">
        <v>-6.3669136689546617E-3</v>
      </c>
      <c r="D1474">
        <f t="shared" si="26"/>
        <v>11</v>
      </c>
      <c r="F1474" s="33" t="s">
        <v>29</v>
      </c>
      <c r="G1474" t="s">
        <v>29</v>
      </c>
      <c r="H1474" s="56"/>
    </row>
    <row r="1475" spans="1:8" x14ac:dyDescent="0.25">
      <c r="A1475" s="16">
        <v>36124</v>
      </c>
      <c r="B1475" s="17">
        <v>100.2</v>
      </c>
      <c r="C1475" s="9">
        <v>0</v>
      </c>
      <c r="D1475">
        <f t="shared" si="26"/>
        <v>11</v>
      </c>
      <c r="F1475" s="33" t="s">
        <v>29</v>
      </c>
      <c r="G1475" t="s">
        <v>29</v>
      </c>
      <c r="H1475" s="56"/>
    </row>
    <row r="1476" spans="1:8" x14ac:dyDescent="0.25">
      <c r="A1476" s="16">
        <v>36126</v>
      </c>
      <c r="B1476" s="17">
        <v>100.95</v>
      </c>
      <c r="C1476" s="9">
        <v>7.4571561080819995E-3</v>
      </c>
      <c r="D1476">
        <f t="shared" ref="D1476:D1539" si="27">MONTH(A1476)</f>
        <v>11</v>
      </c>
      <c r="F1476" s="33" t="s">
        <v>29</v>
      </c>
      <c r="G1476" t="s">
        <v>29</v>
      </c>
      <c r="H1476" s="56"/>
    </row>
    <row r="1477" spans="1:8" x14ac:dyDescent="0.25">
      <c r="A1477" s="16">
        <v>36129</v>
      </c>
      <c r="B1477" s="17">
        <v>98.09</v>
      </c>
      <c r="C1477" s="9">
        <v>-2.8739920182622239E-2</v>
      </c>
      <c r="D1477">
        <f t="shared" si="27"/>
        <v>11</v>
      </c>
      <c r="F1477" s="33" t="s">
        <v>29</v>
      </c>
      <c r="G1477" t="s">
        <v>29</v>
      </c>
      <c r="H1477" s="56"/>
    </row>
    <row r="1478" spans="1:8" x14ac:dyDescent="0.25">
      <c r="A1478" s="16">
        <v>36130</v>
      </c>
      <c r="B1478" s="17">
        <v>99.36</v>
      </c>
      <c r="C1478" s="9">
        <v>1.2864193608944394E-2</v>
      </c>
      <c r="D1478">
        <f t="shared" si="27"/>
        <v>12</v>
      </c>
      <c r="F1478" s="33" t="s">
        <v>29</v>
      </c>
      <c r="G1478" t="s">
        <v>29</v>
      </c>
      <c r="H1478" s="56"/>
    </row>
    <row r="1479" spans="1:8" x14ac:dyDescent="0.25">
      <c r="A1479" s="16">
        <v>36131</v>
      </c>
      <c r="B1479" s="17">
        <v>99.07</v>
      </c>
      <c r="C1479" s="9">
        <v>-2.9229472002298262E-3</v>
      </c>
      <c r="D1479">
        <f t="shared" si="27"/>
        <v>12</v>
      </c>
      <c r="F1479" s="33" t="s">
        <v>29</v>
      </c>
      <c r="G1479" t="s">
        <v>29</v>
      </c>
      <c r="H1479" s="56"/>
    </row>
    <row r="1480" spans="1:8" x14ac:dyDescent="0.25">
      <c r="A1480" s="16">
        <v>36132</v>
      </c>
      <c r="B1480" s="17">
        <v>97.43</v>
      </c>
      <c r="C1480" s="9">
        <v>-1.6692499547688859E-2</v>
      </c>
      <c r="D1480">
        <f t="shared" si="27"/>
        <v>12</v>
      </c>
      <c r="F1480" s="33" t="s">
        <v>29</v>
      </c>
      <c r="G1480" t="s">
        <v>29</v>
      </c>
      <c r="H1480" s="56"/>
    </row>
    <row r="1481" spans="1:8" x14ac:dyDescent="0.25">
      <c r="A1481" s="16">
        <v>36133</v>
      </c>
      <c r="B1481" s="17">
        <v>99.99</v>
      </c>
      <c r="C1481" s="9">
        <v>2.5936009550508055E-2</v>
      </c>
      <c r="D1481">
        <f t="shared" si="27"/>
        <v>12</v>
      </c>
      <c r="F1481" s="33" t="s">
        <v>29</v>
      </c>
      <c r="G1481" t="s">
        <v>29</v>
      </c>
      <c r="H1481" s="56"/>
    </row>
    <row r="1482" spans="1:8" x14ac:dyDescent="0.25">
      <c r="A1482" s="16">
        <v>36136</v>
      </c>
      <c r="B1482" s="17">
        <v>100.47</v>
      </c>
      <c r="C1482" s="9">
        <v>4.7889944864649182E-3</v>
      </c>
      <c r="D1482">
        <f t="shared" si="27"/>
        <v>12</v>
      </c>
      <c r="F1482" s="33" t="s">
        <v>29</v>
      </c>
      <c r="G1482" t="s">
        <v>29</v>
      </c>
      <c r="H1482" s="56"/>
    </row>
    <row r="1483" spans="1:8" x14ac:dyDescent="0.25">
      <c r="A1483" s="16">
        <v>36137</v>
      </c>
      <c r="B1483" s="17">
        <v>100.02</v>
      </c>
      <c r="C1483" s="9">
        <v>-4.489009483465322E-3</v>
      </c>
      <c r="D1483">
        <f t="shared" si="27"/>
        <v>12</v>
      </c>
      <c r="F1483" s="33" t="s">
        <v>29</v>
      </c>
      <c r="G1483" t="s">
        <v>29</v>
      </c>
      <c r="H1483" s="56"/>
    </row>
    <row r="1484" spans="1:8" x14ac:dyDescent="0.25">
      <c r="A1484" s="16">
        <v>36138</v>
      </c>
      <c r="B1484" s="17">
        <v>100.2</v>
      </c>
      <c r="C1484" s="9">
        <v>1.798022660006928E-3</v>
      </c>
      <c r="D1484">
        <f t="shared" si="27"/>
        <v>12</v>
      </c>
      <c r="F1484" s="33" t="s">
        <v>29</v>
      </c>
      <c r="G1484" t="s">
        <v>29</v>
      </c>
      <c r="H1484" s="56"/>
    </row>
    <row r="1485" spans="1:8" x14ac:dyDescent="0.25">
      <c r="A1485" s="16">
        <v>36139</v>
      </c>
      <c r="B1485" s="17">
        <v>98.74</v>
      </c>
      <c r="C1485" s="9">
        <v>-1.4678055820047648E-2</v>
      </c>
      <c r="D1485">
        <f t="shared" si="27"/>
        <v>12</v>
      </c>
      <c r="F1485" s="33" t="s">
        <v>29</v>
      </c>
      <c r="G1485" t="s">
        <v>29</v>
      </c>
      <c r="H1485" s="56"/>
    </row>
    <row r="1486" spans="1:8" x14ac:dyDescent="0.25">
      <c r="A1486" s="16">
        <v>36140</v>
      </c>
      <c r="B1486" s="17">
        <v>98.93</v>
      </c>
      <c r="C1486" s="9">
        <v>1.9223965044145549E-3</v>
      </c>
      <c r="D1486">
        <f t="shared" si="27"/>
        <v>12</v>
      </c>
      <c r="F1486" s="33" t="s">
        <v>29</v>
      </c>
      <c r="G1486" t="s">
        <v>29</v>
      </c>
      <c r="H1486" s="56"/>
    </row>
    <row r="1487" spans="1:8" x14ac:dyDescent="0.25">
      <c r="A1487" s="16">
        <v>36143</v>
      </c>
      <c r="B1487" s="17">
        <v>96.09</v>
      </c>
      <c r="C1487" s="9">
        <v>-2.9127277045954726E-2</v>
      </c>
      <c r="D1487">
        <f t="shared" si="27"/>
        <v>12</v>
      </c>
      <c r="F1487" s="33" t="s">
        <v>29</v>
      </c>
      <c r="G1487" t="s">
        <v>29</v>
      </c>
      <c r="H1487" s="56"/>
    </row>
    <row r="1488" spans="1:8" x14ac:dyDescent="0.25">
      <c r="A1488" s="16">
        <v>36144</v>
      </c>
      <c r="B1488" s="17">
        <v>98.57</v>
      </c>
      <c r="C1488" s="9">
        <v>2.5481703388170934E-2</v>
      </c>
      <c r="D1488">
        <f t="shared" si="27"/>
        <v>12</v>
      </c>
      <c r="F1488" s="33" t="s">
        <v>29</v>
      </c>
      <c r="G1488" t="s">
        <v>29</v>
      </c>
      <c r="H1488" s="56"/>
    </row>
    <row r="1489" spans="1:8" x14ac:dyDescent="0.25">
      <c r="A1489" s="16">
        <v>36145</v>
      </c>
      <c r="B1489" s="17">
        <v>98.44</v>
      </c>
      <c r="C1489" s="9">
        <v>-1.3197301544924092E-3</v>
      </c>
      <c r="D1489">
        <f t="shared" si="27"/>
        <v>12</v>
      </c>
      <c r="F1489" s="33" t="s">
        <v>29</v>
      </c>
      <c r="G1489" t="s">
        <v>29</v>
      </c>
      <c r="H1489" s="56"/>
    </row>
    <row r="1490" spans="1:8" x14ac:dyDescent="0.25">
      <c r="A1490" s="16">
        <v>36146</v>
      </c>
      <c r="B1490" s="17">
        <v>100.01</v>
      </c>
      <c r="C1490" s="9">
        <v>1.5822955465569544E-2</v>
      </c>
      <c r="D1490">
        <f t="shared" si="27"/>
        <v>12</v>
      </c>
      <c r="F1490" s="33" t="s">
        <v>29</v>
      </c>
      <c r="G1490" t="s">
        <v>29</v>
      </c>
      <c r="H1490" s="56"/>
    </row>
    <row r="1491" spans="1:8" x14ac:dyDescent="0.25">
      <c r="A1491" s="16">
        <v>36147</v>
      </c>
      <c r="B1491" s="17">
        <v>100.4</v>
      </c>
      <c r="C1491" s="9">
        <v>3.8920262692041263E-3</v>
      </c>
      <c r="D1491">
        <f t="shared" si="27"/>
        <v>12</v>
      </c>
      <c r="F1491" s="33" t="s">
        <v>29</v>
      </c>
      <c r="G1491" t="s">
        <v>29</v>
      </c>
      <c r="H1491" s="56"/>
    </row>
    <row r="1492" spans="1:8" x14ac:dyDescent="0.25">
      <c r="A1492" s="16">
        <v>36150</v>
      </c>
      <c r="B1492" s="17">
        <v>101.8</v>
      </c>
      <c r="C1492" s="9">
        <v>1.3847896858793535E-2</v>
      </c>
      <c r="D1492">
        <f t="shared" si="27"/>
        <v>12</v>
      </c>
      <c r="F1492" s="33" t="s">
        <v>29</v>
      </c>
      <c r="G1492" t="s">
        <v>29</v>
      </c>
      <c r="H1492" s="56"/>
    </row>
    <row r="1493" spans="1:8" x14ac:dyDescent="0.25">
      <c r="A1493" s="16">
        <v>36151</v>
      </c>
      <c r="B1493" s="17">
        <v>102.25</v>
      </c>
      <c r="C1493" s="9">
        <v>4.4106908064888706E-3</v>
      </c>
      <c r="D1493">
        <f t="shared" si="27"/>
        <v>12</v>
      </c>
      <c r="F1493" s="33" t="s">
        <v>29</v>
      </c>
      <c r="G1493" t="s">
        <v>29</v>
      </c>
      <c r="H1493" s="56"/>
    </row>
    <row r="1494" spans="1:8" x14ac:dyDescent="0.25">
      <c r="A1494" s="16">
        <v>36152</v>
      </c>
      <c r="B1494" s="17">
        <v>104.39</v>
      </c>
      <c r="C1494" s="9">
        <v>2.0713090497295829E-2</v>
      </c>
      <c r="D1494">
        <f t="shared" si="27"/>
        <v>12</v>
      </c>
      <c r="F1494" s="33" t="s">
        <v>29</v>
      </c>
      <c r="G1494" t="s">
        <v>29</v>
      </c>
      <c r="H1494" s="56"/>
    </row>
    <row r="1495" spans="1:8" x14ac:dyDescent="0.25">
      <c r="A1495" s="16">
        <v>36153</v>
      </c>
      <c r="B1495" s="17">
        <v>103.95</v>
      </c>
      <c r="C1495" s="9">
        <v>-4.2238711161850595E-3</v>
      </c>
      <c r="D1495">
        <f t="shared" si="27"/>
        <v>12</v>
      </c>
      <c r="F1495" s="33" t="s">
        <v>29</v>
      </c>
      <c r="G1495" t="s">
        <v>29</v>
      </c>
      <c r="H1495" s="56"/>
    </row>
    <row r="1496" spans="1:8" x14ac:dyDescent="0.25">
      <c r="A1496" s="16">
        <v>36157</v>
      </c>
      <c r="B1496" s="17">
        <v>103.67</v>
      </c>
      <c r="C1496" s="9">
        <v>-2.6972369690012646E-3</v>
      </c>
      <c r="D1496">
        <f t="shared" si="27"/>
        <v>12</v>
      </c>
      <c r="F1496" s="33" t="s">
        <v>29</v>
      </c>
      <c r="G1496" t="s">
        <v>29</v>
      </c>
      <c r="H1496" s="56"/>
    </row>
    <row r="1497" spans="1:8" x14ac:dyDescent="0.25">
      <c r="A1497" s="16">
        <v>36158</v>
      </c>
      <c r="B1497" s="17">
        <v>105.32</v>
      </c>
      <c r="C1497" s="9">
        <v>1.5790557293087846E-2</v>
      </c>
      <c r="D1497">
        <f t="shared" si="27"/>
        <v>12</v>
      </c>
      <c r="F1497" s="33" t="s">
        <v>29</v>
      </c>
      <c r="G1497" t="s">
        <v>29</v>
      </c>
      <c r="H1497" s="56"/>
    </row>
    <row r="1498" spans="1:8" x14ac:dyDescent="0.25">
      <c r="A1498" s="16">
        <v>36159</v>
      </c>
      <c r="B1498" s="17">
        <v>104.47</v>
      </c>
      <c r="C1498" s="9">
        <v>-8.1033857786920044E-3</v>
      </c>
      <c r="D1498">
        <f t="shared" si="27"/>
        <v>12</v>
      </c>
      <c r="F1498" s="33" t="s">
        <v>29</v>
      </c>
      <c r="G1498" t="s">
        <v>29</v>
      </c>
      <c r="H1498" s="56"/>
    </row>
    <row r="1499" spans="1:8" x14ac:dyDescent="0.25">
      <c r="A1499" s="16">
        <v>36160</v>
      </c>
      <c r="B1499" s="17">
        <v>104.47</v>
      </c>
      <c r="C1499" s="9">
        <v>0</v>
      </c>
      <c r="D1499">
        <f t="shared" si="27"/>
        <v>12</v>
      </c>
      <c r="F1499" s="33" t="s">
        <v>29</v>
      </c>
      <c r="G1499" t="s">
        <v>29</v>
      </c>
      <c r="H1499" s="56"/>
    </row>
    <row r="1500" spans="1:8" x14ac:dyDescent="0.25">
      <c r="A1500" s="16">
        <v>36164</v>
      </c>
      <c r="B1500" s="17">
        <v>104.23</v>
      </c>
      <c r="C1500" s="9">
        <v>-2.2999530981856198E-3</v>
      </c>
      <c r="D1500">
        <f t="shared" si="27"/>
        <v>1</v>
      </c>
      <c r="F1500" s="33" t="s">
        <v>29</v>
      </c>
      <c r="G1500" t="s">
        <v>29</v>
      </c>
      <c r="H1500" s="56"/>
    </row>
    <row r="1501" spans="1:8" x14ac:dyDescent="0.25">
      <c r="A1501" s="16">
        <v>36165</v>
      </c>
      <c r="B1501" s="17">
        <v>105.43</v>
      </c>
      <c r="C1501" s="9">
        <v>1.1447229837627285E-2</v>
      </c>
      <c r="D1501">
        <f t="shared" si="27"/>
        <v>1</v>
      </c>
      <c r="F1501" s="33" t="s">
        <v>29</v>
      </c>
      <c r="G1501" t="s">
        <v>29</v>
      </c>
      <c r="H1501" s="56"/>
    </row>
    <row r="1502" spans="1:8" x14ac:dyDescent="0.25">
      <c r="A1502" s="16">
        <v>36166</v>
      </c>
      <c r="B1502" s="17">
        <v>107.97</v>
      </c>
      <c r="C1502" s="9">
        <v>2.3806185170190623E-2</v>
      </c>
      <c r="D1502">
        <f t="shared" si="27"/>
        <v>1</v>
      </c>
      <c r="F1502" s="33" t="s">
        <v>29</v>
      </c>
      <c r="G1502" t="s">
        <v>29</v>
      </c>
      <c r="H1502" s="56"/>
    </row>
    <row r="1503" spans="1:8" x14ac:dyDescent="0.25">
      <c r="A1503" s="16">
        <v>36167</v>
      </c>
      <c r="B1503" s="17">
        <v>107.44</v>
      </c>
      <c r="C1503" s="9">
        <v>-4.9208585440668464E-3</v>
      </c>
      <c r="D1503">
        <f t="shared" si="27"/>
        <v>1</v>
      </c>
      <c r="F1503" s="33" t="s">
        <v>29</v>
      </c>
      <c r="G1503" t="s">
        <v>29</v>
      </c>
      <c r="H1503" s="56"/>
    </row>
    <row r="1504" spans="1:8" x14ac:dyDescent="0.25">
      <c r="A1504" s="16">
        <v>36168</v>
      </c>
      <c r="B1504" s="17">
        <v>108.23</v>
      </c>
      <c r="C1504" s="9">
        <v>7.3260400920728812E-3</v>
      </c>
      <c r="D1504">
        <f t="shared" si="27"/>
        <v>1</v>
      </c>
      <c r="F1504" s="33" t="s">
        <v>29</v>
      </c>
      <c r="G1504" t="s">
        <v>29</v>
      </c>
      <c r="H1504" s="56"/>
    </row>
    <row r="1505" spans="1:8" x14ac:dyDescent="0.25">
      <c r="A1505" s="16">
        <v>36171</v>
      </c>
      <c r="B1505" s="17">
        <v>107.2</v>
      </c>
      <c r="C1505" s="9">
        <v>-9.5623436703534005E-3</v>
      </c>
      <c r="D1505">
        <f t="shared" si="27"/>
        <v>1</v>
      </c>
      <c r="F1505" s="33" t="s">
        <v>29</v>
      </c>
      <c r="G1505" t="s">
        <v>29</v>
      </c>
      <c r="H1505" s="56"/>
    </row>
    <row r="1506" spans="1:8" x14ac:dyDescent="0.25">
      <c r="A1506" s="16">
        <v>36172</v>
      </c>
      <c r="B1506" s="17">
        <v>105.27</v>
      </c>
      <c r="C1506" s="9">
        <v>-1.8167770373468183E-2</v>
      </c>
      <c r="D1506">
        <f t="shared" si="27"/>
        <v>1</v>
      </c>
      <c r="F1506" s="33" t="s">
        <v>29</v>
      </c>
      <c r="G1506" t="s">
        <v>29</v>
      </c>
      <c r="H1506" s="56"/>
    </row>
    <row r="1507" spans="1:8" x14ac:dyDescent="0.25">
      <c r="A1507" s="16">
        <v>36173</v>
      </c>
      <c r="B1507" s="17">
        <v>104.52</v>
      </c>
      <c r="C1507" s="9">
        <v>-7.150037610821708E-3</v>
      </c>
      <c r="D1507">
        <f t="shared" si="27"/>
        <v>1</v>
      </c>
      <c r="F1507" s="33" t="s">
        <v>29</v>
      </c>
      <c r="G1507" t="s">
        <v>29</v>
      </c>
      <c r="H1507" s="56"/>
    </row>
    <row r="1508" spans="1:8" x14ac:dyDescent="0.25">
      <c r="A1508" s="16">
        <v>36174</v>
      </c>
      <c r="B1508" s="17">
        <v>102.7</v>
      </c>
      <c r="C1508" s="9">
        <v>-1.7566323717899169E-2</v>
      </c>
      <c r="D1508">
        <f t="shared" si="27"/>
        <v>1</v>
      </c>
      <c r="F1508" s="33" t="s">
        <v>29</v>
      </c>
      <c r="G1508" t="s">
        <v>29</v>
      </c>
      <c r="H1508" s="56"/>
    </row>
    <row r="1509" spans="1:8" x14ac:dyDescent="0.25">
      <c r="A1509" s="16">
        <v>36175</v>
      </c>
      <c r="B1509" s="17">
        <v>105.37</v>
      </c>
      <c r="C1509" s="9">
        <v>2.5665848676923789E-2</v>
      </c>
      <c r="D1509">
        <f t="shared" si="27"/>
        <v>1</v>
      </c>
      <c r="F1509" s="33" t="s">
        <v>29</v>
      </c>
      <c r="G1509" t="s">
        <v>29</v>
      </c>
      <c r="H1509" s="56"/>
    </row>
    <row r="1510" spans="1:8" x14ac:dyDescent="0.25">
      <c r="A1510" s="16">
        <v>36179</v>
      </c>
      <c r="B1510" s="17">
        <v>106.06</v>
      </c>
      <c r="C1510" s="9">
        <v>6.5270060975476498E-3</v>
      </c>
      <c r="D1510">
        <f t="shared" si="27"/>
        <v>1</v>
      </c>
      <c r="F1510" s="33" t="s">
        <v>29</v>
      </c>
      <c r="G1510" t="s">
        <v>29</v>
      </c>
      <c r="H1510" s="56"/>
    </row>
    <row r="1511" spans="1:8" x14ac:dyDescent="0.25">
      <c r="A1511" s="16">
        <v>36180</v>
      </c>
      <c r="B1511" s="17">
        <v>106.91</v>
      </c>
      <c r="C1511" s="9">
        <v>7.9823873164245208E-3</v>
      </c>
      <c r="D1511">
        <f t="shared" si="27"/>
        <v>1</v>
      </c>
      <c r="F1511" s="33" t="s">
        <v>29</v>
      </c>
      <c r="G1511" t="s">
        <v>29</v>
      </c>
      <c r="H1511" s="56"/>
    </row>
    <row r="1512" spans="1:8" x14ac:dyDescent="0.25">
      <c r="A1512" s="16">
        <v>36181</v>
      </c>
      <c r="B1512" s="17">
        <v>104.07</v>
      </c>
      <c r="C1512" s="9">
        <v>-2.6923609375640551E-2</v>
      </c>
      <c r="D1512">
        <f t="shared" si="27"/>
        <v>1</v>
      </c>
      <c r="F1512" s="33" t="s">
        <v>29</v>
      </c>
      <c r="G1512" t="s">
        <v>29</v>
      </c>
      <c r="H1512" s="56"/>
    </row>
    <row r="1513" spans="1:8" x14ac:dyDescent="0.25">
      <c r="A1513" s="16">
        <v>36182</v>
      </c>
      <c r="B1513" s="17">
        <v>103.84</v>
      </c>
      <c r="C1513" s="9">
        <v>-2.2124966939881248E-3</v>
      </c>
      <c r="D1513">
        <f t="shared" si="27"/>
        <v>1</v>
      </c>
      <c r="F1513" s="33" t="s">
        <v>29</v>
      </c>
      <c r="G1513" t="s">
        <v>29</v>
      </c>
      <c r="H1513" s="56"/>
    </row>
    <row r="1514" spans="1:8" x14ac:dyDescent="0.25">
      <c r="A1514" s="16">
        <v>36185</v>
      </c>
      <c r="B1514" s="17">
        <v>104.89</v>
      </c>
      <c r="C1514" s="9">
        <v>1.0060929017732541E-2</v>
      </c>
      <c r="D1514">
        <f t="shared" si="27"/>
        <v>1</v>
      </c>
      <c r="F1514" s="33" t="s">
        <v>29</v>
      </c>
      <c r="G1514" t="s">
        <v>29</v>
      </c>
      <c r="H1514" s="56"/>
    </row>
    <row r="1515" spans="1:8" x14ac:dyDescent="0.25">
      <c r="A1515" s="16">
        <v>36186</v>
      </c>
      <c r="B1515" s="17">
        <v>106.8</v>
      </c>
      <c r="C1515" s="9">
        <v>1.8045744552581847E-2</v>
      </c>
      <c r="D1515">
        <f t="shared" si="27"/>
        <v>1</v>
      </c>
      <c r="F1515" s="33" t="s">
        <v>29</v>
      </c>
      <c r="G1515" t="s">
        <v>29</v>
      </c>
      <c r="H1515" s="56"/>
    </row>
    <row r="1516" spans="1:8" x14ac:dyDescent="0.25">
      <c r="A1516" s="16">
        <v>36187</v>
      </c>
      <c r="B1516" s="17">
        <v>105.56</v>
      </c>
      <c r="C1516" s="9">
        <v>-1.1678414890971151E-2</v>
      </c>
      <c r="D1516">
        <f t="shared" si="27"/>
        <v>1</v>
      </c>
      <c r="F1516" s="33" t="s">
        <v>29</v>
      </c>
      <c r="G1516" t="s">
        <v>29</v>
      </c>
      <c r="H1516" s="56"/>
    </row>
    <row r="1517" spans="1:8" x14ac:dyDescent="0.25">
      <c r="A1517" s="16">
        <v>36188</v>
      </c>
      <c r="B1517" s="17">
        <v>107.33</v>
      </c>
      <c r="C1517" s="9">
        <v>1.6628688858309593E-2</v>
      </c>
      <c r="D1517">
        <f t="shared" si="27"/>
        <v>1</v>
      </c>
      <c r="F1517" s="33" t="s">
        <v>29</v>
      </c>
      <c r="G1517" t="s">
        <v>29</v>
      </c>
      <c r="H1517" s="56"/>
    </row>
    <row r="1518" spans="1:8" x14ac:dyDescent="0.25">
      <c r="A1518" s="16">
        <v>36189</v>
      </c>
      <c r="B1518" s="17">
        <v>108.16</v>
      </c>
      <c r="C1518" s="9">
        <v>7.7034118012208825E-3</v>
      </c>
      <c r="D1518">
        <f t="shared" si="27"/>
        <v>1</v>
      </c>
      <c r="F1518" s="33" t="s">
        <v>29</v>
      </c>
      <c r="G1518" t="s">
        <v>29</v>
      </c>
      <c r="H1518" s="56"/>
    </row>
    <row r="1519" spans="1:8" x14ac:dyDescent="0.25">
      <c r="A1519" s="16">
        <v>36192</v>
      </c>
      <c r="B1519" s="17">
        <v>107.52</v>
      </c>
      <c r="C1519" s="9">
        <v>-5.9347355198145777E-3</v>
      </c>
      <c r="D1519">
        <f t="shared" si="27"/>
        <v>2</v>
      </c>
      <c r="F1519" s="33" t="s">
        <v>29</v>
      </c>
      <c r="G1519" t="s">
        <v>29</v>
      </c>
      <c r="H1519" s="56"/>
    </row>
    <row r="1520" spans="1:8" x14ac:dyDescent="0.25">
      <c r="A1520" s="16">
        <v>36193</v>
      </c>
      <c r="B1520" s="17">
        <v>106.85</v>
      </c>
      <c r="C1520" s="9">
        <v>-6.2508950096828138E-3</v>
      </c>
      <c r="D1520">
        <f t="shared" si="27"/>
        <v>2</v>
      </c>
      <c r="F1520" s="33" t="s">
        <v>29</v>
      </c>
      <c r="G1520" t="s">
        <v>29</v>
      </c>
      <c r="H1520" s="56"/>
    </row>
    <row r="1521" spans="1:8" x14ac:dyDescent="0.25">
      <c r="A1521" s="16">
        <v>36194</v>
      </c>
      <c r="B1521" s="17">
        <v>107.94</v>
      </c>
      <c r="C1521" s="9">
        <v>1.0149535425340177E-2</v>
      </c>
      <c r="D1521">
        <f t="shared" si="27"/>
        <v>2</v>
      </c>
      <c r="F1521" s="33" t="s">
        <v>29</v>
      </c>
      <c r="G1521" t="s">
        <v>29</v>
      </c>
      <c r="H1521" s="56"/>
    </row>
    <row r="1522" spans="1:8" x14ac:dyDescent="0.25">
      <c r="A1522" s="16">
        <v>36195</v>
      </c>
      <c r="B1522" s="17">
        <v>106.33</v>
      </c>
      <c r="C1522" s="9">
        <v>-1.502805152750189E-2</v>
      </c>
      <c r="D1522">
        <f t="shared" si="27"/>
        <v>2</v>
      </c>
      <c r="F1522" s="33" t="s">
        <v>29</v>
      </c>
      <c r="G1522" t="s">
        <v>29</v>
      </c>
      <c r="H1522" s="56"/>
    </row>
    <row r="1523" spans="1:8" x14ac:dyDescent="0.25">
      <c r="A1523" s="16">
        <v>36196</v>
      </c>
      <c r="B1523" s="17">
        <v>105.11</v>
      </c>
      <c r="C1523" s="9">
        <v>-1.1540044827731721E-2</v>
      </c>
      <c r="D1523">
        <f t="shared" si="27"/>
        <v>2</v>
      </c>
      <c r="F1523" s="33" t="s">
        <v>29</v>
      </c>
      <c r="G1523" t="s">
        <v>29</v>
      </c>
      <c r="H1523" s="56"/>
    </row>
    <row r="1524" spans="1:8" x14ac:dyDescent="0.25">
      <c r="A1524" s="16">
        <v>36199</v>
      </c>
      <c r="B1524" s="17">
        <v>105.32</v>
      </c>
      <c r="C1524" s="9">
        <v>1.9959137928456491E-3</v>
      </c>
      <c r="D1524">
        <f t="shared" si="27"/>
        <v>2</v>
      </c>
      <c r="F1524" s="33" t="s">
        <v>29</v>
      </c>
      <c r="G1524" t="s">
        <v>29</v>
      </c>
      <c r="H1524" s="56"/>
    </row>
    <row r="1525" spans="1:8" x14ac:dyDescent="0.25">
      <c r="A1525" s="16">
        <v>36200</v>
      </c>
      <c r="B1525" s="17">
        <v>102.96</v>
      </c>
      <c r="C1525" s="9">
        <v>-2.2662771340237454E-2</v>
      </c>
      <c r="D1525">
        <f t="shared" si="27"/>
        <v>2</v>
      </c>
      <c r="F1525" s="33" t="s">
        <v>29</v>
      </c>
      <c r="G1525" t="s">
        <v>29</v>
      </c>
      <c r="H1525" s="56"/>
    </row>
    <row r="1526" spans="1:8" x14ac:dyDescent="0.25">
      <c r="A1526" s="16">
        <v>36201</v>
      </c>
      <c r="B1526" s="17">
        <v>103.62</v>
      </c>
      <c r="C1526" s="9">
        <v>6.3897980987712094E-3</v>
      </c>
      <c r="D1526">
        <f t="shared" si="27"/>
        <v>2</v>
      </c>
      <c r="F1526" s="33" t="s">
        <v>29</v>
      </c>
      <c r="G1526" t="s">
        <v>29</v>
      </c>
      <c r="H1526" s="56"/>
    </row>
    <row r="1527" spans="1:8" x14ac:dyDescent="0.25">
      <c r="A1527" s="16">
        <v>36202</v>
      </c>
      <c r="B1527" s="17">
        <v>106</v>
      </c>
      <c r="C1527" s="9">
        <v>2.2708732725424844E-2</v>
      </c>
      <c r="D1527">
        <f t="shared" si="27"/>
        <v>2</v>
      </c>
      <c r="F1527" s="33" t="s">
        <v>29</v>
      </c>
      <c r="G1527" t="s">
        <v>29</v>
      </c>
      <c r="H1527" s="56"/>
    </row>
    <row r="1528" spans="1:8" x14ac:dyDescent="0.25">
      <c r="A1528" s="16">
        <v>36203</v>
      </c>
      <c r="B1528" s="17">
        <v>104.73</v>
      </c>
      <c r="C1528" s="9">
        <v>-1.2053484327012778E-2</v>
      </c>
      <c r="D1528">
        <f t="shared" si="27"/>
        <v>2</v>
      </c>
      <c r="F1528" s="33" t="s">
        <v>29</v>
      </c>
      <c r="G1528" t="s">
        <v>29</v>
      </c>
      <c r="H1528" s="56"/>
    </row>
    <row r="1529" spans="1:8" x14ac:dyDescent="0.25">
      <c r="A1529" s="16">
        <v>36207</v>
      </c>
      <c r="B1529" s="17">
        <v>104.1</v>
      </c>
      <c r="C1529" s="9">
        <v>-6.0336341641312862E-3</v>
      </c>
      <c r="D1529">
        <f t="shared" si="27"/>
        <v>2</v>
      </c>
      <c r="F1529" s="33" t="s">
        <v>29</v>
      </c>
      <c r="G1529" t="s">
        <v>29</v>
      </c>
      <c r="H1529" s="56"/>
    </row>
    <row r="1530" spans="1:8" x14ac:dyDescent="0.25">
      <c r="A1530" s="16">
        <v>36208</v>
      </c>
      <c r="B1530" s="17">
        <v>104</v>
      </c>
      <c r="C1530" s="9">
        <v>-9.6107647955047816E-4</v>
      </c>
      <c r="D1530">
        <f t="shared" si="27"/>
        <v>2</v>
      </c>
      <c r="F1530" s="33" t="s">
        <v>29</v>
      </c>
      <c r="G1530" t="s">
        <v>29</v>
      </c>
      <c r="H1530" s="56"/>
    </row>
    <row r="1531" spans="1:8" x14ac:dyDescent="0.25">
      <c r="A1531" s="16">
        <v>36209</v>
      </c>
      <c r="B1531" s="17">
        <v>104.82</v>
      </c>
      <c r="C1531" s="9">
        <v>7.8536942326474166E-3</v>
      </c>
      <c r="D1531">
        <f t="shared" si="27"/>
        <v>2</v>
      </c>
      <c r="F1531" s="33" t="s">
        <v>29</v>
      </c>
      <c r="G1531" t="s">
        <v>29</v>
      </c>
      <c r="H1531" s="56"/>
    </row>
    <row r="1532" spans="1:8" x14ac:dyDescent="0.25">
      <c r="A1532" s="16">
        <v>36210</v>
      </c>
      <c r="B1532" s="17">
        <v>105.27</v>
      </c>
      <c r="C1532" s="9">
        <v>4.2838848892133652E-3</v>
      </c>
      <c r="D1532">
        <f t="shared" si="27"/>
        <v>2</v>
      </c>
      <c r="F1532" s="33" t="s">
        <v>29</v>
      </c>
      <c r="G1532" t="s">
        <v>29</v>
      </c>
      <c r="H1532" s="56"/>
    </row>
    <row r="1533" spans="1:8" x14ac:dyDescent="0.25">
      <c r="A1533" s="16">
        <v>36213</v>
      </c>
      <c r="B1533" s="17">
        <v>108.07</v>
      </c>
      <c r="C1533" s="9">
        <v>2.6250687051840901E-2</v>
      </c>
      <c r="D1533">
        <f t="shared" si="27"/>
        <v>2</v>
      </c>
      <c r="F1533" s="33" t="s">
        <v>29</v>
      </c>
      <c r="G1533" t="s">
        <v>29</v>
      </c>
      <c r="H1533" s="56"/>
    </row>
    <row r="1534" spans="1:8" x14ac:dyDescent="0.25">
      <c r="A1534" s="16">
        <v>36214</v>
      </c>
      <c r="B1534" s="17">
        <v>108.02</v>
      </c>
      <c r="C1534" s="9">
        <v>-4.6277015032917992E-4</v>
      </c>
      <c r="D1534">
        <f t="shared" si="27"/>
        <v>2</v>
      </c>
      <c r="F1534" s="33" t="s">
        <v>29</v>
      </c>
      <c r="G1534" t="s">
        <v>29</v>
      </c>
      <c r="H1534" s="56"/>
    </row>
    <row r="1535" spans="1:8" x14ac:dyDescent="0.25">
      <c r="A1535" s="16">
        <v>36215</v>
      </c>
      <c r="B1535" s="17">
        <v>106.11</v>
      </c>
      <c r="C1535" s="9">
        <v>-1.7840103279246053E-2</v>
      </c>
      <c r="D1535">
        <f t="shared" si="27"/>
        <v>2</v>
      </c>
      <c r="F1535" s="33" t="s">
        <v>29</v>
      </c>
      <c r="G1535" t="s">
        <v>29</v>
      </c>
      <c r="H1535" s="56"/>
    </row>
    <row r="1536" spans="1:8" x14ac:dyDescent="0.25">
      <c r="A1536" s="16">
        <v>36216</v>
      </c>
      <c r="B1536" s="17">
        <v>105.11</v>
      </c>
      <c r="C1536" s="9">
        <v>-9.4688710502358921E-3</v>
      </c>
      <c r="D1536">
        <f t="shared" si="27"/>
        <v>2</v>
      </c>
      <c r="F1536" s="33" t="s">
        <v>29</v>
      </c>
      <c r="G1536" t="s">
        <v>29</v>
      </c>
      <c r="H1536" s="56"/>
    </row>
    <row r="1537" spans="1:8" x14ac:dyDescent="0.25">
      <c r="A1537" s="16">
        <v>36217</v>
      </c>
      <c r="B1537" s="17">
        <v>104.68</v>
      </c>
      <c r="C1537" s="9">
        <v>-4.0993431733178133E-3</v>
      </c>
      <c r="D1537">
        <f t="shared" si="27"/>
        <v>2</v>
      </c>
      <c r="F1537" s="33" t="s">
        <v>29</v>
      </c>
      <c r="G1537" t="s">
        <v>29</v>
      </c>
      <c r="H1537" s="56"/>
    </row>
    <row r="1538" spans="1:8" x14ac:dyDescent="0.25">
      <c r="A1538" s="16">
        <v>36220</v>
      </c>
      <c r="B1538" s="17">
        <v>104.98</v>
      </c>
      <c r="C1538" s="9">
        <v>2.8617781622085198E-3</v>
      </c>
      <c r="D1538">
        <f t="shared" si="27"/>
        <v>3</v>
      </c>
      <c r="F1538" s="33" t="s">
        <v>29</v>
      </c>
      <c r="G1538" t="s">
        <v>29</v>
      </c>
      <c r="H1538" s="56"/>
    </row>
    <row r="1539" spans="1:8" x14ac:dyDescent="0.25">
      <c r="A1539" s="16">
        <v>36221</v>
      </c>
      <c r="B1539" s="17">
        <v>104.05</v>
      </c>
      <c r="C1539" s="9">
        <v>-8.8983029845103208E-3</v>
      </c>
      <c r="D1539">
        <f t="shared" si="27"/>
        <v>3</v>
      </c>
      <c r="F1539" s="33" t="s">
        <v>29</v>
      </c>
      <c r="G1539" t="s">
        <v>29</v>
      </c>
      <c r="H1539" s="56"/>
    </row>
    <row r="1540" spans="1:8" x14ac:dyDescent="0.25">
      <c r="A1540" s="16">
        <v>36222</v>
      </c>
      <c r="B1540" s="17">
        <v>104.61</v>
      </c>
      <c r="C1540" s="9">
        <v>5.3675965160260661E-3</v>
      </c>
      <c r="D1540">
        <f t="shared" ref="D1540:D1603" si="28">MONTH(A1540)</f>
        <v>3</v>
      </c>
      <c r="F1540" s="33" t="s">
        <v>29</v>
      </c>
      <c r="G1540" t="s">
        <v>29</v>
      </c>
      <c r="H1540" s="56"/>
    </row>
    <row r="1541" spans="1:8" x14ac:dyDescent="0.25">
      <c r="A1541" s="16">
        <v>36223</v>
      </c>
      <c r="B1541" s="17">
        <v>105.93</v>
      </c>
      <c r="C1541" s="9">
        <v>1.2539349252735392E-2</v>
      </c>
      <c r="D1541">
        <f t="shared" si="28"/>
        <v>3</v>
      </c>
      <c r="F1541" s="33" t="s">
        <v>29</v>
      </c>
      <c r="G1541" t="s">
        <v>29</v>
      </c>
      <c r="H1541" s="56"/>
    </row>
    <row r="1542" spans="1:8" x14ac:dyDescent="0.25">
      <c r="A1542" s="16">
        <v>36224</v>
      </c>
      <c r="B1542" s="17">
        <v>108.06</v>
      </c>
      <c r="C1542" s="9">
        <v>1.9908129807515031E-2</v>
      </c>
      <c r="D1542">
        <f t="shared" si="28"/>
        <v>3</v>
      </c>
      <c r="F1542" s="33" t="s">
        <v>29</v>
      </c>
      <c r="G1542" t="s">
        <v>29</v>
      </c>
      <c r="H1542" s="56"/>
    </row>
    <row r="1543" spans="1:8" x14ac:dyDescent="0.25">
      <c r="A1543" s="16">
        <v>36227</v>
      </c>
      <c r="B1543" s="17">
        <v>108.77</v>
      </c>
      <c r="C1543" s="9">
        <v>6.5489326898391853E-3</v>
      </c>
      <c r="D1543">
        <f t="shared" si="28"/>
        <v>3</v>
      </c>
      <c r="F1543" s="33" t="s">
        <v>29</v>
      </c>
      <c r="G1543" t="s">
        <v>29</v>
      </c>
      <c r="H1543" s="56"/>
    </row>
    <row r="1544" spans="1:8" x14ac:dyDescent="0.25">
      <c r="A1544" s="16">
        <v>36228</v>
      </c>
      <c r="B1544" s="17">
        <v>108.49</v>
      </c>
      <c r="C1544" s="9">
        <v>-2.5775582713995818E-3</v>
      </c>
      <c r="D1544">
        <f t="shared" si="28"/>
        <v>3</v>
      </c>
      <c r="F1544" s="33" t="s">
        <v>29</v>
      </c>
      <c r="G1544" t="s">
        <v>29</v>
      </c>
      <c r="H1544" s="56"/>
    </row>
    <row r="1545" spans="1:8" x14ac:dyDescent="0.25">
      <c r="A1545" s="16">
        <v>36229</v>
      </c>
      <c r="B1545" s="17">
        <v>109.45</v>
      </c>
      <c r="C1545" s="9">
        <v>8.8098211345127644E-3</v>
      </c>
      <c r="D1545">
        <f t="shared" si="28"/>
        <v>3</v>
      </c>
      <c r="F1545" s="33" t="s">
        <v>29</v>
      </c>
      <c r="G1545" t="s">
        <v>29</v>
      </c>
      <c r="H1545" s="56"/>
    </row>
    <row r="1546" spans="1:8" x14ac:dyDescent="0.25">
      <c r="A1546" s="16">
        <v>36230</v>
      </c>
      <c r="B1546" s="17">
        <v>110.67</v>
      </c>
      <c r="C1546" s="9">
        <v>1.1084976307821941E-2</v>
      </c>
      <c r="D1546">
        <f t="shared" si="28"/>
        <v>3</v>
      </c>
      <c r="F1546" s="33" t="s">
        <v>29</v>
      </c>
      <c r="G1546" t="s">
        <v>29</v>
      </c>
      <c r="H1546" s="56"/>
    </row>
    <row r="1547" spans="1:8" x14ac:dyDescent="0.25">
      <c r="A1547" s="16">
        <v>36231</v>
      </c>
      <c r="B1547" s="17">
        <v>109.61</v>
      </c>
      <c r="C1547" s="9">
        <v>-9.6241890490619125E-3</v>
      </c>
      <c r="D1547">
        <f t="shared" si="28"/>
        <v>3</v>
      </c>
      <c r="F1547" s="33" t="s">
        <v>29</v>
      </c>
      <c r="G1547" t="s">
        <v>29</v>
      </c>
      <c r="H1547" s="56"/>
    </row>
    <row r="1548" spans="1:8" x14ac:dyDescent="0.25">
      <c r="A1548" s="16">
        <v>36234</v>
      </c>
      <c r="B1548" s="17">
        <v>111.17</v>
      </c>
      <c r="C1548" s="9">
        <v>1.4131950017891604E-2</v>
      </c>
      <c r="D1548">
        <f t="shared" si="28"/>
        <v>3</v>
      </c>
      <c r="F1548" s="33" t="s">
        <v>29</v>
      </c>
      <c r="G1548" t="s">
        <v>29</v>
      </c>
      <c r="H1548" s="56"/>
    </row>
    <row r="1549" spans="1:8" x14ac:dyDescent="0.25">
      <c r="A1549" s="16">
        <v>36235</v>
      </c>
      <c r="B1549" s="17">
        <v>110.75</v>
      </c>
      <c r="C1549" s="9">
        <v>-3.7851523202785961E-3</v>
      </c>
      <c r="D1549">
        <f t="shared" si="28"/>
        <v>3</v>
      </c>
      <c r="F1549" s="33" t="s">
        <v>29</v>
      </c>
      <c r="G1549" t="s">
        <v>29</v>
      </c>
      <c r="H1549" s="56"/>
    </row>
    <row r="1550" spans="1:8" x14ac:dyDescent="0.25">
      <c r="A1550" s="16">
        <v>36236</v>
      </c>
      <c r="B1550" s="17">
        <v>110.27</v>
      </c>
      <c r="C1550" s="9">
        <v>-4.343505154657883E-3</v>
      </c>
      <c r="D1550">
        <f t="shared" si="28"/>
        <v>3</v>
      </c>
      <c r="F1550" s="33" t="s">
        <v>29</v>
      </c>
      <c r="G1550" t="s">
        <v>29</v>
      </c>
      <c r="H1550" s="56"/>
    </row>
    <row r="1551" spans="1:8" x14ac:dyDescent="0.25">
      <c r="A1551" s="16">
        <v>36237</v>
      </c>
      <c r="B1551" s="17">
        <v>112.04</v>
      </c>
      <c r="C1551" s="9">
        <v>1.5924046621320711E-2</v>
      </c>
      <c r="D1551">
        <f t="shared" si="28"/>
        <v>3</v>
      </c>
      <c r="F1551" s="33" t="s">
        <v>29</v>
      </c>
      <c r="G1551" t="s">
        <v>29</v>
      </c>
      <c r="H1551" s="56"/>
    </row>
    <row r="1552" spans="1:8" x14ac:dyDescent="0.25">
      <c r="A1552" s="16">
        <v>36238</v>
      </c>
      <c r="B1552" s="17">
        <v>110.17</v>
      </c>
      <c r="C1552" s="9">
        <v>-1.6831323039934277E-2</v>
      </c>
      <c r="D1552">
        <f t="shared" si="28"/>
        <v>3</v>
      </c>
      <c r="F1552" s="33" t="s">
        <v>29</v>
      </c>
      <c r="G1552" t="s">
        <v>29</v>
      </c>
      <c r="H1552" s="56"/>
    </row>
    <row r="1553" spans="1:8" x14ac:dyDescent="0.25">
      <c r="A1553" s="16">
        <v>36241</v>
      </c>
      <c r="B1553" s="17">
        <v>110.38</v>
      </c>
      <c r="C1553" s="9">
        <v>1.9043306593816991E-3</v>
      </c>
      <c r="D1553">
        <f t="shared" si="28"/>
        <v>3</v>
      </c>
      <c r="F1553" s="33" t="s">
        <v>29</v>
      </c>
      <c r="G1553" t="s">
        <v>29</v>
      </c>
      <c r="H1553" s="56"/>
    </row>
    <row r="1554" spans="1:8" x14ac:dyDescent="0.25">
      <c r="A1554" s="16">
        <v>36242</v>
      </c>
      <c r="B1554" s="17">
        <v>107.2</v>
      </c>
      <c r="C1554" s="9">
        <v>-2.9232709374653585E-2</v>
      </c>
      <c r="D1554">
        <f t="shared" si="28"/>
        <v>3</v>
      </c>
      <c r="F1554" s="33" t="s">
        <v>29</v>
      </c>
      <c r="G1554" t="s">
        <v>29</v>
      </c>
      <c r="H1554" s="56"/>
    </row>
    <row r="1555" spans="1:8" x14ac:dyDescent="0.25">
      <c r="A1555" s="16">
        <v>36243</v>
      </c>
      <c r="B1555" s="17">
        <v>107.81</v>
      </c>
      <c r="C1555" s="9">
        <v>5.6741699143249757E-3</v>
      </c>
      <c r="D1555">
        <f t="shared" si="28"/>
        <v>3</v>
      </c>
      <c r="F1555" s="33" t="s">
        <v>29</v>
      </c>
      <c r="G1555" t="s">
        <v>29</v>
      </c>
      <c r="H1555" s="56"/>
    </row>
    <row r="1556" spans="1:8" x14ac:dyDescent="0.25">
      <c r="A1556" s="16">
        <v>36244</v>
      </c>
      <c r="B1556" s="17">
        <v>110.01</v>
      </c>
      <c r="C1556" s="9">
        <v>2.0200852200317809E-2</v>
      </c>
      <c r="D1556">
        <f t="shared" si="28"/>
        <v>3</v>
      </c>
      <c r="F1556" s="33" t="s">
        <v>29</v>
      </c>
      <c r="G1556" t="s">
        <v>29</v>
      </c>
      <c r="H1556" s="56"/>
    </row>
    <row r="1557" spans="1:8" x14ac:dyDescent="0.25">
      <c r="A1557" s="16">
        <v>36245</v>
      </c>
      <c r="B1557" s="17">
        <v>109.21</v>
      </c>
      <c r="C1557" s="9">
        <v>-7.2986365417074496E-3</v>
      </c>
      <c r="D1557">
        <f t="shared" si="28"/>
        <v>3</v>
      </c>
      <c r="F1557" s="33" t="s">
        <v>29</v>
      </c>
      <c r="G1557" t="s">
        <v>29</v>
      </c>
      <c r="H1557" s="56"/>
    </row>
    <row r="1558" spans="1:8" x14ac:dyDescent="0.25">
      <c r="A1558" s="16">
        <v>36248</v>
      </c>
      <c r="B1558" s="17">
        <v>111.42</v>
      </c>
      <c r="C1558" s="9">
        <v>2.003421038303245E-2</v>
      </c>
      <c r="D1558">
        <f t="shared" si="28"/>
        <v>3</v>
      </c>
      <c r="F1558" s="33" t="s">
        <v>29</v>
      </c>
      <c r="G1558" t="s">
        <v>29</v>
      </c>
      <c r="H1558" s="56"/>
    </row>
    <row r="1559" spans="1:8" x14ac:dyDescent="0.25">
      <c r="A1559" s="16">
        <v>36249</v>
      </c>
      <c r="B1559" s="17">
        <v>110.83</v>
      </c>
      <c r="C1559" s="9">
        <v>-5.3093488051078322E-3</v>
      </c>
      <c r="D1559">
        <f t="shared" si="28"/>
        <v>3</v>
      </c>
      <c r="F1559" s="33" t="s">
        <v>29</v>
      </c>
      <c r="G1559" t="s">
        <v>29</v>
      </c>
      <c r="H1559" s="56"/>
    </row>
    <row r="1560" spans="1:8" x14ac:dyDescent="0.25">
      <c r="A1560" s="16">
        <v>36250</v>
      </c>
      <c r="B1560" s="17">
        <v>109.06</v>
      </c>
      <c r="C1560" s="9">
        <v>-1.6099306289646176E-2</v>
      </c>
      <c r="D1560">
        <f t="shared" si="28"/>
        <v>3</v>
      </c>
      <c r="F1560" s="33" t="s">
        <v>29</v>
      </c>
      <c r="G1560" t="s">
        <v>29</v>
      </c>
      <c r="H1560" s="56"/>
    </row>
    <row r="1561" spans="1:8" x14ac:dyDescent="0.25">
      <c r="A1561" s="16">
        <v>36251</v>
      </c>
      <c r="B1561" s="17">
        <v>109.87</v>
      </c>
      <c r="C1561" s="9">
        <v>7.3996592148741483E-3</v>
      </c>
      <c r="D1561">
        <f t="shared" si="28"/>
        <v>4</v>
      </c>
      <c r="F1561" s="33" t="s">
        <v>29</v>
      </c>
      <c r="G1561" t="s">
        <v>29</v>
      </c>
      <c r="H1561" s="56"/>
    </row>
    <row r="1562" spans="1:8" x14ac:dyDescent="0.25">
      <c r="A1562" s="16">
        <v>36255</v>
      </c>
      <c r="B1562" s="17">
        <v>112.48</v>
      </c>
      <c r="C1562" s="9">
        <v>2.3477579349565143E-2</v>
      </c>
      <c r="D1562">
        <f t="shared" si="28"/>
        <v>4</v>
      </c>
      <c r="F1562" s="33" t="s">
        <v>29</v>
      </c>
      <c r="G1562" t="s">
        <v>29</v>
      </c>
      <c r="H1562" s="56"/>
    </row>
    <row r="1563" spans="1:8" x14ac:dyDescent="0.25">
      <c r="A1563" s="16">
        <v>36256</v>
      </c>
      <c r="B1563" s="17">
        <v>112.21</v>
      </c>
      <c r="C1563" s="9">
        <v>-2.4033123855799247E-3</v>
      </c>
      <c r="D1563">
        <f t="shared" si="28"/>
        <v>4</v>
      </c>
      <c r="F1563" s="33" t="s">
        <v>29</v>
      </c>
      <c r="G1563" t="s">
        <v>29</v>
      </c>
      <c r="H1563" s="56"/>
    </row>
    <row r="1564" spans="1:8" x14ac:dyDescent="0.25">
      <c r="A1564" s="16">
        <v>36257</v>
      </c>
      <c r="B1564" s="17">
        <v>113.12</v>
      </c>
      <c r="C1564" s="9">
        <v>8.0770864714878321E-3</v>
      </c>
      <c r="D1564">
        <f t="shared" si="28"/>
        <v>4</v>
      </c>
      <c r="F1564" s="33" t="s">
        <v>29</v>
      </c>
      <c r="G1564" t="s">
        <v>29</v>
      </c>
      <c r="H1564" s="56"/>
    </row>
    <row r="1565" spans="1:8" x14ac:dyDescent="0.25">
      <c r="A1565" s="16">
        <v>36258</v>
      </c>
      <c r="B1565" s="17">
        <v>114.55</v>
      </c>
      <c r="C1565" s="9">
        <v>1.2562206751241764E-2</v>
      </c>
      <c r="D1565">
        <f t="shared" si="28"/>
        <v>4</v>
      </c>
      <c r="F1565" s="33" t="s">
        <v>29</v>
      </c>
      <c r="G1565" t="s">
        <v>29</v>
      </c>
      <c r="H1565" s="56"/>
    </row>
    <row r="1566" spans="1:8" x14ac:dyDescent="0.25">
      <c r="A1566" s="16">
        <v>36259</v>
      </c>
      <c r="B1566" s="17">
        <v>114.58</v>
      </c>
      <c r="C1566" s="9">
        <v>2.6186008092731145E-4</v>
      </c>
      <c r="D1566">
        <f t="shared" si="28"/>
        <v>4</v>
      </c>
      <c r="F1566" s="33" t="s">
        <v>29</v>
      </c>
      <c r="G1566" t="s">
        <v>29</v>
      </c>
      <c r="H1566" s="56"/>
    </row>
    <row r="1567" spans="1:8" x14ac:dyDescent="0.25">
      <c r="A1567" s="16">
        <v>36262</v>
      </c>
      <c r="B1567" s="17">
        <v>115.8</v>
      </c>
      <c r="C1567" s="9">
        <v>1.0591296158463222E-2</v>
      </c>
      <c r="D1567">
        <f t="shared" si="28"/>
        <v>4</v>
      </c>
      <c r="F1567" s="33" t="s">
        <v>29</v>
      </c>
      <c r="G1567" t="s">
        <v>29</v>
      </c>
      <c r="H1567" s="56"/>
    </row>
    <row r="1568" spans="1:8" x14ac:dyDescent="0.25">
      <c r="A1568" s="16">
        <v>36263</v>
      </c>
      <c r="B1568" s="17">
        <v>115.06</v>
      </c>
      <c r="C1568" s="9">
        <v>-6.4108337037474461E-3</v>
      </c>
      <c r="D1568">
        <f t="shared" si="28"/>
        <v>4</v>
      </c>
      <c r="F1568" s="33" t="s">
        <v>29</v>
      </c>
      <c r="G1568" t="s">
        <v>29</v>
      </c>
      <c r="H1568" s="56"/>
    </row>
    <row r="1569" spans="1:8" x14ac:dyDescent="0.25">
      <c r="A1569" s="16">
        <v>36264</v>
      </c>
      <c r="B1569" s="17">
        <v>113.12</v>
      </c>
      <c r="C1569" s="9">
        <v>-1.7004529286884701E-2</v>
      </c>
      <c r="D1569">
        <f t="shared" si="28"/>
        <v>4</v>
      </c>
      <c r="F1569" s="33" t="s">
        <v>29</v>
      </c>
      <c r="G1569" t="s">
        <v>29</v>
      </c>
      <c r="H1569" s="56"/>
    </row>
    <row r="1570" spans="1:8" x14ac:dyDescent="0.25">
      <c r="A1570" s="16">
        <v>36265</v>
      </c>
      <c r="B1570" s="17">
        <v>112.69</v>
      </c>
      <c r="C1570" s="9">
        <v>-3.8085161840046974E-3</v>
      </c>
      <c r="D1570">
        <f t="shared" si="28"/>
        <v>4</v>
      </c>
      <c r="F1570" s="33" t="s">
        <v>29</v>
      </c>
      <c r="G1570" t="s">
        <v>29</v>
      </c>
      <c r="H1570" s="56"/>
    </row>
    <row r="1571" spans="1:8" x14ac:dyDescent="0.25">
      <c r="A1571" s="16">
        <v>36266</v>
      </c>
      <c r="B1571" s="17">
        <v>111.73</v>
      </c>
      <c r="C1571" s="9">
        <v>-8.5554394050113766E-3</v>
      </c>
      <c r="D1571">
        <f t="shared" si="28"/>
        <v>4</v>
      </c>
      <c r="F1571" s="33" t="s">
        <v>29</v>
      </c>
      <c r="G1571" t="s">
        <v>29</v>
      </c>
      <c r="H1571" s="56"/>
    </row>
    <row r="1572" spans="1:8" x14ac:dyDescent="0.25">
      <c r="A1572" s="16">
        <v>36269</v>
      </c>
      <c r="B1572" s="17">
        <v>110.01</v>
      </c>
      <c r="C1572" s="9">
        <v>-1.5513975807902253E-2</v>
      </c>
      <c r="D1572">
        <f t="shared" si="28"/>
        <v>4</v>
      </c>
      <c r="F1572" s="33" t="s">
        <v>29</v>
      </c>
      <c r="G1572" t="s">
        <v>29</v>
      </c>
      <c r="H1572" s="56"/>
    </row>
    <row r="1573" spans="1:8" x14ac:dyDescent="0.25">
      <c r="A1573" s="16">
        <v>36270</v>
      </c>
      <c r="B1573" s="17">
        <v>111.39</v>
      </c>
      <c r="C1573" s="9">
        <v>1.2466286105754124E-2</v>
      </c>
      <c r="D1573">
        <f t="shared" si="28"/>
        <v>4</v>
      </c>
      <c r="F1573" s="33" t="s">
        <v>29</v>
      </c>
      <c r="G1573" t="s">
        <v>29</v>
      </c>
      <c r="H1573" s="56"/>
    </row>
    <row r="1574" spans="1:8" x14ac:dyDescent="0.25">
      <c r="A1574" s="16">
        <v>36271</v>
      </c>
      <c r="B1574" s="17">
        <v>114.58</v>
      </c>
      <c r="C1574" s="9">
        <v>2.8235712123333423E-2</v>
      </c>
      <c r="D1574">
        <f t="shared" si="28"/>
        <v>4</v>
      </c>
      <c r="F1574" s="33" t="s">
        <v>29</v>
      </c>
      <c r="G1574" t="s">
        <v>29</v>
      </c>
      <c r="H1574" s="56"/>
    </row>
    <row r="1575" spans="1:8" x14ac:dyDescent="0.25">
      <c r="A1575" s="16">
        <v>36272</v>
      </c>
      <c r="B1575" s="17">
        <v>115.67</v>
      </c>
      <c r="C1575" s="9">
        <v>9.4680403268784328E-3</v>
      </c>
      <c r="D1575">
        <f t="shared" si="28"/>
        <v>4</v>
      </c>
      <c r="F1575" s="33" t="s">
        <v>29</v>
      </c>
      <c r="G1575" t="s">
        <v>29</v>
      </c>
      <c r="H1575" s="56"/>
    </row>
    <row r="1576" spans="1:8" x14ac:dyDescent="0.25">
      <c r="A1576" s="16">
        <v>36273</v>
      </c>
      <c r="B1576" s="17">
        <v>115.37</v>
      </c>
      <c r="C1576" s="9">
        <v>-2.5969543681118265E-3</v>
      </c>
      <c r="D1576">
        <f t="shared" si="28"/>
        <v>4</v>
      </c>
      <c r="F1576" s="33" t="s">
        <v>29</v>
      </c>
      <c r="G1576" t="s">
        <v>29</v>
      </c>
      <c r="H1576" s="56"/>
    </row>
    <row r="1577" spans="1:8" x14ac:dyDescent="0.25">
      <c r="A1577" s="16">
        <v>36276</v>
      </c>
      <c r="B1577" s="17">
        <v>116.03</v>
      </c>
      <c r="C1577" s="9">
        <v>5.7044234202557548E-3</v>
      </c>
      <c r="D1577">
        <f t="shared" si="28"/>
        <v>4</v>
      </c>
      <c r="F1577" s="33" t="s">
        <v>29</v>
      </c>
      <c r="G1577" t="s">
        <v>29</v>
      </c>
      <c r="H1577" s="56"/>
    </row>
    <row r="1578" spans="1:8" x14ac:dyDescent="0.25">
      <c r="A1578" s="16">
        <v>36277</v>
      </c>
      <c r="B1578" s="17">
        <v>116.59</v>
      </c>
      <c r="C1578" s="9">
        <v>4.8147285857458909E-3</v>
      </c>
      <c r="D1578">
        <f t="shared" si="28"/>
        <v>4</v>
      </c>
      <c r="F1578" s="33" t="s">
        <v>29</v>
      </c>
      <c r="G1578" t="s">
        <v>29</v>
      </c>
      <c r="H1578" s="56"/>
    </row>
    <row r="1579" spans="1:8" x14ac:dyDescent="0.25">
      <c r="A1579" s="16">
        <v>36278</v>
      </c>
      <c r="B1579" s="17">
        <v>115.01</v>
      </c>
      <c r="C1579" s="9">
        <v>-1.3644425840709979E-2</v>
      </c>
      <c r="D1579">
        <f t="shared" si="28"/>
        <v>4</v>
      </c>
      <c r="F1579" s="33" t="s">
        <v>29</v>
      </c>
      <c r="G1579" t="s">
        <v>29</v>
      </c>
      <c r="H1579" s="56"/>
    </row>
    <row r="1580" spans="1:8" x14ac:dyDescent="0.25">
      <c r="A1580" s="16">
        <v>36279</v>
      </c>
      <c r="B1580" s="17">
        <v>114.12</v>
      </c>
      <c r="C1580" s="9">
        <v>-7.768554759190761E-3</v>
      </c>
      <c r="D1580">
        <f t="shared" si="28"/>
        <v>4</v>
      </c>
      <c r="F1580" s="33" t="s">
        <v>29</v>
      </c>
      <c r="G1580" t="s">
        <v>29</v>
      </c>
      <c r="H1580" s="56"/>
    </row>
    <row r="1581" spans="1:8" x14ac:dyDescent="0.25">
      <c r="A1581" s="16">
        <v>36280</v>
      </c>
      <c r="B1581" s="17">
        <v>113.2</v>
      </c>
      <c r="C1581" s="9">
        <v>-8.0943605762167116E-3</v>
      </c>
      <c r="D1581">
        <f t="shared" si="28"/>
        <v>4</v>
      </c>
      <c r="F1581" s="33" t="s">
        <v>29</v>
      </c>
      <c r="G1581" t="s">
        <v>29</v>
      </c>
      <c r="H1581" s="56"/>
    </row>
    <row r="1582" spans="1:8" x14ac:dyDescent="0.25">
      <c r="A1582" s="16">
        <v>36283</v>
      </c>
      <c r="B1582" s="17">
        <v>115.27</v>
      </c>
      <c r="C1582" s="9">
        <v>1.8121036843838596E-2</v>
      </c>
      <c r="D1582">
        <f t="shared" si="28"/>
        <v>5</v>
      </c>
      <c r="F1582" s="33" t="s">
        <v>29</v>
      </c>
      <c r="G1582" t="s">
        <v>29</v>
      </c>
      <c r="H1582" s="56"/>
    </row>
    <row r="1583" spans="1:8" x14ac:dyDescent="0.25">
      <c r="A1583" s="16">
        <v>36284</v>
      </c>
      <c r="B1583" s="17">
        <v>113.62</v>
      </c>
      <c r="C1583" s="9">
        <v>-1.441765548394028E-2</v>
      </c>
      <c r="D1583">
        <f t="shared" si="28"/>
        <v>5</v>
      </c>
      <c r="F1583" s="33" t="s">
        <v>29</v>
      </c>
      <c r="G1583" t="s">
        <v>29</v>
      </c>
      <c r="H1583" s="56"/>
    </row>
    <row r="1584" spans="1:8" x14ac:dyDescent="0.25">
      <c r="A1584" s="16">
        <v>36285</v>
      </c>
      <c r="B1584" s="17">
        <v>114.52</v>
      </c>
      <c r="C1584" s="9">
        <v>7.8899331009334561E-3</v>
      </c>
      <c r="D1584">
        <f t="shared" si="28"/>
        <v>5</v>
      </c>
      <c r="F1584" s="33" t="s">
        <v>29</v>
      </c>
      <c r="G1584" t="s">
        <v>29</v>
      </c>
      <c r="H1584" s="56"/>
    </row>
    <row r="1585" spans="1:8" x14ac:dyDescent="0.25">
      <c r="A1585" s="16">
        <v>36286</v>
      </c>
      <c r="B1585" s="17">
        <v>113.82</v>
      </c>
      <c r="C1585" s="9">
        <v>-6.1312270549365201E-3</v>
      </c>
      <c r="D1585">
        <f t="shared" si="28"/>
        <v>5</v>
      </c>
      <c r="F1585" s="33" t="s">
        <v>29</v>
      </c>
      <c r="G1585" t="s">
        <v>29</v>
      </c>
      <c r="H1585" s="56"/>
    </row>
    <row r="1586" spans="1:8" x14ac:dyDescent="0.25">
      <c r="A1586" s="16">
        <v>36287</v>
      </c>
      <c r="B1586" s="17">
        <v>114.68</v>
      </c>
      <c r="C1586" s="9">
        <v>7.5273878401914615E-3</v>
      </c>
      <c r="D1586">
        <f t="shared" si="28"/>
        <v>5</v>
      </c>
      <c r="F1586" s="33" t="s">
        <v>29</v>
      </c>
      <c r="G1586" t="s">
        <v>29</v>
      </c>
      <c r="H1586" s="56"/>
    </row>
    <row r="1587" spans="1:8" x14ac:dyDescent="0.25">
      <c r="A1587" s="16">
        <v>36290</v>
      </c>
      <c r="B1587" s="17">
        <v>114.11</v>
      </c>
      <c r="C1587" s="9">
        <v>-4.9827455685808883E-3</v>
      </c>
      <c r="D1587">
        <f t="shared" si="28"/>
        <v>5</v>
      </c>
      <c r="F1587" s="33" t="s">
        <v>29</v>
      </c>
      <c r="G1587" t="s">
        <v>29</v>
      </c>
      <c r="H1587" s="56"/>
    </row>
    <row r="1588" spans="1:8" x14ac:dyDescent="0.25">
      <c r="A1588" s="16">
        <v>36291</v>
      </c>
      <c r="B1588" s="17">
        <v>115.27</v>
      </c>
      <c r="C1588" s="9">
        <v>1.0114307166332843E-2</v>
      </c>
      <c r="D1588">
        <f t="shared" si="28"/>
        <v>5</v>
      </c>
      <c r="F1588" s="33" t="s">
        <v>29</v>
      </c>
      <c r="G1588" t="s">
        <v>29</v>
      </c>
      <c r="H1588" s="56"/>
    </row>
    <row r="1589" spans="1:8" x14ac:dyDescent="0.25">
      <c r="A1589" s="16">
        <v>36292</v>
      </c>
      <c r="B1589" s="17">
        <v>116.17</v>
      </c>
      <c r="C1589" s="9">
        <v>7.7774329124622021E-3</v>
      </c>
      <c r="D1589">
        <f t="shared" si="28"/>
        <v>5</v>
      </c>
      <c r="F1589" s="33" t="s">
        <v>29</v>
      </c>
      <c r="G1589" t="s">
        <v>29</v>
      </c>
      <c r="H1589" s="56"/>
    </row>
    <row r="1590" spans="1:8" x14ac:dyDescent="0.25">
      <c r="A1590" s="16">
        <v>36293</v>
      </c>
      <c r="B1590" s="17">
        <v>116.67</v>
      </c>
      <c r="C1590" s="9">
        <v>4.294801310382095E-3</v>
      </c>
      <c r="D1590">
        <f t="shared" si="28"/>
        <v>5</v>
      </c>
      <c r="F1590" s="33" t="s">
        <v>29</v>
      </c>
      <c r="G1590" t="s">
        <v>29</v>
      </c>
      <c r="H1590" s="56"/>
    </row>
    <row r="1591" spans="1:8" x14ac:dyDescent="0.25">
      <c r="A1591" s="16">
        <v>36294</v>
      </c>
      <c r="B1591" s="17">
        <v>113.65</v>
      </c>
      <c r="C1591" s="9">
        <v>-2.6225886537213312E-2</v>
      </c>
      <c r="D1591">
        <f t="shared" si="28"/>
        <v>5</v>
      </c>
      <c r="F1591" s="33" t="s">
        <v>29</v>
      </c>
      <c r="G1591" t="s">
        <v>29</v>
      </c>
      <c r="H1591" s="56"/>
    </row>
    <row r="1592" spans="1:8" x14ac:dyDescent="0.25">
      <c r="A1592" s="16">
        <v>36297</v>
      </c>
      <c r="B1592" s="17">
        <v>113.99</v>
      </c>
      <c r="C1592" s="9">
        <v>2.9871749501348276E-3</v>
      </c>
      <c r="D1592">
        <f t="shared" si="28"/>
        <v>5</v>
      </c>
      <c r="F1592" s="33" t="s">
        <v>29</v>
      </c>
      <c r="G1592" t="s">
        <v>29</v>
      </c>
      <c r="H1592" s="56"/>
    </row>
    <row r="1593" spans="1:8" x14ac:dyDescent="0.25">
      <c r="A1593" s="16">
        <v>36298</v>
      </c>
      <c r="B1593" s="17">
        <v>113.78</v>
      </c>
      <c r="C1593" s="9">
        <v>-1.8439659261858233E-3</v>
      </c>
      <c r="D1593">
        <f t="shared" si="28"/>
        <v>5</v>
      </c>
      <c r="F1593" s="33" t="s">
        <v>29</v>
      </c>
      <c r="G1593" t="s">
        <v>29</v>
      </c>
      <c r="H1593" s="56"/>
    </row>
    <row r="1594" spans="1:8" x14ac:dyDescent="0.25">
      <c r="A1594" s="16">
        <v>36299</v>
      </c>
      <c r="B1594" s="17">
        <v>114.61</v>
      </c>
      <c r="C1594" s="9">
        <v>7.2683011861064441E-3</v>
      </c>
      <c r="D1594">
        <f t="shared" si="28"/>
        <v>5</v>
      </c>
      <c r="F1594" s="33" t="s">
        <v>29</v>
      </c>
      <c r="G1594" t="s">
        <v>29</v>
      </c>
      <c r="H1594" s="56"/>
    </row>
    <row r="1595" spans="1:8" x14ac:dyDescent="0.25">
      <c r="A1595" s="16">
        <v>36300</v>
      </c>
      <c r="B1595" s="17">
        <v>113.91</v>
      </c>
      <c r="C1595" s="9">
        <v>-6.1263975967871427E-3</v>
      </c>
      <c r="D1595">
        <f t="shared" si="28"/>
        <v>5</v>
      </c>
      <c r="F1595" s="33" t="s">
        <v>29</v>
      </c>
      <c r="G1595" t="s">
        <v>29</v>
      </c>
      <c r="H1595" s="56"/>
    </row>
    <row r="1596" spans="1:8" x14ac:dyDescent="0.25">
      <c r="A1596" s="16">
        <v>36301</v>
      </c>
      <c r="B1596" s="17">
        <v>113.27</v>
      </c>
      <c r="C1596" s="9">
        <v>-5.6343136991984276E-3</v>
      </c>
      <c r="D1596">
        <f t="shared" si="28"/>
        <v>5</v>
      </c>
      <c r="F1596" s="33" t="s">
        <v>29</v>
      </c>
      <c r="G1596" t="s">
        <v>29</v>
      </c>
      <c r="H1596" s="56"/>
    </row>
    <row r="1597" spans="1:8" x14ac:dyDescent="0.25">
      <c r="A1597" s="16">
        <v>36304</v>
      </c>
      <c r="B1597" s="17">
        <v>111.39</v>
      </c>
      <c r="C1597" s="9">
        <v>-1.673679235552375E-2</v>
      </c>
      <c r="D1597">
        <f t="shared" si="28"/>
        <v>5</v>
      </c>
      <c r="F1597" s="33" t="s">
        <v>29</v>
      </c>
      <c r="G1597" t="s">
        <v>29</v>
      </c>
      <c r="H1597" s="56"/>
    </row>
    <row r="1598" spans="1:8" x14ac:dyDescent="0.25">
      <c r="A1598" s="16">
        <v>36305</v>
      </c>
      <c r="B1598" s="17">
        <v>109.59</v>
      </c>
      <c r="C1598" s="9">
        <v>-1.6291427381797553E-2</v>
      </c>
      <c r="D1598">
        <f t="shared" si="28"/>
        <v>5</v>
      </c>
      <c r="F1598" s="33" t="s">
        <v>29</v>
      </c>
      <c r="G1598" t="s">
        <v>29</v>
      </c>
      <c r="H1598" s="56"/>
    </row>
    <row r="1599" spans="1:8" x14ac:dyDescent="0.25">
      <c r="A1599" s="16">
        <v>36306</v>
      </c>
      <c r="B1599" s="17">
        <v>110.81</v>
      </c>
      <c r="C1599" s="9">
        <v>1.1070893472933344E-2</v>
      </c>
      <c r="D1599">
        <f t="shared" si="28"/>
        <v>5</v>
      </c>
      <c r="F1599" s="33" t="s">
        <v>29</v>
      </c>
      <c r="G1599" t="s">
        <v>29</v>
      </c>
      <c r="H1599" s="56"/>
    </row>
    <row r="1600" spans="1:8" x14ac:dyDescent="0.25">
      <c r="A1600" s="16">
        <v>36307</v>
      </c>
      <c r="B1600" s="17">
        <v>109.21</v>
      </c>
      <c r="C1600" s="9">
        <v>-1.4544388738597154E-2</v>
      </c>
      <c r="D1600">
        <f t="shared" si="28"/>
        <v>5</v>
      </c>
      <c r="F1600" s="33" t="s">
        <v>29</v>
      </c>
      <c r="G1600" t="s">
        <v>29</v>
      </c>
      <c r="H1600" s="56"/>
    </row>
    <row r="1601" spans="1:8" x14ac:dyDescent="0.25">
      <c r="A1601" s="16">
        <v>36308</v>
      </c>
      <c r="B1601" s="17">
        <v>110.6</v>
      </c>
      <c r="C1601" s="9">
        <v>1.2647454878597477E-2</v>
      </c>
      <c r="D1601">
        <f t="shared" si="28"/>
        <v>5</v>
      </c>
      <c r="F1601" s="33" t="s">
        <v>29</v>
      </c>
      <c r="G1601" t="s">
        <v>29</v>
      </c>
      <c r="H1601" s="56"/>
    </row>
    <row r="1602" spans="1:8" x14ac:dyDescent="0.25">
      <c r="A1602" s="16">
        <v>36312</v>
      </c>
      <c r="B1602" s="17">
        <v>110.22</v>
      </c>
      <c r="C1602" s="9">
        <v>-3.4417206331450634E-3</v>
      </c>
      <c r="D1602">
        <f t="shared" si="28"/>
        <v>6</v>
      </c>
      <c r="F1602" s="33" t="s">
        <v>29</v>
      </c>
      <c r="G1602" t="s">
        <v>29</v>
      </c>
      <c r="H1602" s="56"/>
    </row>
    <row r="1603" spans="1:8" x14ac:dyDescent="0.25">
      <c r="A1603" s="16">
        <v>36313</v>
      </c>
      <c r="B1603" s="17">
        <v>110.33</v>
      </c>
      <c r="C1603" s="9">
        <v>9.9750631712533814E-4</v>
      </c>
      <c r="D1603">
        <f t="shared" si="28"/>
        <v>6</v>
      </c>
      <c r="F1603" s="33" t="s">
        <v>29</v>
      </c>
      <c r="G1603" t="s">
        <v>29</v>
      </c>
      <c r="H1603" s="56"/>
    </row>
    <row r="1604" spans="1:8" x14ac:dyDescent="0.25">
      <c r="A1604" s="16">
        <v>36314</v>
      </c>
      <c r="B1604" s="17">
        <v>110.94</v>
      </c>
      <c r="C1604" s="9">
        <v>5.5136398548737723E-3</v>
      </c>
      <c r="D1604">
        <f t="shared" ref="D1604:D1667" si="29">MONTH(A1604)</f>
        <v>6</v>
      </c>
      <c r="F1604" s="33" t="s">
        <v>29</v>
      </c>
      <c r="G1604" t="s">
        <v>29</v>
      </c>
      <c r="H1604" s="56"/>
    </row>
    <row r="1605" spans="1:8" x14ac:dyDescent="0.25">
      <c r="A1605" s="16">
        <v>36315</v>
      </c>
      <c r="B1605" s="17">
        <v>113.17</v>
      </c>
      <c r="C1605" s="9">
        <v>1.9901598350761728E-2</v>
      </c>
      <c r="D1605">
        <f t="shared" si="29"/>
        <v>6</v>
      </c>
      <c r="F1605" s="33" t="s">
        <v>29</v>
      </c>
      <c r="G1605" t="s">
        <v>29</v>
      </c>
      <c r="H1605" s="56"/>
    </row>
    <row r="1606" spans="1:8" x14ac:dyDescent="0.25">
      <c r="A1606" s="16">
        <v>36318</v>
      </c>
      <c r="B1606" s="17">
        <v>113.46</v>
      </c>
      <c r="C1606" s="9">
        <v>2.5592389205708558E-3</v>
      </c>
      <c r="D1606">
        <f t="shared" si="29"/>
        <v>6</v>
      </c>
      <c r="F1606" s="33" t="s">
        <v>29</v>
      </c>
      <c r="G1606" t="s">
        <v>29</v>
      </c>
      <c r="H1606" s="56"/>
    </row>
    <row r="1607" spans="1:8" x14ac:dyDescent="0.25">
      <c r="A1607" s="16">
        <v>36319</v>
      </c>
      <c r="B1607" s="17">
        <v>112.35</v>
      </c>
      <c r="C1607" s="9">
        <v>-9.8313532670829332E-3</v>
      </c>
      <c r="D1607">
        <f t="shared" si="29"/>
        <v>6</v>
      </c>
      <c r="F1607" s="33" t="s">
        <v>29</v>
      </c>
      <c r="G1607" t="s">
        <v>29</v>
      </c>
      <c r="H1607" s="56"/>
    </row>
    <row r="1608" spans="1:8" x14ac:dyDescent="0.25">
      <c r="A1608" s="16">
        <v>36320</v>
      </c>
      <c r="B1608" s="17">
        <v>112.24</v>
      </c>
      <c r="C1608" s="9">
        <v>-9.795628371326514E-4</v>
      </c>
      <c r="D1608">
        <f t="shared" si="29"/>
        <v>6</v>
      </c>
      <c r="F1608" s="33" t="s">
        <v>29</v>
      </c>
      <c r="G1608" t="s">
        <v>29</v>
      </c>
      <c r="H1608" s="56"/>
    </row>
    <row r="1609" spans="1:8" x14ac:dyDescent="0.25">
      <c r="A1609" s="16">
        <v>36321</v>
      </c>
      <c r="B1609" s="17">
        <v>111.21</v>
      </c>
      <c r="C1609" s="9">
        <v>-9.2191299634548762E-3</v>
      </c>
      <c r="D1609">
        <f t="shared" si="29"/>
        <v>6</v>
      </c>
      <c r="F1609" s="33" t="s">
        <v>29</v>
      </c>
      <c r="G1609" t="s">
        <v>29</v>
      </c>
      <c r="H1609" s="56"/>
    </row>
    <row r="1610" spans="1:8" x14ac:dyDescent="0.25">
      <c r="A1610" s="16">
        <v>36322</v>
      </c>
      <c r="B1610" s="17">
        <v>110.27</v>
      </c>
      <c r="C1610" s="9">
        <v>-8.4884020601634618E-3</v>
      </c>
      <c r="D1610">
        <f t="shared" si="29"/>
        <v>6</v>
      </c>
      <c r="F1610" s="33" t="s">
        <v>29</v>
      </c>
      <c r="G1610" t="s">
        <v>29</v>
      </c>
      <c r="H1610" s="56"/>
    </row>
    <row r="1611" spans="1:8" x14ac:dyDescent="0.25">
      <c r="A1611" s="16">
        <v>36325</v>
      </c>
      <c r="B1611" s="17">
        <v>110.38</v>
      </c>
      <c r="C1611" s="9">
        <v>9.9705424076819643E-4</v>
      </c>
      <c r="D1611">
        <f t="shared" si="29"/>
        <v>6</v>
      </c>
      <c r="F1611" s="33" t="s">
        <v>29</v>
      </c>
      <c r="G1611" t="s">
        <v>29</v>
      </c>
      <c r="H1611" s="56"/>
    </row>
    <row r="1612" spans="1:8" x14ac:dyDescent="0.25">
      <c r="A1612" s="16">
        <v>36326</v>
      </c>
      <c r="B1612" s="17">
        <v>111.12</v>
      </c>
      <c r="C1612" s="9">
        <v>6.681740434733143E-3</v>
      </c>
      <c r="D1612">
        <f t="shared" si="29"/>
        <v>6</v>
      </c>
      <c r="F1612" s="33" t="s">
        <v>29</v>
      </c>
      <c r="G1612" t="s">
        <v>29</v>
      </c>
      <c r="H1612" s="56"/>
    </row>
    <row r="1613" spans="1:8" x14ac:dyDescent="0.25">
      <c r="A1613" s="16">
        <v>36327</v>
      </c>
      <c r="B1613" s="17">
        <v>113.25</v>
      </c>
      <c r="C1613" s="9">
        <v>1.8987065917055009E-2</v>
      </c>
      <c r="D1613">
        <f t="shared" si="29"/>
        <v>6</v>
      </c>
      <c r="F1613" s="33" t="s">
        <v>29</v>
      </c>
      <c r="G1613" t="s">
        <v>29</v>
      </c>
      <c r="H1613" s="56"/>
    </row>
    <row r="1614" spans="1:8" x14ac:dyDescent="0.25">
      <c r="A1614" s="16">
        <v>36328</v>
      </c>
      <c r="B1614" s="17">
        <v>114.31</v>
      </c>
      <c r="C1614" s="9">
        <v>9.3162916745435816E-3</v>
      </c>
      <c r="D1614">
        <f t="shared" si="29"/>
        <v>6</v>
      </c>
      <c r="F1614" s="33" t="s">
        <v>29</v>
      </c>
      <c r="G1614" t="s">
        <v>29</v>
      </c>
      <c r="H1614" s="56"/>
    </row>
    <row r="1615" spans="1:8" x14ac:dyDescent="0.25">
      <c r="A1615" s="16">
        <v>36329</v>
      </c>
      <c r="B1615" s="17">
        <v>114.4</v>
      </c>
      <c r="C1615" s="9">
        <v>7.8702290801057197E-4</v>
      </c>
      <c r="D1615">
        <f t="shared" si="29"/>
        <v>6</v>
      </c>
      <c r="F1615" s="33" t="s">
        <v>29</v>
      </c>
      <c r="G1615" t="s">
        <v>29</v>
      </c>
      <c r="H1615" s="56"/>
    </row>
    <row r="1616" spans="1:8" x14ac:dyDescent="0.25">
      <c r="A1616" s="16">
        <v>36332</v>
      </c>
      <c r="B1616" s="17">
        <v>114.67</v>
      </c>
      <c r="C1616" s="9">
        <v>2.3573591045154669E-3</v>
      </c>
      <c r="D1616">
        <f t="shared" si="29"/>
        <v>6</v>
      </c>
      <c r="F1616" s="33" t="s">
        <v>29</v>
      </c>
      <c r="G1616" t="s">
        <v>29</v>
      </c>
      <c r="H1616" s="56"/>
    </row>
    <row r="1617" spans="1:8" x14ac:dyDescent="0.25">
      <c r="A1617" s="16">
        <v>36333</v>
      </c>
      <c r="B1617" s="17">
        <v>113.87</v>
      </c>
      <c r="C1617" s="9">
        <v>-7.0009912276993392E-3</v>
      </c>
      <c r="D1617">
        <f t="shared" si="29"/>
        <v>6</v>
      </c>
      <c r="F1617" s="33" t="s">
        <v>29</v>
      </c>
      <c r="G1617" t="s">
        <v>29</v>
      </c>
      <c r="H1617" s="56"/>
    </row>
    <row r="1618" spans="1:8" x14ac:dyDescent="0.25">
      <c r="A1618" s="16">
        <v>36334</v>
      </c>
      <c r="B1618" s="17">
        <v>113.31</v>
      </c>
      <c r="C1618" s="9">
        <v>-4.9300214300384351E-3</v>
      </c>
      <c r="D1618">
        <f t="shared" si="29"/>
        <v>6</v>
      </c>
      <c r="F1618" s="33" t="s">
        <v>29</v>
      </c>
      <c r="G1618" t="s">
        <v>29</v>
      </c>
      <c r="H1618" s="56"/>
    </row>
    <row r="1619" spans="1:8" x14ac:dyDescent="0.25">
      <c r="A1619" s="16">
        <v>36335</v>
      </c>
      <c r="B1619" s="17">
        <v>112.46</v>
      </c>
      <c r="C1619" s="9">
        <v>-7.529822528419561E-3</v>
      </c>
      <c r="D1619">
        <f t="shared" si="29"/>
        <v>6</v>
      </c>
      <c r="F1619" s="33" t="s">
        <v>29</v>
      </c>
      <c r="G1619" t="s">
        <v>29</v>
      </c>
      <c r="H1619" s="56"/>
    </row>
    <row r="1620" spans="1:8" x14ac:dyDescent="0.25">
      <c r="A1620" s="16">
        <v>36336</v>
      </c>
      <c r="B1620" s="17">
        <v>112.18</v>
      </c>
      <c r="C1620" s="9">
        <v>-2.4928787838646403E-3</v>
      </c>
      <c r="D1620">
        <f t="shared" si="29"/>
        <v>6</v>
      </c>
      <c r="F1620" s="33" t="s">
        <v>29</v>
      </c>
      <c r="G1620" t="s">
        <v>29</v>
      </c>
      <c r="H1620" s="56"/>
    </row>
    <row r="1621" spans="1:8" x14ac:dyDescent="0.25">
      <c r="A1621" s="16">
        <v>36339</v>
      </c>
      <c r="B1621" s="17">
        <v>113.55</v>
      </c>
      <c r="C1621" s="9">
        <v>1.2138544471376574E-2</v>
      </c>
      <c r="D1621">
        <f t="shared" si="29"/>
        <v>6</v>
      </c>
      <c r="F1621" s="33" t="s">
        <v>29</v>
      </c>
      <c r="G1621" t="s">
        <v>29</v>
      </c>
      <c r="H1621" s="56"/>
    </row>
    <row r="1622" spans="1:8" x14ac:dyDescent="0.25">
      <c r="A1622" s="16">
        <v>36340</v>
      </c>
      <c r="B1622" s="17">
        <v>114.61</v>
      </c>
      <c r="C1622" s="9">
        <v>9.2917919570402567E-3</v>
      </c>
      <c r="D1622">
        <f t="shared" si="29"/>
        <v>6</v>
      </c>
      <c r="F1622" s="33" t="s">
        <v>29</v>
      </c>
      <c r="G1622" t="s">
        <v>29</v>
      </c>
      <c r="H1622" s="56"/>
    </row>
    <row r="1623" spans="1:8" x14ac:dyDescent="0.25">
      <c r="A1623" s="16">
        <v>36341</v>
      </c>
      <c r="B1623" s="17">
        <v>116.69</v>
      </c>
      <c r="C1623" s="9">
        <v>1.7985785309408059E-2</v>
      </c>
      <c r="D1623">
        <f t="shared" si="29"/>
        <v>6</v>
      </c>
      <c r="F1623" s="33" t="s">
        <v>29</v>
      </c>
      <c r="G1623" t="s">
        <v>29</v>
      </c>
      <c r="H1623" s="56"/>
    </row>
    <row r="1624" spans="1:8" x14ac:dyDescent="0.25">
      <c r="A1624" s="16">
        <v>36342</v>
      </c>
      <c r="B1624" s="17">
        <v>117.57</v>
      </c>
      <c r="C1624" s="9">
        <v>7.5130550616337617E-3</v>
      </c>
      <c r="D1624">
        <f t="shared" si="29"/>
        <v>7</v>
      </c>
      <c r="F1624" s="33" t="s">
        <v>29</v>
      </c>
      <c r="G1624" t="s">
        <v>29</v>
      </c>
      <c r="H1624" s="56"/>
    </row>
    <row r="1625" spans="1:8" x14ac:dyDescent="0.25">
      <c r="A1625" s="16">
        <v>36343</v>
      </c>
      <c r="B1625" s="17">
        <v>118.74</v>
      </c>
      <c r="C1625" s="9">
        <v>9.9023279628795268E-3</v>
      </c>
      <c r="D1625">
        <f t="shared" si="29"/>
        <v>7</v>
      </c>
      <c r="F1625" s="33" t="s">
        <v>29</v>
      </c>
      <c r="G1625" t="s">
        <v>29</v>
      </c>
      <c r="H1625" s="56"/>
    </row>
    <row r="1626" spans="1:8" x14ac:dyDescent="0.25">
      <c r="A1626" s="16">
        <v>36347</v>
      </c>
      <c r="B1626" s="17">
        <v>118.72</v>
      </c>
      <c r="C1626" s="9">
        <v>-1.6844942345897713E-4</v>
      </c>
      <c r="D1626">
        <f t="shared" si="29"/>
        <v>7</v>
      </c>
      <c r="F1626" s="33" t="s">
        <v>29</v>
      </c>
      <c r="G1626" t="s">
        <v>29</v>
      </c>
      <c r="H1626" s="56"/>
    </row>
    <row r="1627" spans="1:8" x14ac:dyDescent="0.25">
      <c r="A1627" s="16">
        <v>36348</v>
      </c>
      <c r="B1627" s="17">
        <v>118.87</v>
      </c>
      <c r="C1627" s="9">
        <v>1.2626795734626709E-3</v>
      </c>
      <c r="D1627">
        <f t="shared" si="29"/>
        <v>7</v>
      </c>
      <c r="F1627" s="33" t="s">
        <v>29</v>
      </c>
      <c r="G1627" t="s">
        <v>29</v>
      </c>
      <c r="H1627" s="56"/>
    </row>
    <row r="1628" spans="1:8" x14ac:dyDescent="0.25">
      <c r="A1628" s="16">
        <v>36349</v>
      </c>
      <c r="B1628" s="17">
        <v>118.96</v>
      </c>
      <c r="C1628" s="9">
        <v>7.5684315936655228E-4</v>
      </c>
      <c r="D1628">
        <f t="shared" si="29"/>
        <v>7</v>
      </c>
      <c r="F1628" s="33" t="s">
        <v>29</v>
      </c>
      <c r="G1628" t="s">
        <v>29</v>
      </c>
      <c r="H1628" s="56"/>
    </row>
    <row r="1629" spans="1:8" x14ac:dyDescent="0.25">
      <c r="A1629" s="16">
        <v>36350</v>
      </c>
      <c r="B1629" s="17">
        <v>119.67</v>
      </c>
      <c r="C1629" s="9">
        <v>5.9506524335254706E-3</v>
      </c>
      <c r="D1629">
        <f t="shared" si="29"/>
        <v>7</v>
      </c>
      <c r="F1629" s="33" t="s">
        <v>29</v>
      </c>
      <c r="G1629" t="s">
        <v>29</v>
      </c>
      <c r="H1629" s="56"/>
    </row>
    <row r="1630" spans="1:8" x14ac:dyDescent="0.25">
      <c r="A1630" s="16">
        <v>36353</v>
      </c>
      <c r="B1630" s="17">
        <v>119.14</v>
      </c>
      <c r="C1630" s="9">
        <v>-4.4386823848836E-3</v>
      </c>
      <c r="D1630">
        <f t="shared" si="29"/>
        <v>7</v>
      </c>
      <c r="F1630" s="33" t="s">
        <v>29</v>
      </c>
      <c r="G1630" t="s">
        <v>29</v>
      </c>
      <c r="H1630" s="56"/>
    </row>
    <row r="1631" spans="1:8" x14ac:dyDescent="0.25">
      <c r="A1631" s="16">
        <v>36354</v>
      </c>
      <c r="B1631" s="17">
        <v>118.72</v>
      </c>
      <c r="C1631" s="9">
        <v>-3.531492781471037E-3</v>
      </c>
      <c r="D1631">
        <f t="shared" si="29"/>
        <v>7</v>
      </c>
      <c r="F1631" s="33" t="s">
        <v>29</v>
      </c>
      <c r="G1631" t="s">
        <v>29</v>
      </c>
      <c r="H1631" s="56"/>
    </row>
    <row r="1632" spans="1:8" x14ac:dyDescent="0.25">
      <c r="A1632" s="16">
        <v>36355</v>
      </c>
      <c r="B1632" s="17">
        <v>119.38</v>
      </c>
      <c r="C1632" s="9">
        <v>5.5439033214334755E-3</v>
      </c>
      <c r="D1632">
        <f t="shared" si="29"/>
        <v>7</v>
      </c>
      <c r="F1632" s="33" t="s">
        <v>29</v>
      </c>
      <c r="G1632" t="s">
        <v>29</v>
      </c>
      <c r="H1632" s="56"/>
    </row>
    <row r="1633" spans="1:8" x14ac:dyDescent="0.25">
      <c r="A1633" s="16">
        <v>36356</v>
      </c>
      <c r="B1633" s="17">
        <v>120.14</v>
      </c>
      <c r="C1633" s="9">
        <v>6.3460466815116086E-3</v>
      </c>
      <c r="D1633">
        <f t="shared" si="29"/>
        <v>7</v>
      </c>
      <c r="F1633" s="33" t="s">
        <v>29</v>
      </c>
      <c r="G1633" t="s">
        <v>29</v>
      </c>
      <c r="H1633" s="56"/>
    </row>
    <row r="1634" spans="1:8" x14ac:dyDescent="0.25">
      <c r="A1634" s="16">
        <v>36357</v>
      </c>
      <c r="B1634" s="17">
        <v>120.79</v>
      </c>
      <c r="C1634" s="9">
        <v>5.395771195171685E-3</v>
      </c>
      <c r="D1634">
        <f t="shared" si="29"/>
        <v>7</v>
      </c>
      <c r="F1634" s="33" t="s">
        <v>29</v>
      </c>
      <c r="G1634" t="s">
        <v>29</v>
      </c>
      <c r="H1634" s="56"/>
    </row>
    <row r="1635" spans="1:8" x14ac:dyDescent="0.25">
      <c r="A1635" s="16">
        <v>36360</v>
      </c>
      <c r="B1635" s="17">
        <v>119.99</v>
      </c>
      <c r="C1635" s="9">
        <v>-6.645094640889573E-3</v>
      </c>
      <c r="D1635">
        <f t="shared" si="29"/>
        <v>7</v>
      </c>
      <c r="F1635" s="33" t="s">
        <v>29</v>
      </c>
      <c r="G1635" t="s">
        <v>29</v>
      </c>
      <c r="H1635" s="56"/>
    </row>
    <row r="1636" spans="1:8" x14ac:dyDescent="0.25">
      <c r="A1636" s="16">
        <v>36361</v>
      </c>
      <c r="B1636" s="17">
        <v>117.52</v>
      </c>
      <c r="C1636" s="9">
        <v>-2.0799874110675683E-2</v>
      </c>
      <c r="D1636">
        <f t="shared" si="29"/>
        <v>7</v>
      </c>
      <c r="F1636" s="33" t="s">
        <v>29</v>
      </c>
      <c r="G1636" t="s">
        <v>29</v>
      </c>
      <c r="H1636" s="56"/>
    </row>
    <row r="1637" spans="1:8" x14ac:dyDescent="0.25">
      <c r="A1637" s="16">
        <v>36362</v>
      </c>
      <c r="B1637" s="17">
        <v>117.4</v>
      </c>
      <c r="C1637" s="9">
        <v>-1.0216244716256902E-3</v>
      </c>
      <c r="D1637">
        <f t="shared" si="29"/>
        <v>7</v>
      </c>
      <c r="F1637" s="33" t="s">
        <v>29</v>
      </c>
      <c r="G1637" t="s">
        <v>29</v>
      </c>
      <c r="H1637" s="56"/>
    </row>
    <row r="1638" spans="1:8" x14ac:dyDescent="0.25">
      <c r="A1638" s="16">
        <v>36363</v>
      </c>
      <c r="B1638" s="17">
        <v>115.86</v>
      </c>
      <c r="C1638" s="9">
        <v>-1.320434172551802E-2</v>
      </c>
      <c r="D1638">
        <f t="shared" si="29"/>
        <v>7</v>
      </c>
      <c r="F1638" s="33" t="s">
        <v>29</v>
      </c>
      <c r="G1638" t="s">
        <v>29</v>
      </c>
      <c r="H1638" s="56"/>
    </row>
    <row r="1639" spans="1:8" x14ac:dyDescent="0.25">
      <c r="A1639" s="16">
        <v>36364</v>
      </c>
      <c r="B1639" s="17">
        <v>115.63</v>
      </c>
      <c r="C1639" s="9">
        <v>-1.9871275276076386E-3</v>
      </c>
      <c r="D1639">
        <f t="shared" si="29"/>
        <v>7</v>
      </c>
      <c r="F1639" s="33" t="s">
        <v>29</v>
      </c>
      <c r="G1639" t="s">
        <v>29</v>
      </c>
      <c r="H1639" s="56"/>
    </row>
    <row r="1640" spans="1:8" x14ac:dyDescent="0.25">
      <c r="A1640" s="16">
        <v>36367</v>
      </c>
      <c r="B1640" s="17">
        <v>114.77</v>
      </c>
      <c r="C1640" s="9">
        <v>-7.4653124482934544E-3</v>
      </c>
      <c r="D1640">
        <f t="shared" si="29"/>
        <v>7</v>
      </c>
      <c r="F1640" s="33" t="s">
        <v>29</v>
      </c>
      <c r="G1640" t="s">
        <v>29</v>
      </c>
      <c r="H1640" s="56"/>
    </row>
    <row r="1641" spans="1:8" x14ac:dyDescent="0.25">
      <c r="A1641" s="16">
        <v>36368</v>
      </c>
      <c r="B1641" s="17">
        <v>115.74</v>
      </c>
      <c r="C1641" s="9">
        <v>8.4161704531156879E-3</v>
      </c>
      <c r="D1641">
        <f t="shared" si="29"/>
        <v>7</v>
      </c>
      <c r="F1641" s="33" t="s">
        <v>29</v>
      </c>
      <c r="G1641" t="s">
        <v>29</v>
      </c>
      <c r="H1641" s="56"/>
    </row>
    <row r="1642" spans="1:8" x14ac:dyDescent="0.25">
      <c r="A1642" s="16">
        <v>36369</v>
      </c>
      <c r="B1642" s="17">
        <v>116.1</v>
      </c>
      <c r="C1642" s="9">
        <v>3.1055925581530666E-3</v>
      </c>
      <c r="D1642">
        <f t="shared" si="29"/>
        <v>7</v>
      </c>
      <c r="F1642" s="33" t="s">
        <v>29</v>
      </c>
      <c r="G1642" t="s">
        <v>29</v>
      </c>
      <c r="H1642" s="56"/>
    </row>
    <row r="1643" spans="1:8" x14ac:dyDescent="0.25">
      <c r="A1643" s="16">
        <v>36370</v>
      </c>
      <c r="B1643" s="17">
        <v>114.48</v>
      </c>
      <c r="C1643" s="9">
        <v>-1.4051753455650302E-2</v>
      </c>
      <c r="D1643">
        <f t="shared" si="29"/>
        <v>7</v>
      </c>
      <c r="F1643" s="33" t="s">
        <v>29</v>
      </c>
      <c r="G1643" t="s">
        <v>29</v>
      </c>
      <c r="H1643" s="56"/>
    </row>
    <row r="1644" spans="1:8" x14ac:dyDescent="0.25">
      <c r="A1644" s="16">
        <v>36371</v>
      </c>
      <c r="B1644" s="17">
        <v>113.07</v>
      </c>
      <c r="C1644" s="9">
        <v>-1.2393039301041834E-2</v>
      </c>
      <c r="D1644">
        <f t="shared" si="29"/>
        <v>7</v>
      </c>
      <c r="F1644" s="33" t="s">
        <v>29</v>
      </c>
      <c r="G1644" t="s">
        <v>29</v>
      </c>
      <c r="H1644" s="56"/>
    </row>
    <row r="1645" spans="1:8" x14ac:dyDescent="0.25">
      <c r="A1645" s="16">
        <v>36374</v>
      </c>
      <c r="B1645" s="17">
        <v>113.33</v>
      </c>
      <c r="C1645" s="9">
        <v>2.2968207977034543E-3</v>
      </c>
      <c r="D1645">
        <f t="shared" si="29"/>
        <v>8</v>
      </c>
      <c r="F1645" s="33" t="s">
        <v>29</v>
      </c>
      <c r="G1645" t="s">
        <v>29</v>
      </c>
      <c r="H1645" s="56"/>
    </row>
    <row r="1646" spans="1:8" x14ac:dyDescent="0.25">
      <c r="A1646" s="16">
        <v>36375</v>
      </c>
      <c r="B1646" s="17">
        <v>112.81</v>
      </c>
      <c r="C1646" s="9">
        <v>-4.5989291280280412E-3</v>
      </c>
      <c r="D1646">
        <f t="shared" si="29"/>
        <v>8</v>
      </c>
      <c r="F1646" s="33" t="s">
        <v>29</v>
      </c>
      <c r="G1646" t="s">
        <v>29</v>
      </c>
      <c r="H1646" s="56"/>
    </row>
    <row r="1647" spans="1:8" x14ac:dyDescent="0.25">
      <c r="A1647" s="16">
        <v>36376</v>
      </c>
      <c r="B1647" s="17">
        <v>111.26</v>
      </c>
      <c r="C1647" s="9">
        <v>-1.38351829696818E-2</v>
      </c>
      <c r="D1647">
        <f t="shared" si="29"/>
        <v>8</v>
      </c>
      <c r="F1647" s="33" t="s">
        <v>29</v>
      </c>
      <c r="G1647" t="s">
        <v>29</v>
      </c>
      <c r="H1647" s="56"/>
    </row>
    <row r="1648" spans="1:8" x14ac:dyDescent="0.25">
      <c r="A1648" s="16">
        <v>36377</v>
      </c>
      <c r="B1648" s="17">
        <v>112.27</v>
      </c>
      <c r="C1648" s="9">
        <v>9.0368798235409067E-3</v>
      </c>
      <c r="D1648">
        <f t="shared" si="29"/>
        <v>8</v>
      </c>
      <c r="F1648" s="33" t="s">
        <v>29</v>
      </c>
      <c r="G1648" t="s">
        <v>29</v>
      </c>
      <c r="H1648" s="56"/>
    </row>
    <row r="1649" spans="1:8" x14ac:dyDescent="0.25">
      <c r="A1649" s="16">
        <v>36378</v>
      </c>
      <c r="B1649" s="17">
        <v>111.05</v>
      </c>
      <c r="C1649" s="9">
        <v>-1.092613413025161E-2</v>
      </c>
      <c r="D1649">
        <f t="shared" si="29"/>
        <v>8</v>
      </c>
      <c r="F1649" s="33" t="s">
        <v>29</v>
      </c>
      <c r="G1649" t="s">
        <v>29</v>
      </c>
      <c r="H1649" s="56"/>
    </row>
    <row r="1650" spans="1:8" x14ac:dyDescent="0.25">
      <c r="A1650" s="16">
        <v>36381</v>
      </c>
      <c r="B1650" s="17">
        <v>110.8</v>
      </c>
      <c r="C1650" s="9">
        <v>-2.2537760272530578E-3</v>
      </c>
      <c r="D1650">
        <f t="shared" si="29"/>
        <v>8</v>
      </c>
      <c r="F1650" s="33" t="s">
        <v>29</v>
      </c>
      <c r="G1650" t="s">
        <v>29</v>
      </c>
      <c r="H1650" s="56"/>
    </row>
    <row r="1651" spans="1:8" x14ac:dyDescent="0.25">
      <c r="A1651" s="16">
        <v>36382</v>
      </c>
      <c r="B1651" s="17">
        <v>109.59</v>
      </c>
      <c r="C1651" s="9">
        <v>-1.0980644837882542E-2</v>
      </c>
      <c r="D1651">
        <f t="shared" si="29"/>
        <v>8</v>
      </c>
      <c r="F1651" s="33" t="s">
        <v>29</v>
      </c>
      <c r="G1651" t="s">
        <v>29</v>
      </c>
      <c r="H1651" s="56"/>
    </row>
    <row r="1652" spans="1:8" x14ac:dyDescent="0.25">
      <c r="A1652" s="16">
        <v>36383</v>
      </c>
      <c r="B1652" s="17">
        <v>110.92</v>
      </c>
      <c r="C1652" s="9">
        <v>1.2063091272276519E-2</v>
      </c>
      <c r="D1652">
        <f t="shared" si="29"/>
        <v>8</v>
      </c>
      <c r="F1652" s="33" t="s">
        <v>29</v>
      </c>
      <c r="G1652" t="s">
        <v>29</v>
      </c>
      <c r="H1652" s="56"/>
    </row>
    <row r="1653" spans="1:8" x14ac:dyDescent="0.25">
      <c r="A1653" s="16">
        <v>36384</v>
      </c>
      <c r="B1653" s="17">
        <v>110.85</v>
      </c>
      <c r="C1653" s="9">
        <v>-6.3128468525687107E-4</v>
      </c>
      <c r="D1653">
        <f t="shared" si="29"/>
        <v>8</v>
      </c>
      <c r="F1653" s="33" t="s">
        <v>29</v>
      </c>
      <c r="G1653" t="s">
        <v>29</v>
      </c>
      <c r="H1653" s="56"/>
    </row>
    <row r="1654" spans="1:8" x14ac:dyDescent="0.25">
      <c r="A1654" s="16">
        <v>36385</v>
      </c>
      <c r="B1654" s="17">
        <v>113.42</v>
      </c>
      <c r="C1654" s="9">
        <v>2.2919806523561563E-2</v>
      </c>
      <c r="D1654">
        <f t="shared" si="29"/>
        <v>8</v>
      </c>
      <c r="F1654" s="33" t="s">
        <v>29</v>
      </c>
      <c r="G1654" t="s">
        <v>29</v>
      </c>
      <c r="H1654" s="56"/>
    </row>
    <row r="1655" spans="1:8" x14ac:dyDescent="0.25">
      <c r="A1655" s="16">
        <v>36388</v>
      </c>
      <c r="B1655" s="17">
        <v>113.92</v>
      </c>
      <c r="C1655" s="9">
        <v>4.3987050777837527E-3</v>
      </c>
      <c r="D1655">
        <f t="shared" si="29"/>
        <v>8</v>
      </c>
      <c r="F1655" s="33" t="s">
        <v>29</v>
      </c>
      <c r="G1655" t="s">
        <v>29</v>
      </c>
      <c r="H1655" s="56"/>
    </row>
    <row r="1656" spans="1:8" x14ac:dyDescent="0.25">
      <c r="A1656" s="16">
        <v>36389</v>
      </c>
      <c r="B1656" s="17">
        <v>114.67</v>
      </c>
      <c r="C1656" s="9">
        <v>6.5619903865474531E-3</v>
      </c>
      <c r="D1656">
        <f t="shared" si="29"/>
        <v>8</v>
      </c>
      <c r="F1656" s="33" t="s">
        <v>29</v>
      </c>
      <c r="G1656" t="s">
        <v>29</v>
      </c>
      <c r="H1656" s="56"/>
    </row>
    <row r="1657" spans="1:8" x14ac:dyDescent="0.25">
      <c r="A1657" s="16">
        <v>36390</v>
      </c>
      <c r="B1657" s="17">
        <v>113.85</v>
      </c>
      <c r="C1657" s="9">
        <v>-7.1766455404645105E-3</v>
      </c>
      <c r="D1657">
        <f t="shared" si="29"/>
        <v>8</v>
      </c>
      <c r="F1657" s="33" t="s">
        <v>29</v>
      </c>
      <c r="G1657" t="s">
        <v>29</v>
      </c>
      <c r="H1657" s="56"/>
    </row>
    <row r="1658" spans="1:8" x14ac:dyDescent="0.25">
      <c r="A1658" s="16">
        <v>36391</v>
      </c>
      <c r="B1658" s="17">
        <v>112.91</v>
      </c>
      <c r="C1658" s="9">
        <v>-8.2907513173177527E-3</v>
      </c>
      <c r="D1658">
        <f t="shared" si="29"/>
        <v>8</v>
      </c>
      <c r="F1658" s="33" t="s">
        <v>29</v>
      </c>
      <c r="G1658" t="s">
        <v>29</v>
      </c>
      <c r="H1658" s="56"/>
    </row>
    <row r="1659" spans="1:8" x14ac:dyDescent="0.25">
      <c r="A1659" s="16">
        <v>36392</v>
      </c>
      <c r="B1659" s="17">
        <v>114.06</v>
      </c>
      <c r="C1659" s="9">
        <v>1.0133584535961962E-2</v>
      </c>
      <c r="D1659">
        <f t="shared" si="29"/>
        <v>8</v>
      </c>
      <c r="F1659" s="33" t="s">
        <v>29</v>
      </c>
      <c r="G1659" t="s">
        <v>29</v>
      </c>
      <c r="H1659" s="56"/>
    </row>
    <row r="1660" spans="1:8" x14ac:dyDescent="0.25">
      <c r="A1660" s="16">
        <v>36395</v>
      </c>
      <c r="B1660" s="17">
        <v>116.24</v>
      </c>
      <c r="C1660" s="9">
        <v>1.8932393533634535E-2</v>
      </c>
      <c r="D1660">
        <f t="shared" si="29"/>
        <v>8</v>
      </c>
      <c r="F1660" s="33" t="s">
        <v>29</v>
      </c>
      <c r="G1660" t="s">
        <v>29</v>
      </c>
      <c r="H1660" s="56"/>
    </row>
    <row r="1661" spans="1:8" x14ac:dyDescent="0.25">
      <c r="A1661" s="16">
        <v>36396</v>
      </c>
      <c r="B1661" s="17">
        <v>116.66</v>
      </c>
      <c r="C1661" s="9">
        <v>3.6067020634641127E-3</v>
      </c>
      <c r="D1661">
        <f t="shared" si="29"/>
        <v>8</v>
      </c>
      <c r="F1661" s="33" t="s">
        <v>29</v>
      </c>
      <c r="G1661" t="s">
        <v>29</v>
      </c>
      <c r="H1661" s="56"/>
    </row>
    <row r="1662" spans="1:8" x14ac:dyDescent="0.25">
      <c r="A1662" s="16">
        <v>36397</v>
      </c>
      <c r="B1662" s="17">
        <v>117.87</v>
      </c>
      <c r="C1662" s="9">
        <v>1.0318600912986699E-2</v>
      </c>
      <c r="D1662">
        <f t="shared" si="29"/>
        <v>8</v>
      </c>
      <c r="F1662" s="33" t="s">
        <v>29</v>
      </c>
      <c r="G1662" t="s">
        <v>29</v>
      </c>
      <c r="H1662" s="56"/>
    </row>
    <row r="1663" spans="1:8" x14ac:dyDescent="0.25">
      <c r="A1663" s="16">
        <v>36398</v>
      </c>
      <c r="B1663" s="17">
        <v>116.45</v>
      </c>
      <c r="C1663" s="9">
        <v>-1.2120325908128044E-2</v>
      </c>
      <c r="D1663">
        <f t="shared" si="29"/>
        <v>8</v>
      </c>
      <c r="F1663" s="33" t="s">
        <v>29</v>
      </c>
      <c r="G1663" t="s">
        <v>29</v>
      </c>
      <c r="H1663" s="56"/>
    </row>
    <row r="1664" spans="1:8" x14ac:dyDescent="0.25">
      <c r="A1664" s="16">
        <v>36399</v>
      </c>
      <c r="B1664" s="17">
        <v>115.04</v>
      </c>
      <c r="C1664" s="9">
        <v>-1.2182102357613425E-2</v>
      </c>
      <c r="D1664">
        <f t="shared" si="29"/>
        <v>8</v>
      </c>
      <c r="F1664" s="33" t="s">
        <v>29</v>
      </c>
      <c r="G1664" t="s">
        <v>29</v>
      </c>
      <c r="H1664" s="56"/>
    </row>
    <row r="1665" spans="1:8" x14ac:dyDescent="0.25">
      <c r="A1665" s="16">
        <v>36402</v>
      </c>
      <c r="B1665" s="17">
        <v>112.91</v>
      </c>
      <c r="C1665" s="9">
        <v>-1.868885278030585E-2</v>
      </c>
      <c r="D1665">
        <f t="shared" si="29"/>
        <v>8</v>
      </c>
      <c r="F1665" s="33" t="s">
        <v>29</v>
      </c>
      <c r="G1665" t="s">
        <v>29</v>
      </c>
      <c r="H1665" s="56"/>
    </row>
    <row r="1666" spans="1:8" x14ac:dyDescent="0.25">
      <c r="A1666" s="16">
        <v>36403</v>
      </c>
      <c r="B1666" s="17">
        <v>112.48</v>
      </c>
      <c r="C1666" s="9">
        <v>-3.8156131300759758E-3</v>
      </c>
      <c r="D1666">
        <f t="shared" si="29"/>
        <v>8</v>
      </c>
      <c r="F1666" s="33" t="s">
        <v>29</v>
      </c>
      <c r="G1666" t="s">
        <v>29</v>
      </c>
      <c r="H1666" s="56"/>
    </row>
    <row r="1667" spans="1:8" x14ac:dyDescent="0.25">
      <c r="A1667" s="16">
        <v>36404</v>
      </c>
      <c r="B1667" s="17">
        <v>113.87</v>
      </c>
      <c r="C1667" s="9">
        <v>1.2282018760158888E-2</v>
      </c>
      <c r="D1667">
        <f t="shared" si="29"/>
        <v>9</v>
      </c>
      <c r="F1667" s="33" t="s">
        <v>29</v>
      </c>
      <c r="G1667" t="s">
        <v>29</v>
      </c>
      <c r="H1667" s="56"/>
    </row>
    <row r="1668" spans="1:8" x14ac:dyDescent="0.25">
      <c r="A1668" s="16">
        <v>36405</v>
      </c>
      <c r="B1668" s="17">
        <v>112.53</v>
      </c>
      <c r="C1668" s="9">
        <v>-1.1837594060608025E-2</v>
      </c>
      <c r="D1668">
        <f t="shared" ref="D1668:D1731" si="30">MONTH(A1668)</f>
        <v>9</v>
      </c>
      <c r="F1668" s="33" t="s">
        <v>29</v>
      </c>
      <c r="G1668" t="s">
        <v>29</v>
      </c>
      <c r="H1668" s="56"/>
    </row>
    <row r="1669" spans="1:8" x14ac:dyDescent="0.25">
      <c r="A1669" s="16">
        <v>36406</v>
      </c>
      <c r="B1669" s="17">
        <v>115.81</v>
      </c>
      <c r="C1669" s="9">
        <v>2.8731064434380747E-2</v>
      </c>
      <c r="D1669">
        <f t="shared" si="30"/>
        <v>9</v>
      </c>
      <c r="F1669" s="33" t="s">
        <v>29</v>
      </c>
      <c r="G1669" t="s">
        <v>29</v>
      </c>
      <c r="H1669" s="56"/>
    </row>
    <row r="1670" spans="1:8" x14ac:dyDescent="0.25">
      <c r="A1670" s="16">
        <v>36410</v>
      </c>
      <c r="B1670" s="17">
        <v>115.39</v>
      </c>
      <c r="C1670" s="9">
        <v>-3.6332219897100074E-3</v>
      </c>
      <c r="D1670">
        <f t="shared" si="30"/>
        <v>9</v>
      </c>
      <c r="F1670" s="33" t="s">
        <v>29</v>
      </c>
      <c r="G1670" t="s">
        <v>29</v>
      </c>
      <c r="H1670" s="56"/>
    </row>
    <row r="1671" spans="1:8" x14ac:dyDescent="0.25">
      <c r="A1671" s="16">
        <v>36411</v>
      </c>
      <c r="B1671" s="17">
        <v>114.82</v>
      </c>
      <c r="C1671" s="9">
        <v>-4.9520104670856858E-3</v>
      </c>
      <c r="D1671">
        <f t="shared" si="30"/>
        <v>9</v>
      </c>
      <c r="F1671" s="33" t="s">
        <v>29</v>
      </c>
      <c r="G1671" t="s">
        <v>29</v>
      </c>
      <c r="H1671" s="56"/>
    </row>
    <row r="1672" spans="1:8" x14ac:dyDescent="0.25">
      <c r="A1672" s="16">
        <v>36412</v>
      </c>
      <c r="B1672" s="17">
        <v>114.77</v>
      </c>
      <c r="C1672" s="9">
        <v>-4.3555904691370661E-4</v>
      </c>
      <c r="D1672">
        <f t="shared" si="30"/>
        <v>9</v>
      </c>
      <c r="F1672" s="33" t="s">
        <v>29</v>
      </c>
      <c r="G1672" t="s">
        <v>29</v>
      </c>
      <c r="H1672" s="56"/>
    </row>
    <row r="1673" spans="1:8" x14ac:dyDescent="0.25">
      <c r="A1673" s="16">
        <v>36413</v>
      </c>
      <c r="B1673" s="17">
        <v>115.74</v>
      </c>
      <c r="C1673" s="9">
        <v>8.4161704531156879E-3</v>
      </c>
      <c r="D1673">
        <f t="shared" si="30"/>
        <v>9</v>
      </c>
      <c r="F1673" s="33" t="s">
        <v>29</v>
      </c>
      <c r="G1673" t="s">
        <v>29</v>
      </c>
      <c r="H1673" s="56"/>
    </row>
    <row r="1674" spans="1:8" x14ac:dyDescent="0.25">
      <c r="A1674" s="16">
        <v>36416</v>
      </c>
      <c r="B1674" s="17">
        <v>114.94</v>
      </c>
      <c r="C1674" s="9">
        <v>-6.9360430660972633E-3</v>
      </c>
      <c r="D1674">
        <f t="shared" si="30"/>
        <v>9</v>
      </c>
      <c r="F1674" s="33" t="s">
        <v>29</v>
      </c>
      <c r="G1674" t="s">
        <v>29</v>
      </c>
      <c r="H1674" s="56"/>
    </row>
    <row r="1675" spans="1:8" x14ac:dyDescent="0.25">
      <c r="A1675" s="16">
        <v>36417</v>
      </c>
      <c r="B1675" s="17">
        <v>114.19</v>
      </c>
      <c r="C1675" s="9">
        <v>-6.5465253660387688E-3</v>
      </c>
      <c r="D1675">
        <f t="shared" si="30"/>
        <v>9</v>
      </c>
      <c r="F1675" s="33" t="s">
        <v>29</v>
      </c>
      <c r="G1675" t="s">
        <v>29</v>
      </c>
      <c r="H1675" s="56"/>
    </row>
    <row r="1676" spans="1:8" x14ac:dyDescent="0.25">
      <c r="A1676" s="16">
        <v>36418</v>
      </c>
      <c r="B1676" s="17">
        <v>112.38</v>
      </c>
      <c r="C1676" s="9">
        <v>-1.5977742029504576E-2</v>
      </c>
      <c r="D1676">
        <f t="shared" si="30"/>
        <v>9</v>
      </c>
      <c r="F1676" s="33" t="s">
        <v>29</v>
      </c>
      <c r="G1676" t="s">
        <v>29</v>
      </c>
      <c r="H1676" s="56"/>
    </row>
    <row r="1677" spans="1:8" x14ac:dyDescent="0.25">
      <c r="A1677" s="16">
        <v>36419</v>
      </c>
      <c r="B1677" s="17">
        <v>112.81</v>
      </c>
      <c r="C1677" s="9">
        <v>3.8190019327769341E-3</v>
      </c>
      <c r="D1677">
        <f t="shared" si="30"/>
        <v>9</v>
      </c>
      <c r="F1677" s="33" t="s">
        <v>29</v>
      </c>
      <c r="G1677" t="s">
        <v>29</v>
      </c>
      <c r="H1677" s="56"/>
    </row>
    <row r="1678" spans="1:8" x14ac:dyDescent="0.25">
      <c r="A1678" s="16">
        <v>36420</v>
      </c>
      <c r="B1678" s="17">
        <v>114.23</v>
      </c>
      <c r="C1678" s="9">
        <v>1.2508972129026881E-2</v>
      </c>
      <c r="D1678">
        <f t="shared" si="30"/>
        <v>9</v>
      </c>
      <c r="F1678" s="33" t="s">
        <v>29</v>
      </c>
      <c r="G1678" t="s">
        <v>29</v>
      </c>
      <c r="H1678" s="56"/>
    </row>
    <row r="1679" spans="1:8" x14ac:dyDescent="0.25">
      <c r="A1679" s="16">
        <v>36423</v>
      </c>
      <c r="B1679" s="17">
        <v>114.07</v>
      </c>
      <c r="C1679" s="9">
        <v>-1.4016647060492743E-3</v>
      </c>
      <c r="D1679">
        <f t="shared" si="30"/>
        <v>9</v>
      </c>
      <c r="F1679" s="33" t="s">
        <v>29</v>
      </c>
      <c r="G1679" t="s">
        <v>29</v>
      </c>
      <c r="H1679" s="56"/>
    </row>
    <row r="1680" spans="1:8" x14ac:dyDescent="0.25">
      <c r="A1680" s="16">
        <v>36424</v>
      </c>
      <c r="B1680" s="17">
        <v>111.67</v>
      </c>
      <c r="C1680" s="9">
        <v>-2.1264201582105673E-2</v>
      </c>
      <c r="D1680">
        <f t="shared" si="30"/>
        <v>9</v>
      </c>
      <c r="F1680" s="33" t="s">
        <v>29</v>
      </c>
      <c r="G1680" t="s">
        <v>29</v>
      </c>
      <c r="H1680" s="56"/>
    </row>
    <row r="1681" spans="1:8" x14ac:dyDescent="0.25">
      <c r="A1681" s="16">
        <v>36425</v>
      </c>
      <c r="B1681" s="17">
        <v>111.55</v>
      </c>
      <c r="C1681" s="9">
        <v>-1.0751725791593089E-3</v>
      </c>
      <c r="D1681">
        <f t="shared" si="30"/>
        <v>9</v>
      </c>
      <c r="F1681" s="33" t="s">
        <v>29</v>
      </c>
      <c r="G1681" t="s">
        <v>29</v>
      </c>
      <c r="H1681" s="56"/>
    </row>
    <row r="1682" spans="1:8" x14ac:dyDescent="0.25">
      <c r="A1682" s="16">
        <v>36426</v>
      </c>
      <c r="B1682" s="17">
        <v>109.21</v>
      </c>
      <c r="C1682" s="9">
        <v>-2.1200286668904559E-2</v>
      </c>
      <c r="D1682">
        <f t="shared" si="30"/>
        <v>9</v>
      </c>
      <c r="F1682" s="33" t="s">
        <v>29</v>
      </c>
      <c r="G1682" t="s">
        <v>29</v>
      </c>
      <c r="H1682" s="56"/>
    </row>
    <row r="1683" spans="1:8" x14ac:dyDescent="0.25">
      <c r="A1683" s="16">
        <v>36427</v>
      </c>
      <c r="B1683" s="17">
        <v>109.1</v>
      </c>
      <c r="C1683" s="9">
        <v>-1.0077413706118656E-3</v>
      </c>
      <c r="D1683">
        <f t="shared" si="30"/>
        <v>9</v>
      </c>
      <c r="F1683" s="33" t="s">
        <v>29</v>
      </c>
      <c r="G1683" t="s">
        <v>29</v>
      </c>
      <c r="H1683" s="56"/>
    </row>
    <row r="1684" spans="1:8" x14ac:dyDescent="0.25">
      <c r="A1684" s="16">
        <v>36430</v>
      </c>
      <c r="B1684" s="17">
        <v>109.82</v>
      </c>
      <c r="C1684" s="9">
        <v>6.577769011701427E-3</v>
      </c>
      <c r="D1684">
        <f t="shared" si="30"/>
        <v>9</v>
      </c>
      <c r="F1684" s="33" t="s">
        <v>29</v>
      </c>
      <c r="G1684" t="s">
        <v>29</v>
      </c>
      <c r="H1684" s="56"/>
    </row>
    <row r="1685" spans="1:8" x14ac:dyDescent="0.25">
      <c r="A1685" s="16">
        <v>36431</v>
      </c>
      <c r="B1685" s="17">
        <v>109.61</v>
      </c>
      <c r="C1685" s="9">
        <v>-1.9140506230944632E-3</v>
      </c>
      <c r="D1685">
        <f t="shared" si="30"/>
        <v>9</v>
      </c>
      <c r="F1685" s="33" t="s">
        <v>29</v>
      </c>
      <c r="G1685" t="s">
        <v>29</v>
      </c>
      <c r="H1685" s="56"/>
    </row>
    <row r="1686" spans="1:8" x14ac:dyDescent="0.25">
      <c r="A1686" s="16">
        <v>36432</v>
      </c>
      <c r="B1686" s="17">
        <v>108.3</v>
      </c>
      <c r="C1686" s="9">
        <v>-1.2023457220687084E-2</v>
      </c>
      <c r="D1686">
        <f t="shared" si="30"/>
        <v>9</v>
      </c>
      <c r="F1686" s="33" t="s">
        <v>29</v>
      </c>
      <c r="G1686" t="s">
        <v>29</v>
      </c>
      <c r="H1686" s="56"/>
    </row>
    <row r="1687" spans="1:8" x14ac:dyDescent="0.25">
      <c r="A1687" s="16">
        <v>36433</v>
      </c>
      <c r="B1687" s="17">
        <v>109.96</v>
      </c>
      <c r="C1687" s="9">
        <v>1.5211509290099979E-2</v>
      </c>
      <c r="D1687">
        <f t="shared" si="30"/>
        <v>9</v>
      </c>
      <c r="F1687" s="33" t="s">
        <v>29</v>
      </c>
      <c r="G1687" t="s">
        <v>29</v>
      </c>
      <c r="H1687" s="56"/>
    </row>
    <row r="1688" spans="1:8" x14ac:dyDescent="0.25">
      <c r="A1688" s="16">
        <v>36434</v>
      </c>
      <c r="B1688" s="17">
        <v>109.72</v>
      </c>
      <c r="C1688" s="9">
        <v>-2.1849972276424224E-3</v>
      </c>
      <c r="D1688">
        <f t="shared" si="30"/>
        <v>10</v>
      </c>
      <c r="F1688" s="33" t="s">
        <v>29</v>
      </c>
      <c r="G1688" t="s">
        <v>29</v>
      </c>
      <c r="H1688" s="56"/>
    </row>
    <row r="1689" spans="1:8" x14ac:dyDescent="0.25">
      <c r="A1689" s="16">
        <v>36437</v>
      </c>
      <c r="B1689" s="17">
        <v>111.67</v>
      </c>
      <c r="C1689" s="9">
        <v>1.7616427388298193E-2</v>
      </c>
      <c r="D1689">
        <f t="shared" si="30"/>
        <v>10</v>
      </c>
      <c r="F1689" s="33" t="s">
        <v>29</v>
      </c>
      <c r="G1689" t="s">
        <v>29</v>
      </c>
      <c r="H1689" s="56"/>
    </row>
    <row r="1690" spans="1:8" x14ac:dyDescent="0.25">
      <c r="A1690" s="16">
        <v>36438</v>
      </c>
      <c r="B1690" s="17">
        <v>111.56</v>
      </c>
      <c r="C1690" s="9">
        <v>-9.8553069841248743E-4</v>
      </c>
      <c r="D1690">
        <f t="shared" si="30"/>
        <v>10</v>
      </c>
      <c r="F1690" s="33" t="s">
        <v>29</v>
      </c>
      <c r="G1690" t="s">
        <v>29</v>
      </c>
      <c r="H1690" s="56"/>
    </row>
    <row r="1691" spans="1:8" x14ac:dyDescent="0.25">
      <c r="A1691" s="16">
        <v>36439</v>
      </c>
      <c r="B1691" s="17">
        <v>113.27</v>
      </c>
      <c r="C1691" s="9">
        <v>1.5211786453333858E-2</v>
      </c>
      <c r="D1691">
        <f t="shared" si="30"/>
        <v>10</v>
      </c>
      <c r="F1691" s="33" t="s">
        <v>29</v>
      </c>
      <c r="G1691" t="s">
        <v>29</v>
      </c>
      <c r="H1691" s="56"/>
    </row>
    <row r="1692" spans="1:8" x14ac:dyDescent="0.25">
      <c r="A1692" s="16">
        <v>36440</v>
      </c>
      <c r="B1692" s="17">
        <v>112.63</v>
      </c>
      <c r="C1692" s="9">
        <v>-5.6662391530170712E-3</v>
      </c>
      <c r="D1692">
        <f t="shared" si="30"/>
        <v>10</v>
      </c>
      <c r="F1692" s="33" t="s">
        <v>29</v>
      </c>
      <c r="G1692" t="s">
        <v>29</v>
      </c>
      <c r="H1692" s="56"/>
    </row>
    <row r="1693" spans="1:8" x14ac:dyDescent="0.25">
      <c r="A1693" s="16">
        <v>36441</v>
      </c>
      <c r="B1693" s="17">
        <v>114.34</v>
      </c>
      <c r="C1693" s="9">
        <v>1.5068355776220102E-2</v>
      </c>
      <c r="D1693">
        <f t="shared" si="30"/>
        <v>10</v>
      </c>
      <c r="F1693" s="33" t="s">
        <v>29</v>
      </c>
      <c r="G1693" t="s">
        <v>29</v>
      </c>
      <c r="H1693" s="56"/>
    </row>
    <row r="1694" spans="1:8" x14ac:dyDescent="0.25">
      <c r="A1694" s="16">
        <v>36444</v>
      </c>
      <c r="B1694" s="17">
        <v>114.15</v>
      </c>
      <c r="C1694" s="9">
        <v>-1.6630928600207095E-3</v>
      </c>
      <c r="D1694">
        <f t="shared" si="30"/>
        <v>10</v>
      </c>
      <c r="F1694" s="33" t="s">
        <v>29</v>
      </c>
      <c r="G1694" t="s">
        <v>29</v>
      </c>
      <c r="H1694" s="56"/>
    </row>
    <row r="1695" spans="1:8" x14ac:dyDescent="0.25">
      <c r="A1695" s="16">
        <v>36445</v>
      </c>
      <c r="B1695" s="17">
        <v>112.38</v>
      </c>
      <c r="C1695" s="9">
        <v>-1.5627387291752441E-2</v>
      </c>
      <c r="D1695">
        <f t="shared" si="30"/>
        <v>10</v>
      </c>
      <c r="F1695" s="33" t="s">
        <v>29</v>
      </c>
      <c r="G1695" t="s">
        <v>29</v>
      </c>
      <c r="H1695" s="56"/>
    </row>
    <row r="1696" spans="1:8" x14ac:dyDescent="0.25">
      <c r="A1696" s="16">
        <v>36446</v>
      </c>
      <c r="B1696" s="17">
        <v>109.48</v>
      </c>
      <c r="C1696" s="9">
        <v>-2.6144101511573776E-2</v>
      </c>
      <c r="D1696">
        <f t="shared" si="30"/>
        <v>10</v>
      </c>
      <c r="F1696" s="33" t="s">
        <v>29</v>
      </c>
      <c r="G1696" t="s">
        <v>29</v>
      </c>
      <c r="H1696" s="56"/>
    </row>
    <row r="1697" spans="1:8" x14ac:dyDescent="0.25">
      <c r="A1697" s="16">
        <v>36447</v>
      </c>
      <c r="B1697" s="17">
        <v>109.45</v>
      </c>
      <c r="C1697" s="9">
        <v>-2.7406020360638963E-4</v>
      </c>
      <c r="D1697">
        <f t="shared" si="30"/>
        <v>10</v>
      </c>
      <c r="F1697" s="33" t="s">
        <v>29</v>
      </c>
      <c r="G1697" t="s">
        <v>29</v>
      </c>
      <c r="H1697" s="56"/>
    </row>
    <row r="1698" spans="1:8" x14ac:dyDescent="0.25">
      <c r="A1698" s="16">
        <v>36448</v>
      </c>
      <c r="B1698" s="17">
        <v>106.64</v>
      </c>
      <c r="C1698" s="9">
        <v>-2.6009148098418769E-2</v>
      </c>
      <c r="D1698">
        <f t="shared" si="30"/>
        <v>10</v>
      </c>
      <c r="F1698" s="33" t="s">
        <v>29</v>
      </c>
      <c r="G1698" t="s">
        <v>29</v>
      </c>
      <c r="H1698" s="56"/>
    </row>
    <row r="1699" spans="1:8" x14ac:dyDescent="0.25">
      <c r="A1699" s="16">
        <v>36451</v>
      </c>
      <c r="B1699" s="17">
        <v>107.42</v>
      </c>
      <c r="C1699" s="9">
        <v>7.2877086068600582E-3</v>
      </c>
      <c r="D1699">
        <f t="shared" si="30"/>
        <v>10</v>
      </c>
      <c r="F1699" s="33" t="s">
        <v>29</v>
      </c>
      <c r="G1699" t="s">
        <v>29</v>
      </c>
      <c r="H1699" s="56"/>
    </row>
    <row r="1700" spans="1:8" x14ac:dyDescent="0.25">
      <c r="A1700" s="16">
        <v>36452</v>
      </c>
      <c r="B1700" s="17">
        <v>108.46</v>
      </c>
      <c r="C1700" s="9">
        <v>9.6350569356011429E-3</v>
      </c>
      <c r="D1700">
        <f t="shared" si="30"/>
        <v>10</v>
      </c>
      <c r="F1700" s="33" t="s">
        <v>29</v>
      </c>
      <c r="G1700" t="s">
        <v>29</v>
      </c>
      <c r="H1700" s="56"/>
    </row>
    <row r="1701" spans="1:8" x14ac:dyDescent="0.25">
      <c r="A1701" s="16">
        <v>36453</v>
      </c>
      <c r="B1701" s="17">
        <v>109.53</v>
      </c>
      <c r="C1701" s="9">
        <v>9.8170429227406493E-3</v>
      </c>
      <c r="D1701">
        <f t="shared" si="30"/>
        <v>10</v>
      </c>
      <c r="F1701" s="33" t="s">
        <v>29</v>
      </c>
      <c r="G1701" t="s">
        <v>29</v>
      </c>
      <c r="H1701" s="56"/>
    </row>
    <row r="1702" spans="1:8" x14ac:dyDescent="0.25">
      <c r="A1702" s="16">
        <v>36454</v>
      </c>
      <c r="B1702" s="17">
        <v>110.17</v>
      </c>
      <c r="C1702" s="9">
        <v>5.8261430163183796E-3</v>
      </c>
      <c r="D1702">
        <f t="shared" si="30"/>
        <v>10</v>
      </c>
      <c r="F1702" s="33" t="s">
        <v>29</v>
      </c>
      <c r="G1702" t="s">
        <v>29</v>
      </c>
      <c r="H1702" s="56"/>
    </row>
    <row r="1703" spans="1:8" x14ac:dyDescent="0.25">
      <c r="A1703" s="16">
        <v>36455</v>
      </c>
      <c r="B1703" s="17">
        <v>111.1</v>
      </c>
      <c r="C1703" s="9">
        <v>8.4060692936107715E-3</v>
      </c>
      <c r="D1703">
        <f t="shared" si="30"/>
        <v>10</v>
      </c>
      <c r="F1703" s="33" t="s">
        <v>29</v>
      </c>
      <c r="G1703" t="s">
        <v>29</v>
      </c>
      <c r="H1703" s="56"/>
    </row>
    <row r="1704" spans="1:8" x14ac:dyDescent="0.25">
      <c r="A1704" s="16">
        <v>36458</v>
      </c>
      <c r="B1704" s="17">
        <v>110.55</v>
      </c>
      <c r="C1704" s="9">
        <v>-4.9627893421290139E-3</v>
      </c>
      <c r="D1704">
        <f t="shared" si="30"/>
        <v>10</v>
      </c>
      <c r="F1704" s="33" t="s">
        <v>29</v>
      </c>
      <c r="G1704" t="s">
        <v>29</v>
      </c>
      <c r="H1704" s="56"/>
    </row>
    <row r="1705" spans="1:8" x14ac:dyDescent="0.25">
      <c r="A1705" s="16">
        <v>36459</v>
      </c>
      <c r="B1705" s="17">
        <v>109.16</v>
      </c>
      <c r="C1705" s="9">
        <v>-1.2653211463317543E-2</v>
      </c>
      <c r="D1705">
        <f t="shared" si="30"/>
        <v>10</v>
      </c>
      <c r="F1705" s="33" t="s">
        <v>29</v>
      </c>
      <c r="G1705" t="s">
        <v>29</v>
      </c>
      <c r="H1705" s="56"/>
    </row>
    <row r="1706" spans="1:8" x14ac:dyDescent="0.25">
      <c r="A1706" s="16">
        <v>36460</v>
      </c>
      <c r="B1706" s="17">
        <v>111.14</v>
      </c>
      <c r="C1706" s="9">
        <v>1.7975972011637507E-2</v>
      </c>
      <c r="D1706">
        <f t="shared" si="30"/>
        <v>10</v>
      </c>
      <c r="F1706" s="33" t="s">
        <v>29</v>
      </c>
      <c r="G1706" t="s">
        <v>29</v>
      </c>
      <c r="H1706" s="56"/>
    </row>
    <row r="1707" spans="1:8" x14ac:dyDescent="0.25">
      <c r="A1707" s="16">
        <v>36461</v>
      </c>
      <c r="B1707" s="17">
        <v>114.92</v>
      </c>
      <c r="C1707" s="9">
        <v>3.3445566259313539E-2</v>
      </c>
      <c r="D1707">
        <f t="shared" si="30"/>
        <v>10</v>
      </c>
      <c r="F1707" s="33" t="s">
        <v>29</v>
      </c>
      <c r="G1707" t="s">
        <v>29</v>
      </c>
      <c r="H1707" s="56"/>
    </row>
    <row r="1708" spans="1:8" x14ac:dyDescent="0.25">
      <c r="A1708" s="16">
        <v>36462</v>
      </c>
      <c r="B1708" s="17">
        <v>117</v>
      </c>
      <c r="C1708" s="9">
        <v>1.7937700686667252E-2</v>
      </c>
      <c r="D1708">
        <f t="shared" si="30"/>
        <v>10</v>
      </c>
      <c r="F1708" s="33" t="s">
        <v>29</v>
      </c>
      <c r="G1708" t="s">
        <v>29</v>
      </c>
      <c r="H1708" s="56"/>
    </row>
    <row r="1709" spans="1:8" x14ac:dyDescent="0.25">
      <c r="A1709" s="16">
        <v>36465</v>
      </c>
      <c r="B1709" s="17">
        <v>115.77</v>
      </c>
      <c r="C1709" s="9">
        <v>-1.0568470580119069E-2</v>
      </c>
      <c r="D1709">
        <f t="shared" si="30"/>
        <v>11</v>
      </c>
      <c r="F1709" s="33" t="s">
        <v>29</v>
      </c>
      <c r="G1709" t="s">
        <v>29</v>
      </c>
      <c r="H1709" s="56"/>
    </row>
    <row r="1710" spans="1:8" x14ac:dyDescent="0.25">
      <c r="A1710" s="16">
        <v>36466</v>
      </c>
      <c r="B1710" s="17">
        <v>114.95</v>
      </c>
      <c r="C1710" s="9">
        <v>-7.1082130084464679E-3</v>
      </c>
      <c r="D1710">
        <f t="shared" si="30"/>
        <v>11</v>
      </c>
      <c r="F1710" s="33" t="s">
        <v>29</v>
      </c>
      <c r="G1710" t="s">
        <v>29</v>
      </c>
      <c r="H1710" s="56"/>
    </row>
    <row r="1711" spans="1:8" x14ac:dyDescent="0.25">
      <c r="A1711" s="16">
        <v>36467</v>
      </c>
      <c r="B1711" s="17">
        <v>115.72</v>
      </c>
      <c r="C1711" s="9">
        <v>6.6762288987436717E-3</v>
      </c>
      <c r="D1711">
        <f t="shared" si="30"/>
        <v>11</v>
      </c>
      <c r="F1711" s="33" t="s">
        <v>29</v>
      </c>
      <c r="G1711" t="s">
        <v>29</v>
      </c>
      <c r="H1711" s="56"/>
    </row>
    <row r="1712" spans="1:8" x14ac:dyDescent="0.25">
      <c r="A1712" s="16">
        <v>36468</v>
      </c>
      <c r="B1712" s="17">
        <v>116.6</v>
      </c>
      <c r="C1712" s="9">
        <v>7.5757938084577226E-3</v>
      </c>
      <c r="D1712">
        <f t="shared" si="30"/>
        <v>11</v>
      </c>
      <c r="F1712" s="33" t="s">
        <v>29</v>
      </c>
      <c r="G1712" t="s">
        <v>29</v>
      </c>
      <c r="H1712" s="56"/>
    </row>
    <row r="1713" spans="1:8" x14ac:dyDescent="0.25">
      <c r="A1713" s="16">
        <v>36469</v>
      </c>
      <c r="B1713" s="17">
        <v>117.76</v>
      </c>
      <c r="C1713" s="9">
        <v>9.8993810641741214E-3</v>
      </c>
      <c r="D1713">
        <f t="shared" si="30"/>
        <v>11</v>
      </c>
      <c r="F1713" s="33" t="s">
        <v>29</v>
      </c>
      <c r="G1713" t="s">
        <v>29</v>
      </c>
      <c r="H1713" s="56"/>
    </row>
    <row r="1714" spans="1:8" x14ac:dyDescent="0.25">
      <c r="A1714" s="16">
        <v>36472</v>
      </c>
      <c r="B1714" s="17">
        <v>117.86</v>
      </c>
      <c r="C1714" s="9">
        <v>8.4882442920113045E-4</v>
      </c>
      <c r="D1714">
        <f t="shared" si="30"/>
        <v>11</v>
      </c>
      <c r="F1714" s="33" t="s">
        <v>29</v>
      </c>
      <c r="G1714" t="s">
        <v>29</v>
      </c>
      <c r="H1714" s="56"/>
    </row>
    <row r="1715" spans="1:8" x14ac:dyDescent="0.25">
      <c r="A1715" s="16">
        <v>36473</v>
      </c>
      <c r="B1715" s="17">
        <v>116.75</v>
      </c>
      <c r="C1715" s="9">
        <v>-9.4625828607605347E-3</v>
      </c>
      <c r="D1715">
        <f t="shared" si="30"/>
        <v>11</v>
      </c>
      <c r="F1715" s="33" t="s">
        <v>29</v>
      </c>
      <c r="G1715" t="s">
        <v>29</v>
      </c>
      <c r="H1715" s="56"/>
    </row>
    <row r="1716" spans="1:8" x14ac:dyDescent="0.25">
      <c r="A1716" s="16">
        <v>36474</v>
      </c>
      <c r="B1716" s="17">
        <v>117.62</v>
      </c>
      <c r="C1716" s="9">
        <v>7.4241924828032336E-3</v>
      </c>
      <c r="D1716">
        <f t="shared" si="30"/>
        <v>11</v>
      </c>
      <c r="F1716" s="33" t="s">
        <v>29</v>
      </c>
      <c r="G1716" t="s">
        <v>29</v>
      </c>
      <c r="H1716" s="56"/>
    </row>
    <row r="1717" spans="1:8" x14ac:dyDescent="0.25">
      <c r="A1717" s="16">
        <v>36475</v>
      </c>
      <c r="B1717" s="17">
        <v>118.28</v>
      </c>
      <c r="C1717" s="9">
        <v>5.5956059524665735E-3</v>
      </c>
      <c r="D1717">
        <f t="shared" si="30"/>
        <v>11</v>
      </c>
      <c r="F1717" s="33" t="s">
        <v>29</v>
      </c>
      <c r="G1717" t="s">
        <v>29</v>
      </c>
      <c r="H1717" s="56"/>
    </row>
    <row r="1718" spans="1:8" x14ac:dyDescent="0.25">
      <c r="A1718" s="16">
        <v>36476</v>
      </c>
      <c r="B1718" s="17">
        <v>119.35</v>
      </c>
      <c r="C1718" s="9">
        <v>9.0056578005625939E-3</v>
      </c>
      <c r="D1718">
        <f t="shared" si="30"/>
        <v>11</v>
      </c>
      <c r="F1718" s="33" t="s">
        <v>29</v>
      </c>
      <c r="G1718" t="s">
        <v>29</v>
      </c>
      <c r="H1718" s="56"/>
    </row>
    <row r="1719" spans="1:8" x14ac:dyDescent="0.25">
      <c r="A1719" s="16">
        <v>36479</v>
      </c>
      <c r="B1719" s="17">
        <v>119.63</v>
      </c>
      <c r="C1719" s="9">
        <v>2.3432933979738117E-3</v>
      </c>
      <c r="D1719">
        <f t="shared" si="30"/>
        <v>11</v>
      </c>
      <c r="F1719" s="33" t="s">
        <v>29</v>
      </c>
      <c r="G1719" t="s">
        <v>29</v>
      </c>
      <c r="H1719" s="56"/>
    </row>
    <row r="1720" spans="1:8" x14ac:dyDescent="0.25">
      <c r="A1720" s="16">
        <v>36480</v>
      </c>
      <c r="B1720" s="17">
        <v>120.63</v>
      </c>
      <c r="C1720" s="9">
        <v>8.324363394479433E-3</v>
      </c>
      <c r="D1720">
        <f t="shared" si="30"/>
        <v>11</v>
      </c>
      <c r="F1720" s="33" t="s">
        <v>29</v>
      </c>
      <c r="G1720" t="s">
        <v>29</v>
      </c>
      <c r="H1720" s="56"/>
    </row>
    <row r="1721" spans="1:8" x14ac:dyDescent="0.25">
      <c r="A1721" s="16">
        <v>36481</v>
      </c>
      <c r="B1721" s="17">
        <v>120.96</v>
      </c>
      <c r="C1721" s="9">
        <v>2.7319028539305925E-3</v>
      </c>
      <c r="D1721">
        <f t="shared" si="30"/>
        <v>11</v>
      </c>
      <c r="F1721" s="33" t="s">
        <v>29</v>
      </c>
      <c r="G1721" t="s">
        <v>29</v>
      </c>
      <c r="H1721" s="56"/>
    </row>
    <row r="1722" spans="1:8" x14ac:dyDescent="0.25">
      <c r="A1722" s="16">
        <v>36482</v>
      </c>
      <c r="B1722" s="17">
        <v>121.81</v>
      </c>
      <c r="C1722" s="9">
        <v>7.0025412806447923E-3</v>
      </c>
      <c r="D1722">
        <f t="shared" si="30"/>
        <v>11</v>
      </c>
      <c r="F1722" s="33" t="s">
        <v>29</v>
      </c>
      <c r="G1722" t="s">
        <v>29</v>
      </c>
      <c r="H1722" s="56"/>
    </row>
    <row r="1723" spans="1:8" x14ac:dyDescent="0.25">
      <c r="A1723" s="16">
        <v>36483</v>
      </c>
      <c r="B1723" s="17">
        <v>121.7</v>
      </c>
      <c r="C1723" s="9">
        <v>-9.0345371838602463E-4</v>
      </c>
      <c r="D1723">
        <f t="shared" si="30"/>
        <v>11</v>
      </c>
      <c r="F1723" s="33" t="s">
        <v>29</v>
      </c>
      <c r="G1723" t="s">
        <v>29</v>
      </c>
      <c r="H1723" s="56"/>
    </row>
    <row r="1724" spans="1:8" x14ac:dyDescent="0.25">
      <c r="A1724" s="16">
        <v>36486</v>
      </c>
      <c r="B1724" s="17">
        <v>121.68</v>
      </c>
      <c r="C1724" s="9">
        <v>-1.6435204244401075E-4</v>
      </c>
      <c r="D1724">
        <f t="shared" si="30"/>
        <v>11</v>
      </c>
      <c r="F1724" s="33" t="s">
        <v>29</v>
      </c>
      <c r="G1724" t="s">
        <v>29</v>
      </c>
      <c r="H1724" s="56"/>
    </row>
    <row r="1725" spans="1:8" x14ac:dyDescent="0.25">
      <c r="A1725" s="16">
        <v>36487</v>
      </c>
      <c r="B1725" s="17">
        <v>120.61</v>
      </c>
      <c r="C1725" s="9">
        <v>-8.8324483558859107E-3</v>
      </c>
      <c r="D1725">
        <f t="shared" si="30"/>
        <v>11</v>
      </c>
      <c r="F1725" s="33" t="s">
        <v>29</v>
      </c>
      <c r="G1725" t="s">
        <v>29</v>
      </c>
      <c r="H1725" s="56"/>
    </row>
    <row r="1726" spans="1:8" x14ac:dyDescent="0.25">
      <c r="A1726" s="16">
        <v>36488</v>
      </c>
      <c r="B1726" s="17">
        <v>121.25</v>
      </c>
      <c r="C1726" s="9">
        <v>5.2923302224410114E-3</v>
      </c>
      <c r="D1726">
        <f t="shared" si="30"/>
        <v>11</v>
      </c>
      <c r="F1726" s="33" t="s">
        <v>29</v>
      </c>
      <c r="G1726" t="s">
        <v>29</v>
      </c>
      <c r="H1726" s="56"/>
    </row>
    <row r="1727" spans="1:8" x14ac:dyDescent="0.25">
      <c r="A1727" s="16">
        <v>36490</v>
      </c>
      <c r="B1727" s="17">
        <v>120.8</v>
      </c>
      <c r="C1727" s="9">
        <v>-3.7182443168780137E-3</v>
      </c>
      <c r="D1727">
        <f t="shared" si="30"/>
        <v>11</v>
      </c>
      <c r="F1727" s="33" t="s">
        <v>29</v>
      </c>
      <c r="G1727" t="s">
        <v>29</v>
      </c>
      <c r="H1727" s="56"/>
    </row>
    <row r="1728" spans="1:8" x14ac:dyDescent="0.25">
      <c r="A1728" s="16">
        <v>36493</v>
      </c>
      <c r="B1728" s="17">
        <v>120.37</v>
      </c>
      <c r="C1728" s="9">
        <v>-3.5659531090710818E-3</v>
      </c>
      <c r="D1728">
        <f t="shared" si="30"/>
        <v>11</v>
      </c>
      <c r="F1728" s="33" t="s">
        <v>29</v>
      </c>
      <c r="G1728" t="s">
        <v>29</v>
      </c>
      <c r="H1728" s="56"/>
    </row>
    <row r="1729" spans="1:8" x14ac:dyDescent="0.25">
      <c r="A1729" s="16">
        <v>36494</v>
      </c>
      <c r="B1729" s="17">
        <v>118.95</v>
      </c>
      <c r="C1729" s="9">
        <v>-1.1867095642676732E-2</v>
      </c>
      <c r="D1729">
        <f t="shared" si="30"/>
        <v>11</v>
      </c>
      <c r="F1729" s="33" t="s">
        <v>29</v>
      </c>
      <c r="G1729" t="s">
        <v>29</v>
      </c>
      <c r="H1729" s="56"/>
    </row>
    <row r="1730" spans="1:8" x14ac:dyDescent="0.25">
      <c r="A1730" s="16">
        <v>36495</v>
      </c>
      <c r="B1730" s="17">
        <v>119.92</v>
      </c>
      <c r="C1730" s="9">
        <v>8.1216170453755603E-3</v>
      </c>
      <c r="D1730">
        <f t="shared" si="30"/>
        <v>12</v>
      </c>
      <c r="F1730" s="33" t="s">
        <v>29</v>
      </c>
      <c r="G1730" t="s">
        <v>29</v>
      </c>
      <c r="H1730" s="56"/>
    </row>
    <row r="1731" spans="1:8" x14ac:dyDescent="0.25">
      <c r="A1731" s="16">
        <v>36496</v>
      </c>
      <c r="B1731" s="17">
        <v>120.63</v>
      </c>
      <c r="C1731" s="9">
        <v>5.9031557829500574E-3</v>
      </c>
      <c r="D1731">
        <f t="shared" si="30"/>
        <v>12</v>
      </c>
      <c r="F1731" s="33" t="s">
        <v>29</v>
      </c>
      <c r="G1731" t="s">
        <v>29</v>
      </c>
      <c r="H1731" s="56"/>
    </row>
    <row r="1732" spans="1:8" x14ac:dyDescent="0.25">
      <c r="A1732" s="16">
        <v>36497</v>
      </c>
      <c r="B1732" s="17">
        <v>122.85</v>
      </c>
      <c r="C1732" s="9">
        <v>1.823608938989572E-2</v>
      </c>
      <c r="D1732">
        <f t="shared" ref="D1732:D1795" si="31">MONTH(A1732)</f>
        <v>12</v>
      </c>
      <c r="F1732" s="33" t="s">
        <v>29</v>
      </c>
      <c r="G1732" t="s">
        <v>29</v>
      </c>
      <c r="H1732" s="56"/>
    </row>
    <row r="1733" spans="1:8" x14ac:dyDescent="0.25">
      <c r="A1733" s="16">
        <v>36500</v>
      </c>
      <c r="B1733" s="17">
        <v>121.94</v>
      </c>
      <c r="C1733" s="9">
        <v>-7.4349784875180902E-3</v>
      </c>
      <c r="D1733">
        <f t="shared" si="31"/>
        <v>12</v>
      </c>
      <c r="F1733" s="33" t="s">
        <v>29</v>
      </c>
      <c r="G1733" t="s">
        <v>29</v>
      </c>
      <c r="H1733" s="56"/>
    </row>
    <row r="1734" spans="1:8" x14ac:dyDescent="0.25">
      <c r="A1734" s="16">
        <v>36501</v>
      </c>
      <c r="B1734" s="17">
        <v>120.96</v>
      </c>
      <c r="C1734" s="9">
        <v>-8.0692080484472406E-3</v>
      </c>
      <c r="D1734">
        <f t="shared" si="31"/>
        <v>12</v>
      </c>
      <c r="F1734" s="33" t="s">
        <v>29</v>
      </c>
      <c r="G1734" t="s">
        <v>29</v>
      </c>
      <c r="H1734" s="56"/>
    </row>
    <row r="1735" spans="1:8" x14ac:dyDescent="0.25">
      <c r="A1735" s="16">
        <v>36502</v>
      </c>
      <c r="B1735" s="17">
        <v>120.18</v>
      </c>
      <c r="C1735" s="9">
        <v>-6.4692935254408472E-3</v>
      </c>
      <c r="D1735">
        <f t="shared" si="31"/>
        <v>12</v>
      </c>
      <c r="F1735" s="33" t="s">
        <v>29</v>
      </c>
      <c r="G1735" t="s">
        <v>29</v>
      </c>
      <c r="H1735" s="56"/>
    </row>
    <row r="1736" spans="1:8" x14ac:dyDescent="0.25">
      <c r="A1736" s="16">
        <v>36503</v>
      </c>
      <c r="B1736" s="17">
        <v>120.77</v>
      </c>
      <c r="C1736" s="9">
        <v>4.8972913815019366E-3</v>
      </c>
      <c r="D1736">
        <f t="shared" si="31"/>
        <v>12</v>
      </c>
      <c r="F1736" s="33" t="s">
        <v>29</v>
      </c>
      <c r="G1736" t="s">
        <v>29</v>
      </c>
      <c r="H1736" s="56"/>
    </row>
    <row r="1737" spans="1:8" x14ac:dyDescent="0.25">
      <c r="A1737" s="16">
        <v>36504</v>
      </c>
      <c r="B1737" s="17">
        <v>121.17</v>
      </c>
      <c r="C1737" s="9">
        <v>3.3066079561473909E-3</v>
      </c>
      <c r="D1737">
        <f t="shared" si="31"/>
        <v>12</v>
      </c>
      <c r="F1737" s="33" t="s">
        <v>29</v>
      </c>
      <c r="G1737" t="s">
        <v>29</v>
      </c>
      <c r="H1737" s="56"/>
    </row>
    <row r="1738" spans="1:8" x14ac:dyDescent="0.25">
      <c r="A1738" s="16">
        <v>36507</v>
      </c>
      <c r="B1738" s="17">
        <v>121.38</v>
      </c>
      <c r="C1738" s="9">
        <v>1.7316021642778939E-3</v>
      </c>
      <c r="D1738">
        <f t="shared" si="31"/>
        <v>12</v>
      </c>
      <c r="F1738" s="33" t="s">
        <v>29</v>
      </c>
      <c r="G1738" t="s">
        <v>29</v>
      </c>
      <c r="H1738" s="56"/>
    </row>
    <row r="1739" spans="1:8" x14ac:dyDescent="0.25">
      <c r="A1739" s="16">
        <v>36508</v>
      </c>
      <c r="B1739" s="17">
        <v>120.21</v>
      </c>
      <c r="C1739" s="9">
        <v>-9.6859070915462243E-3</v>
      </c>
      <c r="D1739">
        <f t="shared" si="31"/>
        <v>12</v>
      </c>
      <c r="F1739" s="33" t="s">
        <v>29</v>
      </c>
      <c r="G1739" t="s">
        <v>29</v>
      </c>
      <c r="H1739" s="56"/>
    </row>
    <row r="1740" spans="1:8" x14ac:dyDescent="0.25">
      <c r="A1740" s="16">
        <v>36509</v>
      </c>
      <c r="B1740" s="17">
        <v>120.85</v>
      </c>
      <c r="C1740" s="9">
        <v>5.3098938333290451E-3</v>
      </c>
      <c r="D1740">
        <f t="shared" si="31"/>
        <v>12</v>
      </c>
      <c r="F1740" s="33" t="s">
        <v>29</v>
      </c>
      <c r="G1740" t="s">
        <v>29</v>
      </c>
      <c r="H1740" s="56"/>
    </row>
    <row r="1741" spans="1:8" x14ac:dyDescent="0.25">
      <c r="A1741" s="16">
        <v>36510</v>
      </c>
      <c r="B1741" s="17">
        <v>121.38</v>
      </c>
      <c r="C1741" s="9">
        <v>4.3760132582170682E-3</v>
      </c>
      <c r="D1741">
        <f t="shared" si="31"/>
        <v>12</v>
      </c>
      <c r="F1741" s="33" t="s">
        <v>29</v>
      </c>
      <c r="G1741" t="s">
        <v>29</v>
      </c>
      <c r="H1741" s="56"/>
    </row>
    <row r="1742" spans="1:8" x14ac:dyDescent="0.25">
      <c r="A1742" s="16">
        <v>36511</v>
      </c>
      <c r="B1742" s="17">
        <v>122.16</v>
      </c>
      <c r="C1742" s="9">
        <v>6.405540502667899E-3</v>
      </c>
      <c r="D1742">
        <f t="shared" si="31"/>
        <v>12</v>
      </c>
      <c r="F1742" s="33" t="s">
        <v>29</v>
      </c>
      <c r="G1742" t="s">
        <v>29</v>
      </c>
      <c r="H1742" s="56"/>
    </row>
    <row r="1743" spans="1:8" x14ac:dyDescent="0.25">
      <c r="A1743" s="16">
        <v>36514</v>
      </c>
      <c r="B1743" s="17">
        <v>121.28</v>
      </c>
      <c r="C1743" s="9">
        <v>-7.2297390163153794E-3</v>
      </c>
      <c r="D1743">
        <f t="shared" si="31"/>
        <v>12</v>
      </c>
      <c r="F1743" s="33" t="s">
        <v>29</v>
      </c>
      <c r="G1743" t="s">
        <v>29</v>
      </c>
      <c r="H1743" s="56"/>
    </row>
    <row r="1744" spans="1:8" x14ac:dyDescent="0.25">
      <c r="A1744" s="16">
        <v>36515</v>
      </c>
      <c r="B1744" s="17">
        <v>123.12</v>
      </c>
      <c r="C1744" s="9">
        <v>1.5057567636562387E-2</v>
      </c>
      <c r="D1744">
        <f t="shared" si="31"/>
        <v>12</v>
      </c>
      <c r="F1744" s="33" t="s">
        <v>29</v>
      </c>
      <c r="G1744" t="s">
        <v>29</v>
      </c>
      <c r="H1744" s="56"/>
    </row>
    <row r="1745" spans="1:8" x14ac:dyDescent="0.25">
      <c r="A1745" s="16">
        <v>36516</v>
      </c>
      <c r="B1745" s="17">
        <v>123.45</v>
      </c>
      <c r="C1745" s="9">
        <v>2.6767262605648001E-3</v>
      </c>
      <c r="D1745">
        <f t="shared" si="31"/>
        <v>12</v>
      </c>
      <c r="F1745" s="33" t="s">
        <v>29</v>
      </c>
      <c r="G1745" t="s">
        <v>29</v>
      </c>
      <c r="H1745" s="56"/>
    </row>
    <row r="1746" spans="1:8" x14ac:dyDescent="0.25">
      <c r="A1746" s="16">
        <v>36517</v>
      </c>
      <c r="B1746" s="17">
        <v>125.41</v>
      </c>
      <c r="C1746" s="9">
        <v>1.5752154044769779E-2</v>
      </c>
      <c r="D1746">
        <f t="shared" si="31"/>
        <v>12</v>
      </c>
      <c r="F1746" s="33" t="s">
        <v>29</v>
      </c>
      <c r="G1746" t="s">
        <v>29</v>
      </c>
      <c r="H1746" s="56"/>
    </row>
    <row r="1747" spans="1:8" x14ac:dyDescent="0.25">
      <c r="A1747" s="16">
        <v>36521</v>
      </c>
      <c r="B1747" s="17">
        <v>125.24</v>
      </c>
      <c r="C1747" s="9">
        <v>-1.3564733777534812E-3</v>
      </c>
      <c r="D1747">
        <f t="shared" si="31"/>
        <v>12</v>
      </c>
      <c r="F1747" s="33" t="s">
        <v>29</v>
      </c>
      <c r="G1747" t="s">
        <v>29</v>
      </c>
      <c r="H1747" s="56"/>
    </row>
    <row r="1748" spans="1:8" x14ac:dyDescent="0.25">
      <c r="A1748" s="16">
        <v>36522</v>
      </c>
      <c r="B1748" s="17">
        <v>125.16</v>
      </c>
      <c r="C1748" s="9">
        <v>-6.3897765752354558E-4</v>
      </c>
      <c r="D1748">
        <f t="shared" si="31"/>
        <v>12</v>
      </c>
      <c r="F1748" s="33" t="s">
        <v>29</v>
      </c>
      <c r="G1748" t="s">
        <v>29</v>
      </c>
      <c r="H1748" s="56"/>
    </row>
    <row r="1749" spans="1:8" x14ac:dyDescent="0.25">
      <c r="A1749" s="16">
        <v>36523</v>
      </c>
      <c r="B1749" s="17">
        <v>125.69</v>
      </c>
      <c r="C1749" s="9">
        <v>4.2256391360647912E-3</v>
      </c>
      <c r="D1749">
        <f t="shared" si="31"/>
        <v>12</v>
      </c>
      <c r="F1749" s="33" t="s">
        <v>29</v>
      </c>
      <c r="G1749" t="s">
        <v>29</v>
      </c>
      <c r="H1749" s="56"/>
    </row>
    <row r="1750" spans="1:8" x14ac:dyDescent="0.25">
      <c r="A1750" s="16">
        <v>36524</v>
      </c>
      <c r="B1750" s="17">
        <v>125.54</v>
      </c>
      <c r="C1750" s="9">
        <v>-1.1941250473603909E-3</v>
      </c>
      <c r="D1750">
        <f t="shared" si="31"/>
        <v>12</v>
      </c>
      <c r="F1750" s="33" t="s">
        <v>29</v>
      </c>
      <c r="G1750" t="s">
        <v>29</v>
      </c>
      <c r="H1750" s="56"/>
    </row>
    <row r="1751" spans="1:8" x14ac:dyDescent="0.25">
      <c r="A1751" s="16">
        <v>36525</v>
      </c>
      <c r="B1751" s="17">
        <v>125.75</v>
      </c>
      <c r="C1751" s="9">
        <v>1.6713760904627972E-3</v>
      </c>
      <c r="D1751">
        <f t="shared" si="31"/>
        <v>12</v>
      </c>
      <c r="F1751" s="33" t="s">
        <v>29</v>
      </c>
      <c r="G1751" t="s">
        <v>29</v>
      </c>
      <c r="H1751" s="56"/>
    </row>
    <row r="1752" spans="1:8" x14ac:dyDescent="0.25">
      <c r="A1752" s="16">
        <v>36528</v>
      </c>
      <c r="B1752" s="17">
        <v>124.52</v>
      </c>
      <c r="C1752" s="9">
        <v>-9.8294634064412401E-3</v>
      </c>
      <c r="D1752">
        <f t="shared" si="31"/>
        <v>1</v>
      </c>
      <c r="F1752" s="33" t="s">
        <v>29</v>
      </c>
      <c r="G1752" t="s">
        <v>29</v>
      </c>
      <c r="H1752" s="56"/>
    </row>
    <row r="1753" spans="1:8" x14ac:dyDescent="0.25">
      <c r="A1753" s="16">
        <v>36529</v>
      </c>
      <c r="B1753" s="17">
        <v>119.65</v>
      </c>
      <c r="C1753" s="9">
        <v>-3.9895531219024991E-2</v>
      </c>
      <c r="D1753">
        <f t="shared" si="31"/>
        <v>1</v>
      </c>
      <c r="F1753" s="33" t="s">
        <v>29</v>
      </c>
      <c r="G1753" t="s">
        <v>29</v>
      </c>
      <c r="H1753" s="56"/>
    </row>
    <row r="1754" spans="1:8" x14ac:dyDescent="0.25">
      <c r="A1754" s="16">
        <v>36530</v>
      </c>
      <c r="B1754" s="17">
        <v>119.86</v>
      </c>
      <c r="C1754" s="9">
        <v>1.7535806756567975E-3</v>
      </c>
      <c r="D1754">
        <f t="shared" si="31"/>
        <v>1</v>
      </c>
      <c r="F1754" s="33" t="s">
        <v>29</v>
      </c>
      <c r="G1754" t="s">
        <v>29</v>
      </c>
      <c r="H1754" s="56"/>
    </row>
    <row r="1755" spans="1:8" x14ac:dyDescent="0.25">
      <c r="A1755" s="16">
        <v>36531</v>
      </c>
      <c r="B1755" s="17">
        <v>117.93</v>
      </c>
      <c r="C1755" s="9">
        <v>-1.6233166928160452E-2</v>
      </c>
      <c r="D1755">
        <f t="shared" si="31"/>
        <v>1</v>
      </c>
      <c r="F1755" s="33" t="s">
        <v>29</v>
      </c>
      <c r="G1755" t="s">
        <v>29</v>
      </c>
      <c r="H1755" s="56"/>
    </row>
    <row r="1756" spans="1:8" x14ac:dyDescent="0.25">
      <c r="A1756" s="16">
        <v>36532</v>
      </c>
      <c r="B1756" s="17">
        <v>124.78</v>
      </c>
      <c r="C1756" s="9">
        <v>5.6460958580761569E-2</v>
      </c>
      <c r="D1756">
        <f t="shared" si="31"/>
        <v>1</v>
      </c>
      <c r="F1756" s="33" t="s">
        <v>29</v>
      </c>
      <c r="G1756" t="s">
        <v>29</v>
      </c>
      <c r="H1756" s="56"/>
    </row>
    <row r="1757" spans="1:8" x14ac:dyDescent="0.25">
      <c r="A1757" s="16">
        <v>36535</v>
      </c>
      <c r="B1757" s="17">
        <v>125.21</v>
      </c>
      <c r="C1757" s="9">
        <v>3.4401409982160003E-3</v>
      </c>
      <c r="D1757">
        <f t="shared" si="31"/>
        <v>1</v>
      </c>
      <c r="F1757" s="33" t="s">
        <v>29</v>
      </c>
      <c r="G1757" t="s">
        <v>29</v>
      </c>
      <c r="H1757" s="56"/>
    </row>
    <row r="1758" spans="1:8" x14ac:dyDescent="0.25">
      <c r="A1758" s="16">
        <v>36536</v>
      </c>
      <c r="B1758" s="17">
        <v>123.71</v>
      </c>
      <c r="C1758" s="9">
        <v>-1.205221080611607E-2</v>
      </c>
      <c r="D1758">
        <f t="shared" si="31"/>
        <v>1</v>
      </c>
      <c r="F1758" s="33" t="s">
        <v>29</v>
      </c>
      <c r="G1758" t="s">
        <v>29</v>
      </c>
      <c r="H1758" s="56"/>
    </row>
    <row r="1759" spans="1:8" x14ac:dyDescent="0.25">
      <c r="A1759" s="16">
        <v>36537</v>
      </c>
      <c r="B1759" s="17">
        <v>122.48</v>
      </c>
      <c r="C1759" s="9">
        <v>-9.9923655253118769E-3</v>
      </c>
      <c r="D1759">
        <f t="shared" si="31"/>
        <v>1</v>
      </c>
      <c r="F1759" s="33" t="s">
        <v>29</v>
      </c>
      <c r="G1759" t="s">
        <v>29</v>
      </c>
      <c r="H1759" s="56"/>
    </row>
    <row r="1760" spans="1:8" x14ac:dyDescent="0.25">
      <c r="A1760" s="16">
        <v>36538</v>
      </c>
      <c r="B1760" s="17">
        <v>124.14</v>
      </c>
      <c r="C1760" s="9">
        <v>1.3462209636078235E-2</v>
      </c>
      <c r="D1760">
        <f t="shared" si="31"/>
        <v>1</v>
      </c>
      <c r="F1760" s="33" t="s">
        <v>29</v>
      </c>
      <c r="G1760" t="s">
        <v>29</v>
      </c>
      <c r="H1760" s="56"/>
    </row>
    <row r="1761" spans="1:8" x14ac:dyDescent="0.25">
      <c r="A1761" s="16">
        <v>36539</v>
      </c>
      <c r="B1761" s="17">
        <v>125.83</v>
      </c>
      <c r="C1761" s="9">
        <v>1.3521828618369747E-2</v>
      </c>
      <c r="D1761">
        <f t="shared" si="31"/>
        <v>1</v>
      </c>
      <c r="F1761" s="33" t="s">
        <v>29</v>
      </c>
      <c r="G1761" t="s">
        <v>29</v>
      </c>
      <c r="H1761" s="56"/>
    </row>
    <row r="1762" spans="1:8" x14ac:dyDescent="0.25">
      <c r="A1762" s="16">
        <v>36543</v>
      </c>
      <c r="B1762" s="17">
        <v>124.83</v>
      </c>
      <c r="C1762" s="9">
        <v>-7.9789779409169797E-3</v>
      </c>
      <c r="D1762">
        <f t="shared" si="31"/>
        <v>1</v>
      </c>
      <c r="F1762" s="33" t="s">
        <v>29</v>
      </c>
      <c r="G1762" t="s">
        <v>29</v>
      </c>
      <c r="H1762" s="56"/>
    </row>
    <row r="1763" spans="1:8" x14ac:dyDescent="0.25">
      <c r="A1763" s="16">
        <v>36544</v>
      </c>
      <c r="B1763" s="17">
        <v>125.85</v>
      </c>
      <c r="C1763" s="9">
        <v>8.1379099183651604E-3</v>
      </c>
      <c r="D1763">
        <f t="shared" si="31"/>
        <v>1</v>
      </c>
      <c r="F1763" s="33" t="s">
        <v>29</v>
      </c>
      <c r="G1763" t="s">
        <v>29</v>
      </c>
      <c r="H1763" s="56"/>
    </row>
    <row r="1764" spans="1:8" x14ac:dyDescent="0.25">
      <c r="A1764" s="16">
        <v>36545</v>
      </c>
      <c r="B1764" s="17">
        <v>123.93</v>
      </c>
      <c r="C1764" s="9">
        <v>-1.537383150454189E-2</v>
      </c>
      <c r="D1764">
        <f t="shared" si="31"/>
        <v>1</v>
      </c>
      <c r="F1764" s="33" t="s">
        <v>29</v>
      </c>
      <c r="G1764" t="s">
        <v>29</v>
      </c>
      <c r="H1764" s="56"/>
    </row>
    <row r="1765" spans="1:8" x14ac:dyDescent="0.25">
      <c r="A1765" s="16">
        <v>36546</v>
      </c>
      <c r="B1765" s="17">
        <v>123.66</v>
      </c>
      <c r="C1765" s="9">
        <v>-2.1810259463602259E-3</v>
      </c>
      <c r="D1765">
        <f t="shared" si="31"/>
        <v>1</v>
      </c>
      <c r="F1765" s="33" t="s">
        <v>29</v>
      </c>
      <c r="G1765" t="s">
        <v>29</v>
      </c>
      <c r="H1765" s="56"/>
    </row>
    <row r="1766" spans="1:8" x14ac:dyDescent="0.25">
      <c r="A1766" s="16">
        <v>36549</v>
      </c>
      <c r="B1766" s="17">
        <v>120.15</v>
      </c>
      <c r="C1766" s="9">
        <v>-2.8794901947944641E-2</v>
      </c>
      <c r="D1766">
        <f t="shared" si="31"/>
        <v>1</v>
      </c>
      <c r="F1766" s="33" t="s">
        <v>29</v>
      </c>
      <c r="G1766" t="s">
        <v>29</v>
      </c>
      <c r="H1766" s="56"/>
    </row>
    <row r="1767" spans="1:8" x14ac:dyDescent="0.25">
      <c r="A1767" s="16">
        <v>36550</v>
      </c>
      <c r="B1767" s="17">
        <v>121.52</v>
      </c>
      <c r="C1767" s="9">
        <v>1.1337896105039319E-2</v>
      </c>
      <c r="D1767">
        <f t="shared" si="31"/>
        <v>1</v>
      </c>
      <c r="F1767" s="33" t="s">
        <v>29</v>
      </c>
      <c r="G1767" t="s">
        <v>29</v>
      </c>
      <c r="H1767" s="56"/>
    </row>
    <row r="1768" spans="1:8" x14ac:dyDescent="0.25">
      <c r="A1768" s="16">
        <v>36551</v>
      </c>
      <c r="B1768" s="17">
        <v>120.55</v>
      </c>
      <c r="C1768" s="9">
        <v>-8.0142536603373393E-3</v>
      </c>
      <c r="D1768">
        <f t="shared" si="31"/>
        <v>1</v>
      </c>
      <c r="F1768" s="33" t="s">
        <v>29</v>
      </c>
      <c r="G1768" t="s">
        <v>29</v>
      </c>
      <c r="H1768" s="56"/>
    </row>
    <row r="1769" spans="1:8" x14ac:dyDescent="0.25">
      <c r="A1769" s="16">
        <v>36552</v>
      </c>
      <c r="B1769" s="17">
        <v>120.07</v>
      </c>
      <c r="C1769" s="9">
        <v>-3.9896985845534689E-3</v>
      </c>
      <c r="D1769">
        <f t="shared" si="31"/>
        <v>1</v>
      </c>
      <c r="F1769" s="33" t="s">
        <v>29</v>
      </c>
      <c r="G1769" t="s">
        <v>29</v>
      </c>
      <c r="H1769" s="56"/>
    </row>
    <row r="1770" spans="1:8" x14ac:dyDescent="0.25">
      <c r="A1770" s="16">
        <v>36553</v>
      </c>
      <c r="B1770" s="17">
        <v>116.33</v>
      </c>
      <c r="C1770" s="9">
        <v>-3.1643926213951575E-2</v>
      </c>
      <c r="D1770">
        <f t="shared" si="31"/>
        <v>1</v>
      </c>
      <c r="F1770" s="33" t="s">
        <v>29</v>
      </c>
      <c r="G1770" t="s">
        <v>29</v>
      </c>
      <c r="H1770" s="56"/>
    </row>
    <row r="1771" spans="1:8" x14ac:dyDescent="0.25">
      <c r="A1771" s="16">
        <v>36556</v>
      </c>
      <c r="B1771" s="17">
        <v>119.48</v>
      </c>
      <c r="C1771" s="9">
        <v>2.6718013519234165E-2</v>
      </c>
      <c r="D1771">
        <f t="shared" si="31"/>
        <v>1</v>
      </c>
      <c r="F1771" s="33" t="s">
        <v>29</v>
      </c>
      <c r="G1771" t="s">
        <v>29</v>
      </c>
      <c r="H1771" s="56"/>
    </row>
    <row r="1772" spans="1:8" x14ac:dyDescent="0.25">
      <c r="A1772" s="16">
        <v>36557</v>
      </c>
      <c r="B1772" s="17">
        <v>120.66</v>
      </c>
      <c r="C1772" s="9">
        <v>9.8276796647065803E-3</v>
      </c>
      <c r="D1772">
        <f t="shared" si="31"/>
        <v>2</v>
      </c>
      <c r="F1772" s="33" t="s">
        <v>29</v>
      </c>
      <c r="G1772" t="s">
        <v>29</v>
      </c>
      <c r="H1772" s="56"/>
    </row>
    <row r="1773" spans="1:8" x14ac:dyDescent="0.25">
      <c r="A1773" s="16">
        <v>36558</v>
      </c>
      <c r="B1773" s="17">
        <v>120.77</v>
      </c>
      <c r="C1773" s="9">
        <v>9.1123727466811059E-4</v>
      </c>
      <c r="D1773">
        <f t="shared" si="31"/>
        <v>2</v>
      </c>
      <c r="F1773" s="33" t="s">
        <v>29</v>
      </c>
      <c r="G1773" t="s">
        <v>29</v>
      </c>
      <c r="H1773" s="56"/>
    </row>
    <row r="1774" spans="1:8" x14ac:dyDescent="0.25">
      <c r="A1774" s="16">
        <v>36559</v>
      </c>
      <c r="B1774" s="17">
        <v>122.59</v>
      </c>
      <c r="C1774" s="9">
        <v>1.495754381961906E-2</v>
      </c>
      <c r="D1774">
        <f t="shared" si="31"/>
        <v>2</v>
      </c>
      <c r="F1774" s="33" t="s">
        <v>29</v>
      </c>
      <c r="G1774" t="s">
        <v>29</v>
      </c>
      <c r="H1774" s="56"/>
    </row>
    <row r="1775" spans="1:8" x14ac:dyDescent="0.25">
      <c r="A1775" s="16">
        <v>36560</v>
      </c>
      <c r="B1775" s="17">
        <v>122.08</v>
      </c>
      <c r="C1775" s="9">
        <v>-4.1688865707559791E-3</v>
      </c>
      <c r="D1775">
        <f t="shared" si="31"/>
        <v>2</v>
      </c>
      <c r="F1775" s="33" t="s">
        <v>29</v>
      </c>
      <c r="G1775" t="s">
        <v>29</v>
      </c>
      <c r="H1775" s="56"/>
    </row>
    <row r="1776" spans="1:8" x14ac:dyDescent="0.25">
      <c r="A1776" s="16">
        <v>36563</v>
      </c>
      <c r="B1776" s="17">
        <v>121.9</v>
      </c>
      <c r="C1776" s="9">
        <v>-1.4755310489210055E-3</v>
      </c>
      <c r="D1776">
        <f t="shared" si="31"/>
        <v>2</v>
      </c>
      <c r="F1776" s="33" t="s">
        <v>29</v>
      </c>
      <c r="G1776" t="s">
        <v>29</v>
      </c>
      <c r="H1776" s="56"/>
    </row>
    <row r="1777" spans="1:8" x14ac:dyDescent="0.25">
      <c r="A1777" s="16">
        <v>36564</v>
      </c>
      <c r="B1777" s="17">
        <v>123.55</v>
      </c>
      <c r="C1777" s="9">
        <v>1.3444895947393268E-2</v>
      </c>
      <c r="D1777">
        <f t="shared" si="31"/>
        <v>2</v>
      </c>
      <c r="F1777" s="33" t="s">
        <v>29</v>
      </c>
      <c r="G1777" t="s">
        <v>29</v>
      </c>
      <c r="H1777" s="56"/>
    </row>
    <row r="1778" spans="1:8" x14ac:dyDescent="0.25">
      <c r="A1778" s="16">
        <v>36565</v>
      </c>
      <c r="B1778" s="17">
        <v>120.96</v>
      </c>
      <c r="C1778" s="9">
        <v>-2.1186020003396273E-2</v>
      </c>
      <c r="D1778">
        <f t="shared" si="31"/>
        <v>2</v>
      </c>
      <c r="F1778" s="33" t="s">
        <v>29</v>
      </c>
      <c r="G1778" t="s">
        <v>29</v>
      </c>
      <c r="H1778" s="56"/>
    </row>
    <row r="1779" spans="1:8" x14ac:dyDescent="0.25">
      <c r="A1779" s="16">
        <v>36566</v>
      </c>
      <c r="B1779" s="17">
        <v>121.19</v>
      </c>
      <c r="C1779" s="9">
        <v>1.8996495491732457E-3</v>
      </c>
      <c r="D1779">
        <f t="shared" si="31"/>
        <v>2</v>
      </c>
      <c r="F1779" s="33" t="s">
        <v>29</v>
      </c>
      <c r="G1779" t="s">
        <v>29</v>
      </c>
      <c r="H1779" s="56"/>
    </row>
    <row r="1780" spans="1:8" x14ac:dyDescent="0.25">
      <c r="A1780" s="16">
        <v>36567</v>
      </c>
      <c r="B1780" s="17">
        <v>118.74</v>
      </c>
      <c r="C1780" s="9">
        <v>-2.0423333137866692E-2</v>
      </c>
      <c r="D1780">
        <f t="shared" si="31"/>
        <v>2</v>
      </c>
      <c r="F1780" s="33" t="s">
        <v>29</v>
      </c>
      <c r="G1780" t="s">
        <v>29</v>
      </c>
      <c r="H1780" s="56"/>
    </row>
    <row r="1781" spans="1:8" x14ac:dyDescent="0.25">
      <c r="A1781" s="16">
        <v>36570</v>
      </c>
      <c r="B1781" s="17">
        <v>119.43</v>
      </c>
      <c r="C1781" s="9">
        <v>5.7941968378062148E-3</v>
      </c>
      <c r="D1781">
        <f t="shared" si="31"/>
        <v>2</v>
      </c>
      <c r="F1781" s="33" t="s">
        <v>29</v>
      </c>
      <c r="G1781" t="s">
        <v>29</v>
      </c>
      <c r="H1781" s="56"/>
    </row>
    <row r="1782" spans="1:8" x14ac:dyDescent="0.25">
      <c r="A1782" s="16">
        <v>36571</v>
      </c>
      <c r="B1782" s="17">
        <v>120.78</v>
      </c>
      <c r="C1782" s="9">
        <v>1.124028319941954E-2</v>
      </c>
      <c r="D1782">
        <f t="shared" si="31"/>
        <v>2</v>
      </c>
      <c r="F1782" s="33" t="s">
        <v>29</v>
      </c>
      <c r="G1782" t="s">
        <v>29</v>
      </c>
      <c r="H1782" s="56"/>
    </row>
    <row r="1783" spans="1:8" x14ac:dyDescent="0.25">
      <c r="A1783" s="16">
        <v>36572</v>
      </c>
      <c r="B1783" s="17">
        <v>119</v>
      </c>
      <c r="C1783" s="9">
        <v>-1.4847215768225746E-2</v>
      </c>
      <c r="D1783">
        <f t="shared" si="31"/>
        <v>2</v>
      </c>
      <c r="F1783" s="33" t="s">
        <v>29</v>
      </c>
      <c r="G1783" t="s">
        <v>29</v>
      </c>
      <c r="H1783" s="56"/>
    </row>
    <row r="1784" spans="1:8" x14ac:dyDescent="0.25">
      <c r="A1784" s="16">
        <v>36573</v>
      </c>
      <c r="B1784" s="17">
        <v>118.39</v>
      </c>
      <c r="C1784" s="9">
        <v>-5.139233687984573E-3</v>
      </c>
      <c r="D1784">
        <f t="shared" si="31"/>
        <v>2</v>
      </c>
      <c r="F1784" s="33" t="s">
        <v>29</v>
      </c>
      <c r="G1784" t="s">
        <v>29</v>
      </c>
      <c r="H1784" s="56"/>
    </row>
    <row r="1785" spans="1:8" x14ac:dyDescent="0.25">
      <c r="A1785" s="16">
        <v>36574</v>
      </c>
      <c r="B1785" s="17">
        <v>115.84</v>
      </c>
      <c r="C1785" s="9">
        <v>-2.1774330786138569E-2</v>
      </c>
      <c r="D1785">
        <f t="shared" si="31"/>
        <v>2</v>
      </c>
      <c r="F1785" s="33" t="s">
        <v>29</v>
      </c>
      <c r="G1785" t="s">
        <v>29</v>
      </c>
      <c r="H1785" s="56"/>
    </row>
    <row r="1786" spans="1:8" x14ac:dyDescent="0.25">
      <c r="A1786" s="16">
        <v>36578</v>
      </c>
      <c r="B1786" s="17">
        <v>115.55</v>
      </c>
      <c r="C1786" s="9">
        <v>-2.5065919170165216E-3</v>
      </c>
      <c r="D1786">
        <f t="shared" si="31"/>
        <v>2</v>
      </c>
      <c r="F1786" s="33" t="s">
        <v>29</v>
      </c>
      <c r="G1786" t="s">
        <v>29</v>
      </c>
      <c r="H1786" s="56"/>
    </row>
    <row r="1787" spans="1:8" x14ac:dyDescent="0.25">
      <c r="A1787" s="16">
        <v>36579</v>
      </c>
      <c r="B1787" s="17">
        <v>116.91</v>
      </c>
      <c r="C1787" s="9">
        <v>1.1701071298337877E-2</v>
      </c>
      <c r="D1787">
        <f t="shared" si="31"/>
        <v>2</v>
      </c>
      <c r="F1787" s="33" t="s">
        <v>29</v>
      </c>
      <c r="G1787" t="s">
        <v>29</v>
      </c>
      <c r="H1787" s="56"/>
    </row>
    <row r="1788" spans="1:8" x14ac:dyDescent="0.25">
      <c r="A1788" s="16">
        <v>36580</v>
      </c>
      <c r="B1788" s="17">
        <v>114.56</v>
      </c>
      <c r="C1788" s="9">
        <v>-2.0305704806392065E-2</v>
      </c>
      <c r="D1788">
        <f t="shared" si="31"/>
        <v>2</v>
      </c>
      <c r="F1788" s="33" t="s">
        <v>29</v>
      </c>
      <c r="G1788" t="s">
        <v>29</v>
      </c>
      <c r="H1788" s="56"/>
    </row>
    <row r="1789" spans="1:8" x14ac:dyDescent="0.25">
      <c r="A1789" s="16">
        <v>36581</v>
      </c>
      <c r="B1789" s="17">
        <v>114.15</v>
      </c>
      <c r="C1789" s="9">
        <v>-3.5853302365308985E-3</v>
      </c>
      <c r="D1789">
        <f t="shared" si="31"/>
        <v>2</v>
      </c>
      <c r="F1789" s="33" t="s">
        <v>29</v>
      </c>
      <c r="G1789" t="s">
        <v>29</v>
      </c>
      <c r="H1789" s="56"/>
    </row>
    <row r="1790" spans="1:8" x14ac:dyDescent="0.25">
      <c r="A1790" s="16">
        <v>36584</v>
      </c>
      <c r="B1790" s="17">
        <v>116.55</v>
      </c>
      <c r="C1790" s="9">
        <v>2.0806992505961557E-2</v>
      </c>
      <c r="D1790">
        <f t="shared" si="31"/>
        <v>2</v>
      </c>
      <c r="F1790" s="33" t="s">
        <v>29</v>
      </c>
      <c r="G1790" t="s">
        <v>29</v>
      </c>
      <c r="H1790" s="56"/>
    </row>
    <row r="1791" spans="1:8" x14ac:dyDescent="0.25">
      <c r="A1791" s="16">
        <v>36585</v>
      </c>
      <c r="B1791" s="17">
        <v>117.67</v>
      </c>
      <c r="C1791" s="9">
        <v>9.5637309940714548E-3</v>
      </c>
      <c r="D1791">
        <f t="shared" si="31"/>
        <v>2</v>
      </c>
      <c r="F1791" s="33" t="s">
        <v>29</v>
      </c>
      <c r="G1791" t="s">
        <v>29</v>
      </c>
      <c r="H1791" s="56"/>
    </row>
    <row r="1792" spans="1:8" x14ac:dyDescent="0.25">
      <c r="A1792" s="16">
        <v>36586</v>
      </c>
      <c r="B1792" s="17">
        <v>118.52</v>
      </c>
      <c r="C1792" s="9">
        <v>7.1976262295268718E-3</v>
      </c>
      <c r="D1792">
        <f t="shared" si="31"/>
        <v>3</v>
      </c>
      <c r="F1792" s="33" t="s">
        <v>29</v>
      </c>
      <c r="G1792" t="s">
        <v>29</v>
      </c>
      <c r="H1792" s="56"/>
    </row>
    <row r="1793" spans="1:8" x14ac:dyDescent="0.25">
      <c r="A1793" s="16">
        <v>36587</v>
      </c>
      <c r="B1793" s="17">
        <v>118.6</v>
      </c>
      <c r="C1793" s="9">
        <v>6.7476385826053891E-4</v>
      </c>
      <c r="D1793">
        <f t="shared" si="31"/>
        <v>3</v>
      </c>
      <c r="F1793" s="33" t="s">
        <v>29</v>
      </c>
      <c r="G1793" t="s">
        <v>29</v>
      </c>
      <c r="H1793" s="56"/>
    </row>
    <row r="1794" spans="1:8" x14ac:dyDescent="0.25">
      <c r="A1794" s="16">
        <v>36588</v>
      </c>
      <c r="B1794" s="17">
        <v>120.83</v>
      </c>
      <c r="C1794" s="9">
        <v>1.862811247559178E-2</v>
      </c>
      <c r="D1794">
        <f t="shared" si="31"/>
        <v>3</v>
      </c>
      <c r="F1794" s="33" t="s">
        <v>29</v>
      </c>
      <c r="G1794" t="s">
        <v>29</v>
      </c>
      <c r="H1794" s="56"/>
    </row>
    <row r="1795" spans="1:8" x14ac:dyDescent="0.25">
      <c r="A1795" s="16">
        <v>36591</v>
      </c>
      <c r="B1795" s="17">
        <v>119.65</v>
      </c>
      <c r="C1795" s="9">
        <v>-9.8137846848343827E-3</v>
      </c>
      <c r="D1795">
        <f t="shared" si="31"/>
        <v>3</v>
      </c>
      <c r="F1795" s="33" t="s">
        <v>29</v>
      </c>
      <c r="G1795" t="s">
        <v>29</v>
      </c>
      <c r="H1795" s="56"/>
    </row>
    <row r="1796" spans="1:8" x14ac:dyDescent="0.25">
      <c r="A1796" s="16">
        <v>36592</v>
      </c>
      <c r="B1796" s="17">
        <v>117.33</v>
      </c>
      <c r="C1796" s="9">
        <v>-1.9580336918849996E-2</v>
      </c>
      <c r="D1796">
        <f t="shared" ref="D1796:D1859" si="32">MONTH(A1796)</f>
        <v>3</v>
      </c>
      <c r="F1796" s="33" t="s">
        <v>29</v>
      </c>
      <c r="G1796" t="s">
        <v>29</v>
      </c>
      <c r="H1796" s="56"/>
    </row>
    <row r="1797" spans="1:8" x14ac:dyDescent="0.25">
      <c r="A1797" s="16">
        <v>36593</v>
      </c>
      <c r="B1797" s="17">
        <v>117.19</v>
      </c>
      <c r="C1797" s="9">
        <v>-1.1939281650214539E-3</v>
      </c>
      <c r="D1797">
        <f t="shared" si="32"/>
        <v>3</v>
      </c>
      <c r="F1797" s="33" t="s">
        <v>29</v>
      </c>
      <c r="G1797" t="s">
        <v>29</v>
      </c>
      <c r="H1797" s="56"/>
    </row>
    <row r="1798" spans="1:8" x14ac:dyDescent="0.25">
      <c r="A1798" s="16">
        <v>36594</v>
      </c>
      <c r="B1798" s="17">
        <v>120.61</v>
      </c>
      <c r="C1798" s="9">
        <v>2.8765650324640655E-2</v>
      </c>
      <c r="D1798">
        <f t="shared" si="32"/>
        <v>3</v>
      </c>
      <c r="F1798" s="33" t="s">
        <v>29</v>
      </c>
      <c r="G1798" t="s">
        <v>29</v>
      </c>
      <c r="H1798" s="56"/>
    </row>
    <row r="1799" spans="1:8" x14ac:dyDescent="0.25">
      <c r="A1799" s="16">
        <v>36595</v>
      </c>
      <c r="B1799" s="17">
        <v>119.97</v>
      </c>
      <c r="C1799" s="9">
        <v>-5.3204880683148667E-3</v>
      </c>
      <c r="D1799">
        <f t="shared" si="32"/>
        <v>3</v>
      </c>
      <c r="F1799" s="33" t="s">
        <v>29</v>
      </c>
      <c r="G1799" t="s">
        <v>29</v>
      </c>
      <c r="H1799" s="56"/>
    </row>
    <row r="1800" spans="1:8" x14ac:dyDescent="0.25">
      <c r="A1800" s="16">
        <v>36598</v>
      </c>
      <c r="B1800" s="17">
        <v>118.65</v>
      </c>
      <c r="C1800" s="9">
        <v>-1.1063728645064063E-2</v>
      </c>
      <c r="D1800">
        <f t="shared" si="32"/>
        <v>3</v>
      </c>
      <c r="F1800" s="33" t="s">
        <v>29</v>
      </c>
      <c r="G1800" t="s">
        <v>29</v>
      </c>
      <c r="H1800" s="56"/>
    </row>
    <row r="1801" spans="1:8" x14ac:dyDescent="0.25">
      <c r="A1801" s="16">
        <v>36599</v>
      </c>
      <c r="B1801" s="17">
        <v>116.97</v>
      </c>
      <c r="C1801" s="9">
        <v>-1.4260491219157033E-2</v>
      </c>
      <c r="D1801">
        <f t="shared" si="32"/>
        <v>3</v>
      </c>
      <c r="F1801" s="33" t="s">
        <v>29</v>
      </c>
      <c r="G1801" t="s">
        <v>29</v>
      </c>
      <c r="H1801" s="56"/>
    </row>
    <row r="1802" spans="1:8" x14ac:dyDescent="0.25">
      <c r="A1802" s="16">
        <v>36600</v>
      </c>
      <c r="B1802" s="17">
        <v>119.7</v>
      </c>
      <c r="C1802" s="9">
        <v>2.3071120901311835E-2</v>
      </c>
      <c r="D1802">
        <f t="shared" si="32"/>
        <v>3</v>
      </c>
      <c r="F1802" s="33" t="s">
        <v>29</v>
      </c>
      <c r="G1802" t="s">
        <v>29</v>
      </c>
      <c r="H1802" s="56"/>
    </row>
    <row r="1803" spans="1:8" x14ac:dyDescent="0.25">
      <c r="A1803" s="16">
        <v>36601</v>
      </c>
      <c r="B1803" s="17">
        <v>125.29</v>
      </c>
      <c r="C1803" s="9">
        <v>4.5642437693533953E-2</v>
      </c>
      <c r="D1803">
        <f t="shared" si="32"/>
        <v>3</v>
      </c>
      <c r="F1803" s="33" t="s">
        <v>29</v>
      </c>
      <c r="G1803" t="s">
        <v>29</v>
      </c>
      <c r="H1803" s="56"/>
    </row>
    <row r="1804" spans="1:8" x14ac:dyDescent="0.25">
      <c r="A1804" s="16">
        <v>36602</v>
      </c>
      <c r="B1804" s="17">
        <v>126.12</v>
      </c>
      <c r="C1804" s="9">
        <v>6.6027844193987028E-3</v>
      </c>
      <c r="D1804">
        <f t="shared" si="32"/>
        <v>3</v>
      </c>
      <c r="F1804" s="33" t="s">
        <v>29</v>
      </c>
      <c r="G1804" t="s">
        <v>29</v>
      </c>
      <c r="H1804" s="56"/>
    </row>
    <row r="1805" spans="1:8" x14ac:dyDescent="0.25">
      <c r="A1805" s="16">
        <v>36605</v>
      </c>
      <c r="B1805" s="17">
        <v>125.48</v>
      </c>
      <c r="C1805" s="9">
        <v>-5.0874513543826966E-3</v>
      </c>
      <c r="D1805">
        <f t="shared" si="32"/>
        <v>3</v>
      </c>
      <c r="F1805" s="33" t="s">
        <v>29</v>
      </c>
      <c r="G1805" t="s">
        <v>29</v>
      </c>
      <c r="H1805" s="56"/>
    </row>
    <row r="1806" spans="1:8" x14ac:dyDescent="0.25">
      <c r="A1806" s="16">
        <v>36606</v>
      </c>
      <c r="B1806" s="17">
        <v>128.05000000000001</v>
      </c>
      <c r="C1806" s="9">
        <v>2.0274429323056894E-2</v>
      </c>
      <c r="D1806">
        <f t="shared" si="32"/>
        <v>3</v>
      </c>
      <c r="F1806" s="33" t="s">
        <v>29</v>
      </c>
      <c r="G1806" t="s">
        <v>29</v>
      </c>
      <c r="H1806" s="56"/>
    </row>
    <row r="1807" spans="1:8" x14ac:dyDescent="0.25">
      <c r="A1807" s="16">
        <v>36607</v>
      </c>
      <c r="B1807" s="17">
        <v>128.82</v>
      </c>
      <c r="C1807" s="9">
        <v>5.9952684732101601E-3</v>
      </c>
      <c r="D1807">
        <f t="shared" si="32"/>
        <v>3</v>
      </c>
      <c r="F1807" s="33" t="s">
        <v>29</v>
      </c>
      <c r="G1807" t="s">
        <v>29</v>
      </c>
      <c r="H1807" s="56"/>
    </row>
    <row r="1808" spans="1:8" x14ac:dyDescent="0.25">
      <c r="A1808" s="16">
        <v>36608</v>
      </c>
      <c r="B1808" s="17">
        <v>131.03</v>
      </c>
      <c r="C1808" s="9">
        <v>1.7010223497749378E-2</v>
      </c>
      <c r="D1808">
        <f t="shared" si="32"/>
        <v>3</v>
      </c>
      <c r="F1808" s="33" t="s">
        <v>29</v>
      </c>
      <c r="G1808" t="s">
        <v>29</v>
      </c>
      <c r="H1808" s="56"/>
    </row>
    <row r="1809" spans="1:8" x14ac:dyDescent="0.25">
      <c r="A1809" s="16">
        <v>36609</v>
      </c>
      <c r="B1809" s="17">
        <v>131.80000000000001</v>
      </c>
      <c r="C1809" s="9">
        <v>5.8593174519129794E-3</v>
      </c>
      <c r="D1809">
        <f t="shared" si="32"/>
        <v>3</v>
      </c>
      <c r="F1809" s="33" t="s">
        <v>29</v>
      </c>
      <c r="G1809" t="s">
        <v>29</v>
      </c>
      <c r="H1809" s="56"/>
    </row>
    <row r="1810" spans="1:8" x14ac:dyDescent="0.25">
      <c r="A1810" s="16">
        <v>36612</v>
      </c>
      <c r="B1810" s="17">
        <v>130.41</v>
      </c>
      <c r="C1810" s="9">
        <v>-1.060228839959654E-2</v>
      </c>
      <c r="D1810">
        <f t="shared" si="32"/>
        <v>3</v>
      </c>
      <c r="F1810" s="33" t="s">
        <v>29</v>
      </c>
      <c r="G1810" t="s">
        <v>29</v>
      </c>
      <c r="H1810" s="56"/>
    </row>
    <row r="1811" spans="1:8" x14ac:dyDescent="0.25">
      <c r="A1811" s="16">
        <v>36613</v>
      </c>
      <c r="B1811" s="17">
        <v>129.66</v>
      </c>
      <c r="C1811" s="9">
        <v>-5.7676939219607638E-3</v>
      </c>
      <c r="D1811">
        <f t="shared" si="32"/>
        <v>3</v>
      </c>
      <c r="F1811" s="33" t="s">
        <v>29</v>
      </c>
      <c r="G1811" t="s">
        <v>29</v>
      </c>
      <c r="H1811" s="56"/>
    </row>
    <row r="1812" spans="1:8" x14ac:dyDescent="0.25">
      <c r="A1812" s="16">
        <v>36614</v>
      </c>
      <c r="B1812" s="17">
        <v>129.79</v>
      </c>
      <c r="C1812" s="9">
        <v>1.0021199528179583E-3</v>
      </c>
      <c r="D1812">
        <f t="shared" si="32"/>
        <v>3</v>
      </c>
      <c r="F1812" s="33" t="s">
        <v>29</v>
      </c>
      <c r="G1812" t="s">
        <v>29</v>
      </c>
      <c r="H1812" s="56"/>
    </row>
    <row r="1813" spans="1:8" x14ac:dyDescent="0.25">
      <c r="A1813" s="16">
        <v>36615</v>
      </c>
      <c r="B1813" s="17">
        <v>127.62</v>
      </c>
      <c r="C1813" s="9">
        <v>-1.6860661259466728E-2</v>
      </c>
      <c r="D1813">
        <f t="shared" si="32"/>
        <v>3</v>
      </c>
      <c r="F1813" s="33" t="s">
        <v>29</v>
      </c>
      <c r="G1813" t="s">
        <v>29</v>
      </c>
      <c r="H1813" s="56"/>
    </row>
    <row r="1814" spans="1:8" x14ac:dyDescent="0.25">
      <c r="A1814" s="16">
        <v>36616</v>
      </c>
      <c r="B1814" s="17">
        <v>129.07</v>
      </c>
      <c r="C1814" s="9">
        <v>1.1297794406895378E-2</v>
      </c>
      <c r="D1814">
        <f t="shared" si="32"/>
        <v>3</v>
      </c>
      <c r="F1814" s="33" t="s">
        <v>29</v>
      </c>
      <c r="G1814" t="s">
        <v>29</v>
      </c>
      <c r="H1814" s="56"/>
    </row>
    <row r="1815" spans="1:8" x14ac:dyDescent="0.25">
      <c r="A1815" s="16">
        <v>36619</v>
      </c>
      <c r="B1815" s="17">
        <v>129.82</v>
      </c>
      <c r="C1815" s="9">
        <v>5.7939827582262132E-3</v>
      </c>
      <c r="D1815">
        <f t="shared" si="32"/>
        <v>4</v>
      </c>
      <c r="F1815" s="33" t="s">
        <v>29</v>
      </c>
      <c r="G1815" t="s">
        <v>29</v>
      </c>
      <c r="H1815" s="56"/>
    </row>
    <row r="1816" spans="1:8" x14ac:dyDescent="0.25">
      <c r="A1816" s="16">
        <v>36620</v>
      </c>
      <c r="B1816" s="17">
        <v>128.86000000000001</v>
      </c>
      <c r="C1816" s="9">
        <v>-7.4223318948260265E-3</v>
      </c>
      <c r="D1816">
        <f t="shared" si="32"/>
        <v>4</v>
      </c>
      <c r="F1816" s="33" t="s">
        <v>29</v>
      </c>
      <c r="G1816" t="s">
        <v>29</v>
      </c>
      <c r="H1816" s="56"/>
    </row>
    <row r="1817" spans="1:8" x14ac:dyDescent="0.25">
      <c r="A1817" s="16">
        <v>36621</v>
      </c>
      <c r="B1817" s="17">
        <v>128.05000000000001</v>
      </c>
      <c r="C1817" s="9">
        <v>-6.305731064962147E-3</v>
      </c>
      <c r="D1817">
        <f t="shared" si="32"/>
        <v>4</v>
      </c>
      <c r="F1817" s="33" t="s">
        <v>29</v>
      </c>
      <c r="G1817" t="s">
        <v>29</v>
      </c>
      <c r="H1817" s="56"/>
    </row>
    <row r="1818" spans="1:8" x14ac:dyDescent="0.25">
      <c r="A1818" s="16">
        <v>36622</v>
      </c>
      <c r="B1818" s="17">
        <v>129.16</v>
      </c>
      <c r="C1818" s="9">
        <v>8.631133244540146E-3</v>
      </c>
      <c r="D1818">
        <f t="shared" si="32"/>
        <v>4</v>
      </c>
      <c r="F1818" s="33" t="s">
        <v>29</v>
      </c>
      <c r="G1818" t="s">
        <v>29</v>
      </c>
      <c r="H1818" s="56"/>
    </row>
    <row r="1819" spans="1:8" x14ac:dyDescent="0.25">
      <c r="A1819" s="16">
        <v>36623</v>
      </c>
      <c r="B1819" s="17">
        <v>129.97999999999999</v>
      </c>
      <c r="C1819" s="9">
        <v>6.3286465761283172E-3</v>
      </c>
      <c r="D1819">
        <f t="shared" si="32"/>
        <v>4</v>
      </c>
      <c r="F1819" s="33" t="s">
        <v>29</v>
      </c>
      <c r="G1819" t="s">
        <v>29</v>
      </c>
      <c r="H1819" s="56"/>
    </row>
    <row r="1820" spans="1:8" x14ac:dyDescent="0.25">
      <c r="A1820" s="16">
        <v>36626</v>
      </c>
      <c r="B1820" s="17">
        <v>129.47</v>
      </c>
      <c r="C1820" s="9">
        <v>-3.9313983956468972E-3</v>
      </c>
      <c r="D1820">
        <f t="shared" si="32"/>
        <v>4</v>
      </c>
      <c r="F1820" s="33" t="s">
        <v>29</v>
      </c>
      <c r="G1820" t="s">
        <v>29</v>
      </c>
      <c r="H1820" s="56"/>
    </row>
    <row r="1821" spans="1:8" x14ac:dyDescent="0.25">
      <c r="A1821" s="16">
        <v>36627</v>
      </c>
      <c r="B1821" s="17">
        <v>129.1</v>
      </c>
      <c r="C1821" s="9">
        <v>-2.8618962179591295E-3</v>
      </c>
      <c r="D1821">
        <f t="shared" si="32"/>
        <v>4</v>
      </c>
      <c r="F1821" s="33" t="s">
        <v>29</v>
      </c>
      <c r="G1821" t="s">
        <v>29</v>
      </c>
      <c r="H1821" s="56"/>
    </row>
    <row r="1822" spans="1:8" x14ac:dyDescent="0.25">
      <c r="A1822" s="16">
        <v>36628</v>
      </c>
      <c r="B1822" s="17">
        <v>125.55</v>
      </c>
      <c r="C1822" s="9">
        <v>-2.7883212249002778E-2</v>
      </c>
      <c r="D1822">
        <f t="shared" si="32"/>
        <v>4</v>
      </c>
      <c r="F1822" s="33" t="s">
        <v>29</v>
      </c>
      <c r="G1822" t="s">
        <v>29</v>
      </c>
      <c r="H1822" s="56"/>
    </row>
    <row r="1823" spans="1:8" x14ac:dyDescent="0.25">
      <c r="A1823" s="16">
        <v>36629</v>
      </c>
      <c r="B1823" s="17">
        <v>123.81</v>
      </c>
      <c r="C1823" s="9">
        <v>-1.3955953170993792E-2</v>
      </c>
      <c r="D1823">
        <f t="shared" si="32"/>
        <v>4</v>
      </c>
      <c r="F1823" s="33" t="s">
        <v>29</v>
      </c>
      <c r="G1823" t="s">
        <v>29</v>
      </c>
      <c r="H1823" s="56"/>
    </row>
    <row r="1824" spans="1:8" x14ac:dyDescent="0.25">
      <c r="A1824" s="16">
        <v>36630</v>
      </c>
      <c r="B1824" s="17">
        <v>116.73</v>
      </c>
      <c r="C1824" s="9">
        <v>-5.8884556768028277E-2</v>
      </c>
      <c r="D1824">
        <f t="shared" si="32"/>
        <v>4</v>
      </c>
      <c r="F1824" s="33" t="s">
        <v>29</v>
      </c>
      <c r="G1824" t="s">
        <v>29</v>
      </c>
      <c r="H1824" s="56"/>
    </row>
    <row r="1825" spans="1:8" x14ac:dyDescent="0.25">
      <c r="A1825" s="16">
        <v>36633</v>
      </c>
      <c r="B1825" s="17">
        <v>120.81</v>
      </c>
      <c r="C1825" s="9">
        <v>3.4355487866900493E-2</v>
      </c>
      <c r="D1825">
        <f t="shared" si="32"/>
        <v>4</v>
      </c>
      <c r="F1825" s="33" t="s">
        <v>29</v>
      </c>
      <c r="G1825" t="s">
        <v>29</v>
      </c>
      <c r="H1825" s="56"/>
    </row>
    <row r="1826" spans="1:8" x14ac:dyDescent="0.25">
      <c r="A1826" s="16">
        <v>36634</v>
      </c>
      <c r="B1826" s="17">
        <v>124</v>
      </c>
      <c r="C1826" s="9">
        <v>2.6062502073564271E-2</v>
      </c>
      <c r="D1826">
        <f t="shared" si="32"/>
        <v>4</v>
      </c>
      <c r="F1826" s="33" t="s">
        <v>29</v>
      </c>
      <c r="G1826" t="s">
        <v>29</v>
      </c>
      <c r="H1826" s="56"/>
    </row>
    <row r="1827" spans="1:8" x14ac:dyDescent="0.25">
      <c r="A1827" s="16">
        <v>36635</v>
      </c>
      <c r="B1827" s="17">
        <v>122.85</v>
      </c>
      <c r="C1827" s="9">
        <v>-9.317466637848746E-3</v>
      </c>
      <c r="D1827">
        <f t="shared" si="32"/>
        <v>4</v>
      </c>
      <c r="F1827" s="33" t="s">
        <v>29</v>
      </c>
      <c r="G1827" t="s">
        <v>29</v>
      </c>
      <c r="H1827" s="56"/>
    </row>
    <row r="1828" spans="1:8" x14ac:dyDescent="0.25">
      <c r="A1828" s="16">
        <v>36636</v>
      </c>
      <c r="B1828" s="17">
        <v>123.43</v>
      </c>
      <c r="C1828" s="9">
        <v>4.7100947886493201E-3</v>
      </c>
      <c r="D1828">
        <f t="shared" si="32"/>
        <v>4</v>
      </c>
      <c r="F1828" s="33" t="s">
        <v>29</v>
      </c>
      <c r="G1828" t="s">
        <v>29</v>
      </c>
      <c r="H1828" s="56"/>
    </row>
    <row r="1829" spans="1:8" x14ac:dyDescent="0.25">
      <c r="A1829" s="16">
        <v>36640</v>
      </c>
      <c r="B1829" s="17">
        <v>122.1</v>
      </c>
      <c r="C1829" s="9">
        <v>-1.083381263917846E-2</v>
      </c>
      <c r="D1829">
        <f t="shared" si="32"/>
        <v>4</v>
      </c>
      <c r="F1829" s="33" t="s">
        <v>29</v>
      </c>
      <c r="G1829" t="s">
        <v>29</v>
      </c>
      <c r="H1829" s="56"/>
    </row>
    <row r="1830" spans="1:8" x14ac:dyDescent="0.25">
      <c r="A1830" s="16">
        <v>36641</v>
      </c>
      <c r="B1830" s="17">
        <v>127.17</v>
      </c>
      <c r="C1830" s="9">
        <v>4.0684392915996515E-2</v>
      </c>
      <c r="D1830">
        <f t="shared" si="32"/>
        <v>4</v>
      </c>
      <c r="F1830" s="33" t="s">
        <v>29</v>
      </c>
      <c r="G1830" t="s">
        <v>29</v>
      </c>
      <c r="H1830" s="56"/>
    </row>
    <row r="1831" spans="1:8" x14ac:dyDescent="0.25">
      <c r="A1831" s="16">
        <v>36642</v>
      </c>
      <c r="B1831" s="17">
        <v>125.73</v>
      </c>
      <c r="C1831" s="9">
        <v>-1.1388023427565582E-2</v>
      </c>
      <c r="D1831">
        <f t="shared" si="32"/>
        <v>4</v>
      </c>
      <c r="F1831" s="33" t="s">
        <v>29</v>
      </c>
      <c r="G1831" t="s">
        <v>29</v>
      </c>
      <c r="H1831" s="56"/>
    </row>
    <row r="1832" spans="1:8" x14ac:dyDescent="0.25">
      <c r="A1832" s="16">
        <v>36643</v>
      </c>
      <c r="B1832" s="17">
        <v>125.31</v>
      </c>
      <c r="C1832" s="9">
        <v>-3.3460834278961804E-3</v>
      </c>
      <c r="D1832">
        <f t="shared" si="32"/>
        <v>4</v>
      </c>
      <c r="F1832" s="33" t="s">
        <v>29</v>
      </c>
      <c r="G1832" t="s">
        <v>29</v>
      </c>
      <c r="H1832" s="56"/>
    </row>
    <row r="1833" spans="1:8" x14ac:dyDescent="0.25">
      <c r="A1833" s="16">
        <v>36644</v>
      </c>
      <c r="B1833" s="17">
        <v>124.53</v>
      </c>
      <c r="C1833" s="9">
        <v>-6.2440164441365815E-3</v>
      </c>
      <c r="D1833">
        <f t="shared" si="32"/>
        <v>4</v>
      </c>
      <c r="F1833" s="33" t="s">
        <v>29</v>
      </c>
      <c r="G1833" t="s">
        <v>29</v>
      </c>
      <c r="H1833" s="56"/>
    </row>
    <row r="1834" spans="1:8" x14ac:dyDescent="0.25">
      <c r="A1834" s="16">
        <v>36647</v>
      </c>
      <c r="B1834" s="17">
        <v>126.22</v>
      </c>
      <c r="C1834" s="9">
        <v>1.3479765423036373E-2</v>
      </c>
      <c r="D1834">
        <f t="shared" si="32"/>
        <v>5</v>
      </c>
      <c r="F1834" s="33" t="s">
        <v>29</v>
      </c>
      <c r="G1834" t="s">
        <v>29</v>
      </c>
      <c r="H1834" s="56"/>
    </row>
    <row r="1835" spans="1:8" x14ac:dyDescent="0.25">
      <c r="A1835" s="16">
        <v>36648</v>
      </c>
      <c r="B1835" s="17">
        <v>123.71</v>
      </c>
      <c r="C1835" s="9">
        <v>-2.0086299281353304E-2</v>
      </c>
      <c r="D1835">
        <f t="shared" si="32"/>
        <v>5</v>
      </c>
      <c r="F1835" s="33" t="s">
        <v>29</v>
      </c>
      <c r="G1835" t="s">
        <v>29</v>
      </c>
      <c r="H1835" s="56"/>
    </row>
    <row r="1836" spans="1:8" x14ac:dyDescent="0.25">
      <c r="A1836" s="16">
        <v>36649</v>
      </c>
      <c r="B1836" s="17">
        <v>120.81</v>
      </c>
      <c r="C1836" s="9">
        <v>-2.3721053343267642E-2</v>
      </c>
      <c r="D1836">
        <f t="shared" si="32"/>
        <v>5</v>
      </c>
      <c r="F1836" s="33" t="s">
        <v>29</v>
      </c>
      <c r="G1836" t="s">
        <v>29</v>
      </c>
      <c r="H1836" s="56"/>
    </row>
    <row r="1837" spans="1:8" x14ac:dyDescent="0.25">
      <c r="A1837" s="16">
        <v>36650</v>
      </c>
      <c r="B1837" s="17">
        <v>121.72</v>
      </c>
      <c r="C1837" s="9">
        <v>7.5042614972978859E-3</v>
      </c>
      <c r="D1837">
        <f t="shared" si="32"/>
        <v>5</v>
      </c>
      <c r="F1837" s="33" t="s">
        <v>29</v>
      </c>
      <c r="G1837" t="s">
        <v>29</v>
      </c>
      <c r="H1837" s="56"/>
    </row>
    <row r="1838" spans="1:8" x14ac:dyDescent="0.25">
      <c r="A1838" s="16">
        <v>36651</v>
      </c>
      <c r="B1838" s="17">
        <v>123.19</v>
      </c>
      <c r="C1838" s="9">
        <v>1.2004553945112481E-2</v>
      </c>
      <c r="D1838">
        <f t="shared" si="32"/>
        <v>5</v>
      </c>
      <c r="F1838" s="33" t="s">
        <v>29</v>
      </c>
      <c r="G1838" t="s">
        <v>29</v>
      </c>
      <c r="H1838" s="56"/>
    </row>
    <row r="1839" spans="1:8" x14ac:dyDescent="0.25">
      <c r="A1839" s="16">
        <v>36654</v>
      </c>
      <c r="B1839" s="17">
        <v>122.27</v>
      </c>
      <c r="C1839" s="9">
        <v>-7.4961648177840519E-3</v>
      </c>
      <c r="D1839">
        <f t="shared" si="32"/>
        <v>5</v>
      </c>
      <c r="F1839" s="33" t="s">
        <v>29</v>
      </c>
      <c r="G1839" t="s">
        <v>29</v>
      </c>
      <c r="H1839" s="56"/>
    </row>
    <row r="1840" spans="1:8" x14ac:dyDescent="0.25">
      <c r="A1840" s="16">
        <v>36655</v>
      </c>
      <c r="B1840" s="17">
        <v>121.29</v>
      </c>
      <c r="C1840" s="9">
        <v>-8.0473418353093976E-3</v>
      </c>
      <c r="D1840">
        <f t="shared" si="32"/>
        <v>5</v>
      </c>
      <c r="F1840" s="33" t="s">
        <v>29</v>
      </c>
      <c r="G1840" t="s">
        <v>29</v>
      </c>
      <c r="H1840" s="56"/>
    </row>
    <row r="1841" spans="1:8" x14ac:dyDescent="0.25">
      <c r="A1841" s="16">
        <v>36656</v>
      </c>
      <c r="B1841" s="17">
        <v>118.56</v>
      </c>
      <c r="C1841" s="9">
        <v>-2.2765210773012433E-2</v>
      </c>
      <c r="D1841">
        <f t="shared" si="32"/>
        <v>5</v>
      </c>
      <c r="F1841" s="33" t="s">
        <v>29</v>
      </c>
      <c r="G1841" t="s">
        <v>29</v>
      </c>
      <c r="H1841" s="56"/>
    </row>
    <row r="1842" spans="1:8" x14ac:dyDescent="0.25">
      <c r="A1842" s="16">
        <v>36657</v>
      </c>
      <c r="B1842" s="17">
        <v>121.26</v>
      </c>
      <c r="C1842" s="9">
        <v>2.2517839095808002E-2</v>
      </c>
      <c r="D1842">
        <f t="shared" si="32"/>
        <v>5</v>
      </c>
      <c r="F1842" s="33" t="s">
        <v>29</v>
      </c>
      <c r="G1842" t="s">
        <v>29</v>
      </c>
      <c r="H1842" s="56"/>
    </row>
    <row r="1843" spans="1:8" x14ac:dyDescent="0.25">
      <c r="A1843" s="16">
        <v>36658</v>
      </c>
      <c r="B1843" s="17">
        <v>122.58</v>
      </c>
      <c r="C1843" s="9">
        <v>1.082687741400094E-2</v>
      </c>
      <c r="D1843">
        <f t="shared" si="32"/>
        <v>5</v>
      </c>
      <c r="F1843" s="33" t="s">
        <v>29</v>
      </c>
      <c r="G1843" t="s">
        <v>29</v>
      </c>
      <c r="H1843" s="56"/>
    </row>
    <row r="1844" spans="1:8" x14ac:dyDescent="0.25">
      <c r="A1844" s="16">
        <v>36661</v>
      </c>
      <c r="B1844" s="17">
        <v>124.7</v>
      </c>
      <c r="C1844" s="9">
        <v>1.7146974628405112E-2</v>
      </c>
      <c r="D1844">
        <f t="shared" si="32"/>
        <v>5</v>
      </c>
      <c r="F1844" s="33" t="s">
        <v>29</v>
      </c>
      <c r="G1844" t="s">
        <v>29</v>
      </c>
      <c r="H1844" s="56"/>
    </row>
    <row r="1845" spans="1:8" x14ac:dyDescent="0.25">
      <c r="A1845" s="16">
        <v>36662</v>
      </c>
      <c r="B1845" s="17">
        <v>125.91</v>
      </c>
      <c r="C1845" s="9">
        <v>9.6565133276183893E-3</v>
      </c>
      <c r="D1845">
        <f t="shared" si="32"/>
        <v>5</v>
      </c>
      <c r="F1845" s="33" t="s">
        <v>29</v>
      </c>
      <c r="G1845" t="s">
        <v>29</v>
      </c>
      <c r="H1845" s="56"/>
    </row>
    <row r="1846" spans="1:8" x14ac:dyDescent="0.25">
      <c r="A1846" s="16">
        <v>36663</v>
      </c>
      <c r="B1846" s="17">
        <v>124.59</v>
      </c>
      <c r="C1846" s="9">
        <v>-1.0539019702837295E-2</v>
      </c>
      <c r="D1846">
        <f t="shared" si="32"/>
        <v>5</v>
      </c>
      <c r="F1846" s="33" t="s">
        <v>29</v>
      </c>
      <c r="G1846" t="s">
        <v>29</v>
      </c>
      <c r="H1846" s="56"/>
    </row>
    <row r="1847" spans="1:8" x14ac:dyDescent="0.25">
      <c r="A1847" s="16">
        <v>36664</v>
      </c>
      <c r="B1847" s="17">
        <v>123.07</v>
      </c>
      <c r="C1847" s="9">
        <v>-1.2275047126526622E-2</v>
      </c>
      <c r="D1847">
        <f t="shared" si="32"/>
        <v>5</v>
      </c>
      <c r="F1847" s="33" t="s">
        <v>29</v>
      </c>
      <c r="G1847" t="s">
        <v>29</v>
      </c>
      <c r="H1847" s="56"/>
    </row>
    <row r="1848" spans="1:8" x14ac:dyDescent="0.25">
      <c r="A1848" s="16">
        <v>36665</v>
      </c>
      <c r="B1848" s="17">
        <v>121.13</v>
      </c>
      <c r="C1848" s="9">
        <v>-1.5888950155534494E-2</v>
      </c>
      <c r="D1848">
        <f t="shared" si="32"/>
        <v>5</v>
      </c>
      <c r="F1848" s="33" t="s">
        <v>29</v>
      </c>
      <c r="G1848" t="s">
        <v>29</v>
      </c>
      <c r="H1848" s="56"/>
    </row>
    <row r="1849" spans="1:8" x14ac:dyDescent="0.25">
      <c r="A1849" s="16">
        <v>36668</v>
      </c>
      <c r="B1849" s="17">
        <v>120.22</v>
      </c>
      <c r="C1849" s="9">
        <v>-7.5409514176947587E-3</v>
      </c>
      <c r="D1849">
        <f t="shared" si="32"/>
        <v>5</v>
      </c>
      <c r="F1849" s="33" t="s">
        <v>29</v>
      </c>
      <c r="G1849" t="s">
        <v>29</v>
      </c>
      <c r="H1849" s="56"/>
    </row>
    <row r="1850" spans="1:8" x14ac:dyDescent="0.25">
      <c r="A1850" s="16">
        <v>36669</v>
      </c>
      <c r="B1850" s="17">
        <v>118.45</v>
      </c>
      <c r="C1850" s="9">
        <v>-1.4832467006221506E-2</v>
      </c>
      <c r="D1850">
        <f t="shared" si="32"/>
        <v>5</v>
      </c>
      <c r="F1850" s="33" t="s">
        <v>29</v>
      </c>
      <c r="G1850" t="s">
        <v>29</v>
      </c>
      <c r="H1850" s="56"/>
    </row>
    <row r="1851" spans="1:8" x14ac:dyDescent="0.25">
      <c r="A1851" s="16">
        <v>36670</v>
      </c>
      <c r="B1851" s="17">
        <v>120.38</v>
      </c>
      <c r="C1851" s="9">
        <v>1.6162475514830136E-2</v>
      </c>
      <c r="D1851">
        <f t="shared" si="32"/>
        <v>5</v>
      </c>
      <c r="F1851" s="33" t="s">
        <v>29</v>
      </c>
      <c r="G1851" t="s">
        <v>29</v>
      </c>
      <c r="H1851" s="56"/>
    </row>
    <row r="1852" spans="1:8" x14ac:dyDescent="0.25">
      <c r="A1852" s="16">
        <v>36671</v>
      </c>
      <c r="B1852" s="17">
        <v>118.31</v>
      </c>
      <c r="C1852" s="9">
        <v>-1.7345107854053247E-2</v>
      </c>
      <c r="D1852">
        <f t="shared" si="32"/>
        <v>5</v>
      </c>
      <c r="F1852" s="33" t="s">
        <v>29</v>
      </c>
      <c r="G1852" t="s">
        <v>29</v>
      </c>
      <c r="H1852" s="56"/>
    </row>
    <row r="1853" spans="1:8" x14ac:dyDescent="0.25">
      <c r="A1853" s="16">
        <v>36672</v>
      </c>
      <c r="B1853" s="17">
        <v>118.45</v>
      </c>
      <c r="C1853" s="9">
        <v>1.1826323392230412E-3</v>
      </c>
      <c r="D1853">
        <f t="shared" si="32"/>
        <v>5</v>
      </c>
      <c r="F1853" s="33" t="s">
        <v>29</v>
      </c>
      <c r="G1853" t="s">
        <v>29</v>
      </c>
      <c r="H1853" s="56"/>
    </row>
    <row r="1854" spans="1:8" x14ac:dyDescent="0.25">
      <c r="A1854" s="16">
        <v>36676</v>
      </c>
      <c r="B1854" s="17">
        <v>122.31</v>
      </c>
      <c r="C1854" s="9">
        <v>3.2067874894477183E-2</v>
      </c>
      <c r="D1854">
        <f t="shared" si="32"/>
        <v>5</v>
      </c>
      <c r="F1854" s="33" t="s">
        <v>29</v>
      </c>
      <c r="G1854" t="s">
        <v>29</v>
      </c>
      <c r="H1854" s="56"/>
    </row>
    <row r="1855" spans="1:8" x14ac:dyDescent="0.25">
      <c r="A1855" s="16">
        <v>36677</v>
      </c>
      <c r="B1855" s="17">
        <v>122.58</v>
      </c>
      <c r="C1855" s="9">
        <v>2.2050725583139755E-3</v>
      </c>
      <c r="D1855">
        <f t="shared" si="32"/>
        <v>5</v>
      </c>
      <c r="F1855" s="33" t="s">
        <v>29</v>
      </c>
      <c r="G1855" t="s">
        <v>29</v>
      </c>
      <c r="H1855" s="56"/>
    </row>
    <row r="1856" spans="1:8" x14ac:dyDescent="0.25">
      <c r="A1856" s="16">
        <v>36678</v>
      </c>
      <c r="B1856" s="17">
        <v>124.72</v>
      </c>
      <c r="C1856" s="9">
        <v>1.7307346691935475E-2</v>
      </c>
      <c r="D1856">
        <f t="shared" si="32"/>
        <v>6</v>
      </c>
      <c r="F1856" s="33" t="s">
        <v>29</v>
      </c>
      <c r="G1856" t="s">
        <v>29</v>
      </c>
      <c r="H1856" s="56"/>
    </row>
    <row r="1857" spans="1:8" x14ac:dyDescent="0.25">
      <c r="A1857" s="16">
        <v>36679</v>
      </c>
      <c r="B1857" s="17">
        <v>126.89</v>
      </c>
      <c r="C1857" s="9">
        <v>1.7249344659302127E-2</v>
      </c>
      <c r="D1857">
        <f t="shared" si="32"/>
        <v>6</v>
      </c>
      <c r="F1857" s="33" t="s">
        <v>29</v>
      </c>
      <c r="G1857" t="s">
        <v>29</v>
      </c>
      <c r="H1857" s="56"/>
    </row>
    <row r="1858" spans="1:8" x14ac:dyDescent="0.25">
      <c r="A1858" s="16">
        <v>36682</v>
      </c>
      <c r="B1858" s="17">
        <v>126.28</v>
      </c>
      <c r="C1858" s="9">
        <v>-4.8189057190322479E-3</v>
      </c>
      <c r="D1858">
        <f t="shared" si="32"/>
        <v>6</v>
      </c>
      <c r="F1858" s="33" t="s">
        <v>29</v>
      </c>
      <c r="G1858" t="s">
        <v>29</v>
      </c>
      <c r="H1858" s="56"/>
    </row>
    <row r="1859" spans="1:8" x14ac:dyDescent="0.25">
      <c r="A1859" s="16">
        <v>36683</v>
      </c>
      <c r="B1859" s="17">
        <v>125.72</v>
      </c>
      <c r="C1859" s="9">
        <v>-4.4444517604240183E-3</v>
      </c>
      <c r="D1859">
        <f t="shared" si="32"/>
        <v>6</v>
      </c>
      <c r="F1859" s="33" t="s">
        <v>29</v>
      </c>
      <c r="G1859" t="s">
        <v>29</v>
      </c>
      <c r="H1859" s="56"/>
    </row>
    <row r="1860" spans="1:8" x14ac:dyDescent="0.25">
      <c r="A1860" s="16">
        <v>36684</v>
      </c>
      <c r="B1860" s="17">
        <v>126.58</v>
      </c>
      <c r="C1860" s="9">
        <v>6.8173074177924542E-3</v>
      </c>
      <c r="D1860">
        <f t="shared" ref="D1860:D1923" si="33">MONTH(A1860)</f>
        <v>6</v>
      </c>
      <c r="F1860" s="33" t="s">
        <v>29</v>
      </c>
      <c r="G1860" t="s">
        <v>29</v>
      </c>
      <c r="H1860" s="56"/>
    </row>
    <row r="1861" spans="1:8" x14ac:dyDescent="0.25">
      <c r="A1861" s="16">
        <v>36685</v>
      </c>
      <c r="B1861" s="17">
        <v>126.09</v>
      </c>
      <c r="C1861" s="9">
        <v>-3.8785816620242669E-3</v>
      </c>
      <c r="D1861">
        <f t="shared" si="33"/>
        <v>6</v>
      </c>
      <c r="F1861" s="33" t="s">
        <v>29</v>
      </c>
      <c r="G1861" t="s">
        <v>29</v>
      </c>
      <c r="H1861" s="56"/>
    </row>
    <row r="1862" spans="1:8" x14ac:dyDescent="0.25">
      <c r="A1862" s="16">
        <v>36686</v>
      </c>
      <c r="B1862" s="17">
        <v>125.82</v>
      </c>
      <c r="C1862" s="9">
        <v>-2.1436235432515643E-3</v>
      </c>
      <c r="D1862">
        <f t="shared" si="33"/>
        <v>6</v>
      </c>
      <c r="F1862" s="33" t="s">
        <v>29</v>
      </c>
      <c r="G1862" t="s">
        <v>29</v>
      </c>
      <c r="H1862" s="56"/>
    </row>
    <row r="1863" spans="1:8" x14ac:dyDescent="0.25">
      <c r="A1863" s="16">
        <v>36689</v>
      </c>
      <c r="B1863" s="17">
        <v>124.35</v>
      </c>
      <c r="C1863" s="9">
        <v>-1.1752143892469872E-2</v>
      </c>
      <c r="D1863">
        <f t="shared" si="33"/>
        <v>6</v>
      </c>
      <c r="F1863" s="33" t="s">
        <v>29</v>
      </c>
      <c r="G1863" t="s">
        <v>29</v>
      </c>
      <c r="H1863" s="56"/>
    </row>
    <row r="1864" spans="1:8" x14ac:dyDescent="0.25">
      <c r="A1864" s="16">
        <v>36690</v>
      </c>
      <c r="B1864" s="17">
        <v>126.68</v>
      </c>
      <c r="C1864" s="9">
        <v>1.8564051421025525E-2</v>
      </c>
      <c r="D1864">
        <f t="shared" si="33"/>
        <v>6</v>
      </c>
      <c r="F1864" s="33" t="s">
        <v>29</v>
      </c>
      <c r="G1864" t="s">
        <v>29</v>
      </c>
      <c r="H1864" s="56"/>
    </row>
    <row r="1865" spans="1:8" x14ac:dyDescent="0.25">
      <c r="A1865" s="16">
        <v>36691</v>
      </c>
      <c r="B1865" s="17">
        <v>126.89</v>
      </c>
      <c r="C1865" s="9">
        <v>1.6563477383842048E-3</v>
      </c>
      <c r="D1865">
        <f t="shared" si="33"/>
        <v>6</v>
      </c>
      <c r="F1865" s="33" t="s">
        <v>29</v>
      </c>
      <c r="G1865" t="s">
        <v>29</v>
      </c>
      <c r="H1865" s="56"/>
    </row>
    <row r="1866" spans="1:8" x14ac:dyDescent="0.25">
      <c r="A1866" s="16">
        <v>36692</v>
      </c>
      <c r="B1866" s="17">
        <v>127.17</v>
      </c>
      <c r="C1866" s="9">
        <v>2.2042046238322332E-3</v>
      </c>
      <c r="D1866">
        <f t="shared" si="33"/>
        <v>6</v>
      </c>
      <c r="F1866" s="33" t="s">
        <v>29</v>
      </c>
      <c r="G1866" t="s">
        <v>29</v>
      </c>
      <c r="H1866" s="56"/>
    </row>
    <row r="1867" spans="1:8" x14ac:dyDescent="0.25">
      <c r="A1867" s="16">
        <v>36693</v>
      </c>
      <c r="B1867" s="17">
        <v>126.12</v>
      </c>
      <c r="C1867" s="9">
        <v>-8.2909393557953973E-3</v>
      </c>
      <c r="D1867">
        <f t="shared" si="33"/>
        <v>6</v>
      </c>
      <c r="F1867" s="33" t="s">
        <v>29</v>
      </c>
      <c r="G1867" t="s">
        <v>29</v>
      </c>
      <c r="H1867" s="56"/>
    </row>
    <row r="1868" spans="1:8" x14ac:dyDescent="0.25">
      <c r="A1868" s="16">
        <v>36696</v>
      </c>
      <c r="B1868" s="17">
        <v>127.73</v>
      </c>
      <c r="C1868" s="9">
        <v>1.2684826377825418E-2</v>
      </c>
      <c r="D1868">
        <f t="shared" si="33"/>
        <v>6</v>
      </c>
      <c r="F1868" s="33" t="s">
        <v>29</v>
      </c>
      <c r="G1868" t="s">
        <v>29</v>
      </c>
      <c r="H1868" s="56"/>
    </row>
    <row r="1869" spans="1:8" x14ac:dyDescent="0.25">
      <c r="A1869" s="16">
        <v>36697</v>
      </c>
      <c r="B1869" s="17">
        <v>127.28</v>
      </c>
      <c r="C1869" s="9">
        <v>-3.529277025154042E-3</v>
      </c>
      <c r="D1869">
        <f t="shared" si="33"/>
        <v>6</v>
      </c>
      <c r="F1869" s="33" t="s">
        <v>29</v>
      </c>
      <c r="G1869" t="s">
        <v>29</v>
      </c>
      <c r="H1869" s="56"/>
    </row>
    <row r="1870" spans="1:8" x14ac:dyDescent="0.25">
      <c r="A1870" s="16">
        <v>36698</v>
      </c>
      <c r="B1870" s="17">
        <v>127.23</v>
      </c>
      <c r="C1870" s="9">
        <v>-3.9291187492238613E-4</v>
      </c>
      <c r="D1870">
        <f t="shared" si="33"/>
        <v>6</v>
      </c>
      <c r="F1870" s="33" t="s">
        <v>29</v>
      </c>
      <c r="G1870" t="s">
        <v>29</v>
      </c>
      <c r="H1870" s="56"/>
    </row>
    <row r="1871" spans="1:8" x14ac:dyDescent="0.25">
      <c r="A1871" s="16">
        <v>36699</v>
      </c>
      <c r="B1871" s="17">
        <v>125.29</v>
      </c>
      <c r="C1871" s="9">
        <v>-1.5365421897147747E-2</v>
      </c>
      <c r="D1871">
        <f t="shared" si="33"/>
        <v>6</v>
      </c>
      <c r="F1871" s="33" t="s">
        <v>29</v>
      </c>
      <c r="G1871" t="s">
        <v>29</v>
      </c>
      <c r="H1871" s="56"/>
    </row>
    <row r="1872" spans="1:8" x14ac:dyDescent="0.25">
      <c r="A1872" s="16">
        <v>36700</v>
      </c>
      <c r="B1872" s="17">
        <v>124.22</v>
      </c>
      <c r="C1872" s="9">
        <v>-8.5768631263044622E-3</v>
      </c>
      <c r="D1872">
        <f t="shared" si="33"/>
        <v>6</v>
      </c>
      <c r="F1872" s="33" t="s">
        <v>29</v>
      </c>
      <c r="G1872" t="s">
        <v>29</v>
      </c>
      <c r="H1872" s="56"/>
    </row>
    <row r="1873" spans="1:8" x14ac:dyDescent="0.25">
      <c r="A1873" s="16">
        <v>36703</v>
      </c>
      <c r="B1873" s="17">
        <v>125.81</v>
      </c>
      <c r="C1873" s="9">
        <v>1.2718645231882606E-2</v>
      </c>
      <c r="D1873">
        <f t="shared" si="33"/>
        <v>6</v>
      </c>
      <c r="F1873" s="33" t="s">
        <v>29</v>
      </c>
      <c r="G1873" t="s">
        <v>29</v>
      </c>
      <c r="H1873" s="56"/>
    </row>
    <row r="1874" spans="1:8" x14ac:dyDescent="0.25">
      <c r="A1874" s="16">
        <v>36704</v>
      </c>
      <c r="B1874" s="17">
        <v>124.89</v>
      </c>
      <c r="C1874" s="9">
        <v>-7.3394824880457996E-3</v>
      </c>
      <c r="D1874">
        <f t="shared" si="33"/>
        <v>6</v>
      </c>
      <c r="F1874" s="33" t="s">
        <v>29</v>
      </c>
      <c r="G1874" t="s">
        <v>29</v>
      </c>
      <c r="H1874" s="56"/>
    </row>
    <row r="1875" spans="1:8" x14ac:dyDescent="0.25">
      <c r="A1875" s="16">
        <v>36705</v>
      </c>
      <c r="B1875" s="17">
        <v>125.23</v>
      </c>
      <c r="C1875" s="9">
        <v>2.7186967009472907E-3</v>
      </c>
      <c r="D1875">
        <f t="shared" si="33"/>
        <v>6</v>
      </c>
      <c r="F1875" s="33" t="s">
        <v>29</v>
      </c>
      <c r="G1875" t="s">
        <v>29</v>
      </c>
      <c r="H1875" s="56"/>
    </row>
    <row r="1876" spans="1:8" x14ac:dyDescent="0.25">
      <c r="A1876" s="16">
        <v>36706</v>
      </c>
      <c r="B1876" s="17">
        <v>124.05</v>
      </c>
      <c r="C1876" s="9">
        <v>-9.4673364381311683E-3</v>
      </c>
      <c r="D1876">
        <f t="shared" si="33"/>
        <v>6</v>
      </c>
      <c r="F1876" s="33" t="s">
        <v>29</v>
      </c>
      <c r="G1876" t="s">
        <v>29</v>
      </c>
      <c r="H1876" s="56"/>
    </row>
    <row r="1877" spans="1:8" x14ac:dyDescent="0.25">
      <c r="A1877" s="16">
        <v>36707</v>
      </c>
      <c r="B1877" s="17">
        <v>124.99</v>
      </c>
      <c r="C1877" s="9">
        <v>7.5490239643203816E-3</v>
      </c>
      <c r="D1877">
        <f t="shared" si="33"/>
        <v>6</v>
      </c>
      <c r="F1877" s="33" t="s">
        <v>29</v>
      </c>
      <c r="G1877" t="s">
        <v>29</v>
      </c>
      <c r="H1877" s="56"/>
    </row>
    <row r="1878" spans="1:8" x14ac:dyDescent="0.25">
      <c r="A1878" s="16">
        <v>36710</v>
      </c>
      <c r="B1878" s="17">
        <v>126.71</v>
      </c>
      <c r="C1878" s="9">
        <v>1.3667276708686555E-2</v>
      </c>
      <c r="D1878">
        <f t="shared" si="33"/>
        <v>7</v>
      </c>
      <c r="F1878" s="33" t="s">
        <v>29</v>
      </c>
      <c r="G1878" t="s">
        <v>29</v>
      </c>
      <c r="H1878" s="56"/>
    </row>
    <row r="1879" spans="1:8" x14ac:dyDescent="0.25">
      <c r="A1879" s="16">
        <v>36712</v>
      </c>
      <c r="B1879" s="17">
        <v>124.43</v>
      </c>
      <c r="C1879" s="9">
        <v>-1.8157702023276916E-2</v>
      </c>
      <c r="D1879">
        <f t="shared" si="33"/>
        <v>7</v>
      </c>
      <c r="F1879" s="33" t="s">
        <v>29</v>
      </c>
      <c r="G1879" t="s">
        <v>29</v>
      </c>
      <c r="H1879" s="56"/>
    </row>
    <row r="1880" spans="1:8" x14ac:dyDescent="0.25">
      <c r="A1880" s="16">
        <v>36713</v>
      </c>
      <c r="B1880" s="17">
        <v>125.39</v>
      </c>
      <c r="C1880" s="9">
        <v>7.6855714149065254E-3</v>
      </c>
      <c r="D1880">
        <f t="shared" si="33"/>
        <v>7</v>
      </c>
      <c r="F1880" s="33" t="s">
        <v>29</v>
      </c>
      <c r="G1880" t="s">
        <v>29</v>
      </c>
      <c r="H1880" s="56"/>
    </row>
    <row r="1881" spans="1:8" x14ac:dyDescent="0.25">
      <c r="A1881" s="16">
        <v>36714</v>
      </c>
      <c r="B1881" s="17">
        <v>127.41</v>
      </c>
      <c r="C1881" s="9">
        <v>1.5981352790843027E-2</v>
      </c>
      <c r="D1881">
        <f t="shared" si="33"/>
        <v>7</v>
      </c>
      <c r="F1881" s="33" t="s">
        <v>29</v>
      </c>
      <c r="G1881" t="s">
        <v>29</v>
      </c>
      <c r="H1881" s="56"/>
    </row>
    <row r="1882" spans="1:8" x14ac:dyDescent="0.25">
      <c r="A1882" s="16">
        <v>36717</v>
      </c>
      <c r="B1882" s="17">
        <v>127.19</v>
      </c>
      <c r="C1882" s="9">
        <v>-1.7282015298963067E-3</v>
      </c>
      <c r="D1882">
        <f t="shared" si="33"/>
        <v>7</v>
      </c>
      <c r="F1882" s="33" t="s">
        <v>29</v>
      </c>
      <c r="G1882" t="s">
        <v>29</v>
      </c>
      <c r="H1882" s="56"/>
    </row>
    <row r="1883" spans="1:8" x14ac:dyDescent="0.25">
      <c r="A1883" s="16">
        <v>36718</v>
      </c>
      <c r="B1883" s="17">
        <v>127.47</v>
      </c>
      <c r="C1883" s="9">
        <v>2.1990113314368093E-3</v>
      </c>
      <c r="D1883">
        <f t="shared" si="33"/>
        <v>7</v>
      </c>
      <c r="F1883" s="33" t="s">
        <v>29</v>
      </c>
      <c r="G1883" t="s">
        <v>29</v>
      </c>
      <c r="H1883" s="56"/>
    </row>
    <row r="1884" spans="1:8" x14ac:dyDescent="0.25">
      <c r="A1884" s="16">
        <v>36719</v>
      </c>
      <c r="B1884" s="17">
        <v>128.30000000000001</v>
      </c>
      <c r="C1884" s="9">
        <v>6.4902288267609529E-3</v>
      </c>
      <c r="D1884">
        <f t="shared" si="33"/>
        <v>7</v>
      </c>
      <c r="F1884" s="33" t="s">
        <v>29</v>
      </c>
      <c r="G1884" t="s">
        <v>29</v>
      </c>
      <c r="H1884" s="56"/>
    </row>
    <row r="1885" spans="1:8" x14ac:dyDescent="0.25">
      <c r="A1885" s="16">
        <v>36720</v>
      </c>
      <c r="B1885" s="17">
        <v>128.86000000000001</v>
      </c>
      <c r="C1885" s="9">
        <v>4.3552720889056627E-3</v>
      </c>
      <c r="D1885">
        <f t="shared" si="33"/>
        <v>7</v>
      </c>
      <c r="F1885" s="33" t="s">
        <v>29</v>
      </c>
      <c r="G1885" t="s">
        <v>29</v>
      </c>
      <c r="H1885" s="56"/>
    </row>
    <row r="1886" spans="1:8" x14ac:dyDescent="0.25">
      <c r="A1886" s="16">
        <v>36721</v>
      </c>
      <c r="B1886" s="17">
        <v>130.13</v>
      </c>
      <c r="C1886" s="9">
        <v>9.8074070781693501E-3</v>
      </c>
      <c r="D1886">
        <f t="shared" si="33"/>
        <v>7</v>
      </c>
      <c r="F1886" s="33" t="s">
        <v>29</v>
      </c>
      <c r="G1886" t="s">
        <v>29</v>
      </c>
      <c r="H1886" s="56"/>
    </row>
    <row r="1887" spans="1:8" x14ac:dyDescent="0.25">
      <c r="A1887" s="16">
        <v>36724</v>
      </c>
      <c r="B1887" s="17">
        <v>129.91</v>
      </c>
      <c r="C1887" s="9">
        <v>-1.692047781024449E-3</v>
      </c>
      <c r="D1887">
        <f t="shared" si="33"/>
        <v>7</v>
      </c>
      <c r="F1887" s="33" t="s">
        <v>29</v>
      </c>
      <c r="G1887" t="s">
        <v>29</v>
      </c>
      <c r="H1887" s="56"/>
    </row>
    <row r="1888" spans="1:8" x14ac:dyDescent="0.25">
      <c r="A1888" s="16">
        <v>36725</v>
      </c>
      <c r="B1888" s="17">
        <v>128.85</v>
      </c>
      <c r="C1888" s="9">
        <v>-8.192965909267387E-3</v>
      </c>
      <c r="D1888">
        <f t="shared" si="33"/>
        <v>7</v>
      </c>
      <c r="F1888" s="33" t="s">
        <v>29</v>
      </c>
      <c r="G1888" t="s">
        <v>29</v>
      </c>
      <c r="H1888" s="56"/>
    </row>
    <row r="1889" spans="1:8" x14ac:dyDescent="0.25">
      <c r="A1889" s="16">
        <v>36726</v>
      </c>
      <c r="B1889" s="17">
        <v>127.81</v>
      </c>
      <c r="C1889" s="9">
        <v>-8.1041509547510326E-3</v>
      </c>
      <c r="D1889">
        <f t="shared" si="33"/>
        <v>7</v>
      </c>
      <c r="F1889" s="33" t="s">
        <v>29</v>
      </c>
      <c r="G1889" t="s">
        <v>29</v>
      </c>
      <c r="H1889" s="56"/>
    </row>
    <row r="1890" spans="1:8" x14ac:dyDescent="0.25">
      <c r="A1890" s="16">
        <v>36727</v>
      </c>
      <c r="B1890" s="17">
        <v>129.59</v>
      </c>
      <c r="C1890" s="9">
        <v>1.3830834303700204E-2</v>
      </c>
      <c r="D1890">
        <f t="shared" si="33"/>
        <v>7</v>
      </c>
      <c r="F1890" s="33" t="s">
        <v>29</v>
      </c>
      <c r="G1890" t="s">
        <v>29</v>
      </c>
      <c r="H1890" s="56"/>
    </row>
    <row r="1891" spans="1:8" x14ac:dyDescent="0.25">
      <c r="A1891" s="16">
        <v>36728</v>
      </c>
      <c r="B1891" s="17">
        <v>127.06</v>
      </c>
      <c r="C1891" s="9">
        <v>-1.9716204608935986E-2</v>
      </c>
      <c r="D1891">
        <f t="shared" si="33"/>
        <v>7</v>
      </c>
      <c r="F1891" s="33" t="s">
        <v>29</v>
      </c>
      <c r="G1891" t="s">
        <v>29</v>
      </c>
      <c r="H1891" s="56"/>
    </row>
    <row r="1892" spans="1:8" x14ac:dyDescent="0.25">
      <c r="A1892" s="16">
        <v>36731</v>
      </c>
      <c r="B1892" s="17">
        <v>126.33</v>
      </c>
      <c r="C1892" s="9">
        <v>-5.7618849964411597E-3</v>
      </c>
      <c r="D1892">
        <f t="shared" si="33"/>
        <v>7</v>
      </c>
      <c r="F1892" s="33" t="s">
        <v>29</v>
      </c>
      <c r="G1892" t="s">
        <v>29</v>
      </c>
      <c r="H1892" s="56"/>
    </row>
    <row r="1893" spans="1:8" x14ac:dyDescent="0.25">
      <c r="A1893" s="16">
        <v>36732</v>
      </c>
      <c r="B1893" s="17">
        <v>126.74</v>
      </c>
      <c r="C1893" s="9">
        <v>3.2402130534248765E-3</v>
      </c>
      <c r="D1893">
        <f t="shared" si="33"/>
        <v>7</v>
      </c>
      <c r="F1893" s="33" t="s">
        <v>29</v>
      </c>
      <c r="G1893" t="s">
        <v>29</v>
      </c>
      <c r="H1893" s="56"/>
    </row>
    <row r="1894" spans="1:8" x14ac:dyDescent="0.25">
      <c r="A1894" s="16">
        <v>36733</v>
      </c>
      <c r="B1894" s="17">
        <v>125.51</v>
      </c>
      <c r="C1894" s="9">
        <v>-9.7523072230160466E-3</v>
      </c>
      <c r="D1894">
        <f t="shared" si="33"/>
        <v>7</v>
      </c>
      <c r="F1894" s="33" t="s">
        <v>29</v>
      </c>
      <c r="G1894" t="s">
        <v>29</v>
      </c>
      <c r="H1894" s="56"/>
    </row>
    <row r="1895" spans="1:8" x14ac:dyDescent="0.25">
      <c r="A1895" s="16">
        <v>36734</v>
      </c>
      <c r="B1895" s="17">
        <v>125.08</v>
      </c>
      <c r="C1895" s="9">
        <v>-3.4319040827143553E-3</v>
      </c>
      <c r="D1895">
        <f t="shared" si="33"/>
        <v>7</v>
      </c>
      <c r="F1895" s="33" t="s">
        <v>29</v>
      </c>
      <c r="G1895" t="s">
        <v>29</v>
      </c>
      <c r="H1895" s="56"/>
    </row>
    <row r="1896" spans="1:8" x14ac:dyDescent="0.25">
      <c r="A1896" s="16">
        <v>36735</v>
      </c>
      <c r="B1896" s="17">
        <v>122.24</v>
      </c>
      <c r="C1896" s="9">
        <v>-2.2967207171430255E-2</v>
      </c>
      <c r="D1896">
        <f t="shared" si="33"/>
        <v>7</v>
      </c>
      <c r="F1896" s="33" t="s">
        <v>29</v>
      </c>
      <c r="G1896" t="s">
        <v>29</v>
      </c>
      <c r="H1896" s="56"/>
    </row>
    <row r="1897" spans="1:8" x14ac:dyDescent="0.25">
      <c r="A1897" s="16">
        <v>36738</v>
      </c>
      <c r="B1897" s="17">
        <v>123.03</v>
      </c>
      <c r="C1897" s="9">
        <v>6.4419026538673563E-3</v>
      </c>
      <c r="D1897">
        <f t="shared" si="33"/>
        <v>7</v>
      </c>
      <c r="F1897" s="33" t="s">
        <v>29</v>
      </c>
      <c r="G1897" t="s">
        <v>29</v>
      </c>
      <c r="H1897" s="56"/>
    </row>
    <row r="1898" spans="1:8" x14ac:dyDescent="0.25">
      <c r="A1898" s="16">
        <v>36739</v>
      </c>
      <c r="B1898" s="17">
        <v>123.78</v>
      </c>
      <c r="C1898" s="9">
        <v>6.0775682391378894E-3</v>
      </c>
      <c r="D1898">
        <f t="shared" si="33"/>
        <v>8</v>
      </c>
      <c r="F1898" s="33" t="s">
        <v>29</v>
      </c>
      <c r="G1898" t="s">
        <v>29</v>
      </c>
      <c r="H1898" s="56"/>
    </row>
    <row r="1899" spans="1:8" x14ac:dyDescent="0.25">
      <c r="A1899" s="16">
        <v>36740</v>
      </c>
      <c r="B1899" s="17">
        <v>124.4</v>
      </c>
      <c r="C1899" s="9">
        <v>4.9963839938636486E-3</v>
      </c>
      <c r="D1899">
        <f t="shared" si="33"/>
        <v>8</v>
      </c>
      <c r="F1899" s="33" t="s">
        <v>29</v>
      </c>
      <c r="G1899" t="s">
        <v>29</v>
      </c>
      <c r="H1899" s="56"/>
    </row>
    <row r="1900" spans="1:8" x14ac:dyDescent="0.25">
      <c r="A1900" s="16">
        <v>36741</v>
      </c>
      <c r="B1900" s="17">
        <v>125.26</v>
      </c>
      <c r="C1900" s="9">
        <v>6.8893967921876253E-3</v>
      </c>
      <c r="D1900">
        <f t="shared" si="33"/>
        <v>8</v>
      </c>
      <c r="F1900" s="33" t="s">
        <v>29</v>
      </c>
      <c r="G1900" t="s">
        <v>29</v>
      </c>
      <c r="H1900" s="56"/>
    </row>
    <row r="1901" spans="1:8" x14ac:dyDescent="0.25">
      <c r="A1901" s="16">
        <v>36742</v>
      </c>
      <c r="B1901" s="17">
        <v>125.94</v>
      </c>
      <c r="C1901" s="9">
        <v>5.4140259633297444E-3</v>
      </c>
      <c r="D1901">
        <f t="shared" si="33"/>
        <v>8</v>
      </c>
      <c r="F1901" s="33" t="s">
        <v>29</v>
      </c>
      <c r="G1901" t="s">
        <v>29</v>
      </c>
      <c r="H1901" s="56"/>
    </row>
    <row r="1902" spans="1:8" x14ac:dyDescent="0.25">
      <c r="A1902" s="16">
        <v>36745</v>
      </c>
      <c r="B1902" s="17">
        <v>127.44</v>
      </c>
      <c r="C1902" s="9">
        <v>1.1840062541196445E-2</v>
      </c>
      <c r="D1902">
        <f t="shared" si="33"/>
        <v>8</v>
      </c>
      <c r="F1902" s="33" t="s">
        <v>29</v>
      </c>
      <c r="G1902" t="s">
        <v>29</v>
      </c>
      <c r="H1902" s="56"/>
    </row>
    <row r="1903" spans="1:8" x14ac:dyDescent="0.25">
      <c r="A1903" s="16">
        <v>36746</v>
      </c>
      <c r="B1903" s="17">
        <v>127.92</v>
      </c>
      <c r="C1903" s="9">
        <v>3.7594029239057455E-3</v>
      </c>
      <c r="D1903">
        <f t="shared" si="33"/>
        <v>8</v>
      </c>
      <c r="F1903" s="33" t="s">
        <v>29</v>
      </c>
      <c r="G1903" t="s">
        <v>29</v>
      </c>
      <c r="H1903" s="56"/>
    </row>
    <row r="1904" spans="1:8" x14ac:dyDescent="0.25">
      <c r="A1904" s="16">
        <v>36747</v>
      </c>
      <c r="B1904" s="17">
        <v>126.85</v>
      </c>
      <c r="C1904" s="9">
        <v>-8.3997824804079909E-3</v>
      </c>
      <c r="D1904">
        <f t="shared" si="33"/>
        <v>8</v>
      </c>
      <c r="F1904" s="33" t="s">
        <v>29</v>
      </c>
      <c r="G1904" t="s">
        <v>29</v>
      </c>
      <c r="H1904" s="56"/>
    </row>
    <row r="1905" spans="1:8" x14ac:dyDescent="0.25">
      <c r="A1905" s="16">
        <v>36748</v>
      </c>
      <c r="B1905" s="17">
        <v>126.23</v>
      </c>
      <c r="C1905" s="9">
        <v>-4.8996462805204902E-3</v>
      </c>
      <c r="D1905">
        <f t="shared" si="33"/>
        <v>8</v>
      </c>
      <c r="F1905" s="33" t="s">
        <v>29</v>
      </c>
      <c r="G1905" t="s">
        <v>29</v>
      </c>
      <c r="H1905" s="56"/>
    </row>
    <row r="1906" spans="1:8" x14ac:dyDescent="0.25">
      <c r="A1906" s="16">
        <v>36749</v>
      </c>
      <c r="B1906" s="17">
        <v>126.82</v>
      </c>
      <c r="C1906" s="9">
        <v>4.6631185071152152E-3</v>
      </c>
      <c r="D1906">
        <f t="shared" si="33"/>
        <v>8</v>
      </c>
      <c r="F1906" s="33" t="s">
        <v>29</v>
      </c>
      <c r="G1906" t="s">
        <v>29</v>
      </c>
      <c r="H1906" s="56"/>
    </row>
    <row r="1907" spans="1:8" x14ac:dyDescent="0.25">
      <c r="A1907" s="16">
        <v>36752</v>
      </c>
      <c r="B1907" s="17">
        <v>128.43</v>
      </c>
      <c r="C1907" s="9">
        <v>1.2615250553078871E-2</v>
      </c>
      <c r="D1907">
        <f t="shared" si="33"/>
        <v>8</v>
      </c>
      <c r="F1907" s="33" t="s">
        <v>29</v>
      </c>
      <c r="G1907" t="s">
        <v>29</v>
      </c>
      <c r="H1907" s="56"/>
    </row>
    <row r="1908" spans="1:8" x14ac:dyDescent="0.25">
      <c r="A1908" s="16">
        <v>36753</v>
      </c>
      <c r="B1908" s="17">
        <v>128.33000000000001</v>
      </c>
      <c r="C1908" s="9">
        <v>-7.7893756859472203E-4</v>
      </c>
      <c r="D1908">
        <f t="shared" si="33"/>
        <v>8</v>
      </c>
      <c r="F1908" s="33" t="s">
        <v>29</v>
      </c>
      <c r="G1908" t="s">
        <v>29</v>
      </c>
      <c r="H1908" s="56"/>
    </row>
    <row r="1909" spans="1:8" x14ac:dyDescent="0.25">
      <c r="A1909" s="16">
        <v>36754</v>
      </c>
      <c r="B1909" s="17">
        <v>127.87</v>
      </c>
      <c r="C1909" s="9">
        <v>-3.590948433292827E-3</v>
      </c>
      <c r="D1909">
        <f t="shared" si="33"/>
        <v>8</v>
      </c>
      <c r="F1909" s="33" t="s">
        <v>29</v>
      </c>
      <c r="G1909" t="s">
        <v>29</v>
      </c>
      <c r="H1909" s="56"/>
    </row>
    <row r="1910" spans="1:8" x14ac:dyDescent="0.25">
      <c r="A1910" s="16">
        <v>36755</v>
      </c>
      <c r="B1910" s="17">
        <v>129.21</v>
      </c>
      <c r="C1910" s="9">
        <v>1.0424864911051959E-2</v>
      </c>
      <c r="D1910">
        <f t="shared" si="33"/>
        <v>8</v>
      </c>
      <c r="F1910" s="33" t="s">
        <v>29</v>
      </c>
      <c r="G1910" t="s">
        <v>29</v>
      </c>
      <c r="H1910" s="56"/>
    </row>
    <row r="1911" spans="1:8" x14ac:dyDescent="0.25">
      <c r="A1911" s="16">
        <v>36756</v>
      </c>
      <c r="B1911" s="17">
        <v>128.78</v>
      </c>
      <c r="C1911" s="9">
        <v>-3.3334656240915587E-3</v>
      </c>
      <c r="D1911">
        <f t="shared" si="33"/>
        <v>8</v>
      </c>
      <c r="F1911" s="33" t="s">
        <v>29</v>
      </c>
      <c r="G1911" t="s">
        <v>29</v>
      </c>
      <c r="H1911" s="56"/>
    </row>
    <row r="1912" spans="1:8" x14ac:dyDescent="0.25">
      <c r="A1912" s="16">
        <v>36759</v>
      </c>
      <c r="B1912" s="17">
        <v>129.47999999999999</v>
      </c>
      <c r="C1912" s="9">
        <v>5.4209069480059893E-3</v>
      </c>
      <c r="D1912">
        <f t="shared" si="33"/>
        <v>8</v>
      </c>
      <c r="F1912" s="33" t="s">
        <v>29</v>
      </c>
      <c r="G1912" t="s">
        <v>29</v>
      </c>
      <c r="H1912" s="56"/>
    </row>
    <row r="1913" spans="1:8" x14ac:dyDescent="0.25">
      <c r="A1913" s="16">
        <v>36760</v>
      </c>
      <c r="B1913" s="17">
        <v>129.27000000000001</v>
      </c>
      <c r="C1913" s="9">
        <v>-1.6231887621870646E-3</v>
      </c>
      <c r="D1913">
        <f t="shared" si="33"/>
        <v>8</v>
      </c>
      <c r="F1913" s="33" t="s">
        <v>29</v>
      </c>
      <c r="G1913" t="s">
        <v>29</v>
      </c>
      <c r="H1913" s="56"/>
    </row>
    <row r="1914" spans="1:8" x14ac:dyDescent="0.25">
      <c r="A1914" s="16">
        <v>36761</v>
      </c>
      <c r="B1914" s="17">
        <v>129.77000000000001</v>
      </c>
      <c r="C1914" s="9">
        <v>3.8604124532828476E-3</v>
      </c>
      <c r="D1914">
        <f t="shared" si="33"/>
        <v>8</v>
      </c>
      <c r="F1914" s="33" t="s">
        <v>29</v>
      </c>
      <c r="G1914" t="s">
        <v>29</v>
      </c>
      <c r="H1914" s="56"/>
    </row>
    <row r="1915" spans="1:8" x14ac:dyDescent="0.25">
      <c r="A1915" s="16">
        <v>36762</v>
      </c>
      <c r="B1915" s="17">
        <v>130.18</v>
      </c>
      <c r="C1915" s="9">
        <v>3.1544553951020041E-3</v>
      </c>
      <c r="D1915">
        <f t="shared" si="33"/>
        <v>8</v>
      </c>
      <c r="F1915" s="33" t="s">
        <v>29</v>
      </c>
      <c r="G1915" t="s">
        <v>29</v>
      </c>
      <c r="H1915" s="56"/>
    </row>
    <row r="1916" spans="1:8" x14ac:dyDescent="0.25">
      <c r="A1916" s="16">
        <v>36763</v>
      </c>
      <c r="B1916" s="17">
        <v>130.13</v>
      </c>
      <c r="C1916" s="9">
        <v>-3.8415735557540776E-4</v>
      </c>
      <c r="D1916">
        <f t="shared" si="33"/>
        <v>8</v>
      </c>
      <c r="F1916" s="33" t="s">
        <v>29</v>
      </c>
      <c r="G1916" t="s">
        <v>29</v>
      </c>
      <c r="H1916" s="56"/>
    </row>
    <row r="1917" spans="1:8" x14ac:dyDescent="0.25">
      <c r="A1917" s="16">
        <v>36766</v>
      </c>
      <c r="B1917" s="17">
        <v>130.57</v>
      </c>
      <c r="C1917" s="9">
        <v>3.3755306312812138E-3</v>
      </c>
      <c r="D1917">
        <f t="shared" si="33"/>
        <v>8</v>
      </c>
      <c r="F1917" s="33" t="s">
        <v>29</v>
      </c>
      <c r="G1917" t="s">
        <v>29</v>
      </c>
      <c r="H1917" s="56"/>
    </row>
    <row r="1918" spans="1:8" x14ac:dyDescent="0.25">
      <c r="A1918" s="16">
        <v>36767</v>
      </c>
      <c r="B1918" s="17">
        <v>130.6</v>
      </c>
      <c r="C1918" s="9">
        <v>2.2973542238358474E-4</v>
      </c>
      <c r="D1918">
        <f t="shared" si="33"/>
        <v>8</v>
      </c>
      <c r="F1918" s="33" t="s">
        <v>29</v>
      </c>
      <c r="G1918" t="s">
        <v>29</v>
      </c>
      <c r="H1918" s="56"/>
    </row>
    <row r="1919" spans="1:8" x14ac:dyDescent="0.25">
      <c r="A1919" s="16">
        <v>36768</v>
      </c>
      <c r="B1919" s="17">
        <v>129.34</v>
      </c>
      <c r="C1919" s="9">
        <v>-9.6946208238839291E-3</v>
      </c>
      <c r="D1919">
        <f t="shared" si="33"/>
        <v>8</v>
      </c>
      <c r="F1919" s="33" t="s">
        <v>29</v>
      </c>
      <c r="G1919" t="s">
        <v>29</v>
      </c>
      <c r="H1919" s="56"/>
    </row>
    <row r="1920" spans="1:8" x14ac:dyDescent="0.25">
      <c r="A1920" s="16">
        <v>36769</v>
      </c>
      <c r="B1920" s="17">
        <v>131.06</v>
      </c>
      <c r="C1920" s="9">
        <v>1.3210637592904166E-2</v>
      </c>
      <c r="D1920">
        <f t="shared" si="33"/>
        <v>8</v>
      </c>
      <c r="F1920" s="33" t="s">
        <v>29</v>
      </c>
      <c r="G1920" t="s">
        <v>29</v>
      </c>
      <c r="H1920" s="56"/>
    </row>
    <row r="1921" spans="1:8" x14ac:dyDescent="0.25">
      <c r="A1921" s="16">
        <v>36770</v>
      </c>
      <c r="B1921" s="17">
        <v>131.19999999999999</v>
      </c>
      <c r="C1921" s="9">
        <v>1.0676428986377041E-3</v>
      </c>
      <c r="D1921">
        <f t="shared" si="33"/>
        <v>9</v>
      </c>
      <c r="F1921" s="33" t="s">
        <v>29</v>
      </c>
      <c r="G1921" t="s">
        <v>29</v>
      </c>
      <c r="H1921" s="56"/>
    </row>
    <row r="1922" spans="1:8" x14ac:dyDescent="0.25">
      <c r="A1922" s="16">
        <v>36774</v>
      </c>
      <c r="B1922" s="17">
        <v>130.15</v>
      </c>
      <c r="C1922" s="9">
        <v>-8.0352450694141098E-3</v>
      </c>
      <c r="D1922">
        <f t="shared" si="33"/>
        <v>9</v>
      </c>
      <c r="F1922" s="33" t="s">
        <v>29</v>
      </c>
      <c r="G1922" t="s">
        <v>29</v>
      </c>
      <c r="H1922" s="56"/>
    </row>
    <row r="1923" spans="1:8" x14ac:dyDescent="0.25">
      <c r="A1923" s="16">
        <v>36775</v>
      </c>
      <c r="B1923" s="17">
        <v>128.66999999999999</v>
      </c>
      <c r="C1923" s="9">
        <v>-1.1436644243675765E-2</v>
      </c>
      <c r="D1923">
        <f t="shared" si="33"/>
        <v>9</v>
      </c>
      <c r="F1923" s="33" t="s">
        <v>29</v>
      </c>
      <c r="G1923" t="s">
        <v>29</v>
      </c>
      <c r="H1923" s="56"/>
    </row>
    <row r="1924" spans="1:8" x14ac:dyDescent="0.25">
      <c r="A1924" s="16">
        <v>36776</v>
      </c>
      <c r="B1924" s="17">
        <v>129.77000000000001</v>
      </c>
      <c r="C1924" s="9">
        <v>8.5126655522405805E-3</v>
      </c>
      <c r="D1924">
        <f t="shared" ref="D1924:D1987" si="34">MONTH(A1924)</f>
        <v>9</v>
      </c>
      <c r="F1924" s="33" t="s">
        <v>29</v>
      </c>
      <c r="G1924" t="s">
        <v>29</v>
      </c>
      <c r="H1924" s="56"/>
    </row>
    <row r="1925" spans="1:8" x14ac:dyDescent="0.25">
      <c r="A1925" s="16">
        <v>36777</v>
      </c>
      <c r="B1925" s="17">
        <v>128.88999999999999</v>
      </c>
      <c r="C1925" s="9">
        <v>-6.8043253324511326E-3</v>
      </c>
      <c r="D1925">
        <f t="shared" si="34"/>
        <v>9</v>
      </c>
      <c r="F1925" s="33" t="s">
        <v>29</v>
      </c>
      <c r="G1925" t="s">
        <v>29</v>
      </c>
      <c r="H1925" s="56"/>
    </row>
    <row r="1926" spans="1:8" x14ac:dyDescent="0.25">
      <c r="A1926" s="16">
        <v>36780</v>
      </c>
      <c r="B1926" s="17">
        <v>128.69999999999999</v>
      </c>
      <c r="C1926" s="9">
        <v>-1.4752128146072409E-3</v>
      </c>
      <c r="D1926">
        <f t="shared" si="34"/>
        <v>9</v>
      </c>
      <c r="F1926" s="33" t="s">
        <v>29</v>
      </c>
      <c r="G1926" t="s">
        <v>29</v>
      </c>
      <c r="H1926" s="56"/>
    </row>
    <row r="1927" spans="1:8" x14ac:dyDescent="0.25">
      <c r="A1927" s="16">
        <v>36781</v>
      </c>
      <c r="B1927" s="17">
        <v>127.76</v>
      </c>
      <c r="C1927" s="9">
        <v>-7.330610695323877E-3</v>
      </c>
      <c r="D1927">
        <f t="shared" si="34"/>
        <v>9</v>
      </c>
      <c r="F1927" s="33" t="s">
        <v>29</v>
      </c>
      <c r="G1927" t="s">
        <v>29</v>
      </c>
      <c r="H1927" s="56"/>
    </row>
    <row r="1928" spans="1:8" x14ac:dyDescent="0.25">
      <c r="A1928" s="16">
        <v>36782</v>
      </c>
      <c r="B1928" s="17">
        <v>128.1</v>
      </c>
      <c r="C1928" s="9">
        <v>2.6577049959315663E-3</v>
      </c>
      <c r="D1928">
        <f t="shared" si="34"/>
        <v>9</v>
      </c>
      <c r="F1928" s="33" t="s">
        <v>29</v>
      </c>
      <c r="G1928" t="s">
        <v>29</v>
      </c>
      <c r="H1928" s="56"/>
    </row>
    <row r="1929" spans="1:8" x14ac:dyDescent="0.25">
      <c r="A1929" s="16">
        <v>36783</v>
      </c>
      <c r="B1929" s="17">
        <v>128.74</v>
      </c>
      <c r="C1929" s="9">
        <v>4.9836577217813793E-3</v>
      </c>
      <c r="D1929">
        <f t="shared" si="34"/>
        <v>9</v>
      </c>
      <c r="F1929" s="33" t="s">
        <v>29</v>
      </c>
      <c r="G1929" t="s">
        <v>29</v>
      </c>
      <c r="H1929" s="56"/>
    </row>
    <row r="1930" spans="1:8" x14ac:dyDescent="0.25">
      <c r="A1930" s="16">
        <v>36784</v>
      </c>
      <c r="B1930" s="17">
        <v>125.92</v>
      </c>
      <c r="C1930" s="9">
        <v>-2.2148081955376774E-2</v>
      </c>
      <c r="D1930">
        <f t="shared" si="34"/>
        <v>9</v>
      </c>
      <c r="F1930" s="33" t="s">
        <v>29</v>
      </c>
      <c r="G1930" t="s">
        <v>29</v>
      </c>
      <c r="H1930" s="56"/>
    </row>
    <row r="1931" spans="1:8" x14ac:dyDescent="0.25">
      <c r="A1931" s="16">
        <v>36787</v>
      </c>
      <c r="B1931" s="17">
        <v>124.77</v>
      </c>
      <c r="C1931" s="9">
        <v>-9.174742246163145E-3</v>
      </c>
      <c r="D1931">
        <f t="shared" si="34"/>
        <v>9</v>
      </c>
      <c r="F1931" s="33" t="s">
        <v>29</v>
      </c>
      <c r="G1931" t="s">
        <v>29</v>
      </c>
      <c r="H1931" s="56"/>
    </row>
    <row r="1932" spans="1:8" x14ac:dyDescent="0.25">
      <c r="A1932" s="16">
        <v>36788</v>
      </c>
      <c r="B1932" s="17">
        <v>125.9</v>
      </c>
      <c r="C1932" s="9">
        <v>9.01589862737146E-3</v>
      </c>
      <c r="D1932">
        <f t="shared" si="34"/>
        <v>9</v>
      </c>
      <c r="F1932" s="33" t="s">
        <v>29</v>
      </c>
      <c r="G1932" t="s">
        <v>29</v>
      </c>
      <c r="H1932" s="56"/>
    </row>
    <row r="1933" spans="1:8" x14ac:dyDescent="0.25">
      <c r="A1933" s="16">
        <v>36789</v>
      </c>
      <c r="B1933" s="17">
        <v>124.97</v>
      </c>
      <c r="C1933" s="9">
        <v>-7.4142325526092515E-3</v>
      </c>
      <c r="D1933">
        <f t="shared" si="34"/>
        <v>9</v>
      </c>
      <c r="F1933" s="33" t="s">
        <v>29</v>
      </c>
      <c r="G1933" t="s">
        <v>29</v>
      </c>
      <c r="H1933" s="56"/>
    </row>
    <row r="1934" spans="1:8" x14ac:dyDescent="0.25">
      <c r="A1934" s="16">
        <v>36790</v>
      </c>
      <c r="B1934" s="17">
        <v>123.07</v>
      </c>
      <c r="C1934" s="9">
        <v>-1.5320409313447053E-2</v>
      </c>
      <c r="D1934">
        <f t="shared" si="34"/>
        <v>9</v>
      </c>
      <c r="F1934" s="33" t="s">
        <v>29</v>
      </c>
      <c r="G1934" t="s">
        <v>29</v>
      </c>
      <c r="H1934" s="56"/>
    </row>
    <row r="1935" spans="1:8" x14ac:dyDescent="0.25">
      <c r="A1935" s="16">
        <v>36791</v>
      </c>
      <c r="B1935" s="17">
        <v>125.3</v>
      </c>
      <c r="C1935" s="9">
        <v>1.7957562717777376E-2</v>
      </c>
      <c r="D1935">
        <f t="shared" si="34"/>
        <v>9</v>
      </c>
      <c r="F1935" s="33" t="s">
        <v>29</v>
      </c>
      <c r="G1935" t="s">
        <v>29</v>
      </c>
      <c r="H1935" s="56"/>
    </row>
    <row r="1936" spans="1:8" x14ac:dyDescent="0.25">
      <c r="A1936" s="16">
        <v>36794</v>
      </c>
      <c r="B1936" s="17">
        <v>124.42</v>
      </c>
      <c r="C1936" s="9">
        <v>-7.0479228151488276E-3</v>
      </c>
      <c r="D1936">
        <f t="shared" si="34"/>
        <v>9</v>
      </c>
      <c r="F1936" s="33" t="s">
        <v>29</v>
      </c>
      <c r="G1936" t="s">
        <v>29</v>
      </c>
      <c r="H1936" s="56"/>
    </row>
    <row r="1937" spans="1:8" x14ac:dyDescent="0.25">
      <c r="A1937" s="16">
        <v>36795</v>
      </c>
      <c r="B1937" s="17">
        <v>122.83</v>
      </c>
      <c r="C1937" s="9">
        <v>-1.286165353587076E-2</v>
      </c>
      <c r="D1937">
        <f t="shared" si="34"/>
        <v>9</v>
      </c>
      <c r="F1937" s="33" t="s">
        <v>29</v>
      </c>
      <c r="G1937" t="s">
        <v>29</v>
      </c>
      <c r="H1937" s="56"/>
    </row>
    <row r="1938" spans="1:8" x14ac:dyDescent="0.25">
      <c r="A1938" s="16">
        <v>36796</v>
      </c>
      <c r="B1938" s="17">
        <v>123.47</v>
      </c>
      <c r="C1938" s="9">
        <v>5.196926028649301E-3</v>
      </c>
      <c r="D1938">
        <f t="shared" si="34"/>
        <v>9</v>
      </c>
      <c r="F1938" s="33" t="s">
        <v>29</v>
      </c>
      <c r="G1938" t="s">
        <v>29</v>
      </c>
      <c r="H1938" s="56"/>
    </row>
    <row r="1939" spans="1:8" x14ac:dyDescent="0.25">
      <c r="A1939" s="16">
        <v>36797</v>
      </c>
      <c r="B1939" s="17">
        <v>125.06</v>
      </c>
      <c r="C1939" s="9">
        <v>1.2795410559499667E-2</v>
      </c>
      <c r="D1939">
        <f t="shared" si="34"/>
        <v>9</v>
      </c>
      <c r="F1939" s="33" t="s">
        <v>29</v>
      </c>
      <c r="G1939" t="s">
        <v>29</v>
      </c>
      <c r="H1939" s="56"/>
    </row>
    <row r="1940" spans="1:8" x14ac:dyDescent="0.25">
      <c r="A1940" s="16">
        <v>36798</v>
      </c>
      <c r="B1940" s="17">
        <v>123.88</v>
      </c>
      <c r="C1940" s="9">
        <v>-9.4802670341499039E-3</v>
      </c>
      <c r="D1940">
        <f t="shared" si="34"/>
        <v>9</v>
      </c>
      <c r="F1940" s="33" t="s">
        <v>29</v>
      </c>
      <c r="G1940" t="s">
        <v>29</v>
      </c>
      <c r="H1940" s="56"/>
    </row>
    <row r="1941" spans="1:8" x14ac:dyDescent="0.25">
      <c r="A1941" s="16">
        <v>36801</v>
      </c>
      <c r="B1941" s="17">
        <v>124.06</v>
      </c>
      <c r="C1941" s="9">
        <v>1.451964439969489E-3</v>
      </c>
      <c r="D1941">
        <f t="shared" si="34"/>
        <v>10</v>
      </c>
      <c r="F1941" s="33" t="s">
        <v>29</v>
      </c>
      <c r="G1941" t="s">
        <v>29</v>
      </c>
      <c r="H1941" s="56"/>
    </row>
    <row r="1942" spans="1:8" x14ac:dyDescent="0.25">
      <c r="A1942" s="16">
        <v>36802</v>
      </c>
      <c r="B1942" s="17">
        <v>122.91</v>
      </c>
      <c r="C1942" s="9">
        <v>-9.3129393180820964E-3</v>
      </c>
      <c r="D1942">
        <f t="shared" si="34"/>
        <v>10</v>
      </c>
      <c r="F1942" s="33" t="s">
        <v>29</v>
      </c>
      <c r="G1942" t="s">
        <v>29</v>
      </c>
      <c r="H1942" s="56"/>
    </row>
    <row r="1943" spans="1:8" x14ac:dyDescent="0.25">
      <c r="A1943" s="16">
        <v>36803</v>
      </c>
      <c r="B1943" s="17">
        <v>123.93</v>
      </c>
      <c r="C1943" s="9">
        <v>8.2645098498936517E-3</v>
      </c>
      <c r="D1943">
        <f t="shared" si="34"/>
        <v>10</v>
      </c>
      <c r="F1943" s="33" t="s">
        <v>29</v>
      </c>
      <c r="G1943" t="s">
        <v>29</v>
      </c>
      <c r="H1943" s="56"/>
    </row>
    <row r="1944" spans="1:8" x14ac:dyDescent="0.25">
      <c r="A1944" s="16">
        <v>36804</v>
      </c>
      <c r="B1944" s="17">
        <v>124.36</v>
      </c>
      <c r="C1944" s="9">
        <v>3.463695113770236E-3</v>
      </c>
      <c r="D1944">
        <f t="shared" si="34"/>
        <v>10</v>
      </c>
      <c r="F1944" s="33" t="s">
        <v>29</v>
      </c>
      <c r="G1944" t="s">
        <v>29</v>
      </c>
      <c r="H1944" s="56"/>
    </row>
    <row r="1945" spans="1:8" x14ac:dyDescent="0.25">
      <c r="A1945" s="16">
        <v>36805</v>
      </c>
      <c r="B1945" s="17">
        <v>121.66</v>
      </c>
      <c r="C1945" s="9">
        <v>-2.1950316297993832E-2</v>
      </c>
      <c r="D1945">
        <f t="shared" si="34"/>
        <v>10</v>
      </c>
      <c r="F1945" s="33" t="s">
        <v>29</v>
      </c>
      <c r="G1945" t="s">
        <v>29</v>
      </c>
      <c r="H1945" s="56"/>
    </row>
    <row r="1946" spans="1:8" x14ac:dyDescent="0.25">
      <c r="A1946" s="16">
        <v>36808</v>
      </c>
      <c r="B1946" s="17">
        <v>120.75</v>
      </c>
      <c r="C1946" s="9">
        <v>-7.5079763598771953E-3</v>
      </c>
      <c r="D1946">
        <f t="shared" si="34"/>
        <v>10</v>
      </c>
      <c r="F1946" s="33" t="s">
        <v>29</v>
      </c>
      <c r="G1946" t="s">
        <v>29</v>
      </c>
      <c r="H1946" s="56"/>
    </row>
    <row r="1947" spans="1:8" x14ac:dyDescent="0.25">
      <c r="A1947" s="16">
        <v>36809</v>
      </c>
      <c r="B1947" s="17">
        <v>118.76</v>
      </c>
      <c r="C1947" s="9">
        <v>-1.6617642637122964E-2</v>
      </c>
      <c r="D1947">
        <f t="shared" si="34"/>
        <v>10</v>
      </c>
      <c r="F1947" s="33" t="s">
        <v>29</v>
      </c>
      <c r="G1947" t="s">
        <v>29</v>
      </c>
      <c r="H1947" s="56"/>
    </row>
    <row r="1948" spans="1:8" x14ac:dyDescent="0.25">
      <c r="A1948" s="16">
        <v>36810</v>
      </c>
      <c r="B1948" s="17">
        <v>117.76</v>
      </c>
      <c r="C1948" s="9">
        <v>-8.4559949149929682E-3</v>
      </c>
      <c r="D1948">
        <f t="shared" si="34"/>
        <v>10</v>
      </c>
      <c r="F1948" s="33" t="s">
        <v>29</v>
      </c>
      <c r="G1948" t="s">
        <v>29</v>
      </c>
      <c r="H1948" s="56"/>
    </row>
    <row r="1949" spans="1:8" x14ac:dyDescent="0.25">
      <c r="A1949" s="16">
        <v>36811</v>
      </c>
      <c r="B1949" s="17">
        <v>114.82</v>
      </c>
      <c r="C1949" s="9">
        <v>-2.5282970241075495E-2</v>
      </c>
      <c r="D1949">
        <f t="shared" si="34"/>
        <v>10</v>
      </c>
      <c r="F1949" s="33" t="s">
        <v>29</v>
      </c>
      <c r="G1949" t="s">
        <v>29</v>
      </c>
      <c r="H1949" s="56"/>
    </row>
    <row r="1950" spans="1:8" x14ac:dyDescent="0.25">
      <c r="A1950" s="16">
        <v>36812</v>
      </c>
      <c r="B1950" s="17">
        <v>118.64</v>
      </c>
      <c r="C1950" s="9">
        <v>3.2728013090186005E-2</v>
      </c>
      <c r="D1950">
        <f t="shared" si="34"/>
        <v>10</v>
      </c>
      <c r="F1950" s="33" t="s">
        <v>29</v>
      </c>
      <c r="G1950" t="s">
        <v>29</v>
      </c>
      <c r="H1950" s="56"/>
    </row>
    <row r="1951" spans="1:8" x14ac:dyDescent="0.25">
      <c r="A1951" s="16">
        <v>36815</v>
      </c>
      <c r="B1951" s="17">
        <v>119.19</v>
      </c>
      <c r="C1951" s="9">
        <v>4.6251606649404904E-3</v>
      </c>
      <c r="D1951">
        <f t="shared" si="34"/>
        <v>10</v>
      </c>
      <c r="F1951" s="33" t="s">
        <v>29</v>
      </c>
      <c r="G1951" t="s">
        <v>29</v>
      </c>
      <c r="H1951" s="56"/>
    </row>
    <row r="1952" spans="1:8" x14ac:dyDescent="0.25">
      <c r="A1952" s="16">
        <v>36816</v>
      </c>
      <c r="B1952" s="17">
        <v>116.22</v>
      </c>
      <c r="C1952" s="9">
        <v>-2.5233911847657726E-2</v>
      </c>
      <c r="D1952">
        <f t="shared" si="34"/>
        <v>10</v>
      </c>
      <c r="F1952" s="33" t="s">
        <v>29</v>
      </c>
      <c r="G1952" t="s">
        <v>29</v>
      </c>
      <c r="H1952" s="56"/>
    </row>
    <row r="1953" spans="1:8" x14ac:dyDescent="0.25">
      <c r="A1953" s="16">
        <v>36817</v>
      </c>
      <c r="B1953" s="17">
        <v>115.79</v>
      </c>
      <c r="C1953" s="9">
        <v>-3.7067410227778113E-3</v>
      </c>
      <c r="D1953">
        <f t="shared" si="34"/>
        <v>10</v>
      </c>
      <c r="F1953" s="33" t="s">
        <v>29</v>
      </c>
      <c r="G1953" t="s">
        <v>29</v>
      </c>
      <c r="H1953" s="56"/>
    </row>
    <row r="1954" spans="1:8" x14ac:dyDescent="0.25">
      <c r="A1954" s="16">
        <v>36818</v>
      </c>
      <c r="B1954" s="17">
        <v>120.15</v>
      </c>
      <c r="C1954" s="9">
        <v>3.6962756558296263E-2</v>
      </c>
      <c r="D1954">
        <f t="shared" si="34"/>
        <v>10</v>
      </c>
      <c r="F1954" s="33" t="s">
        <v>29</v>
      </c>
      <c r="G1954" t="s">
        <v>29</v>
      </c>
      <c r="H1954" s="56"/>
    </row>
    <row r="1955" spans="1:8" x14ac:dyDescent="0.25">
      <c r="A1955" s="16">
        <v>36819</v>
      </c>
      <c r="B1955" s="17">
        <v>120.67</v>
      </c>
      <c r="C1955" s="9">
        <v>4.3185849030314546E-3</v>
      </c>
      <c r="D1955">
        <f t="shared" si="34"/>
        <v>10</v>
      </c>
      <c r="F1955" s="33" t="s">
        <v>29</v>
      </c>
      <c r="G1955" t="s">
        <v>29</v>
      </c>
      <c r="H1955" s="56"/>
    </row>
    <row r="1956" spans="1:8" x14ac:dyDescent="0.25">
      <c r="A1956" s="16">
        <v>36822</v>
      </c>
      <c r="B1956" s="17">
        <v>121.21</v>
      </c>
      <c r="C1956" s="9">
        <v>4.4650313969111771E-3</v>
      </c>
      <c r="D1956">
        <f t="shared" si="34"/>
        <v>10</v>
      </c>
      <c r="F1956" s="33" t="s">
        <v>29</v>
      </c>
      <c r="G1956" t="s">
        <v>29</v>
      </c>
      <c r="H1956" s="56"/>
    </row>
    <row r="1957" spans="1:8" x14ac:dyDescent="0.25">
      <c r="A1957" s="16">
        <v>36823</v>
      </c>
      <c r="B1957" s="17">
        <v>120.4</v>
      </c>
      <c r="C1957" s="9">
        <v>-6.7050456076998485E-3</v>
      </c>
      <c r="D1957">
        <f t="shared" si="34"/>
        <v>10</v>
      </c>
      <c r="F1957" s="33" t="s">
        <v>29</v>
      </c>
      <c r="G1957" t="s">
        <v>29</v>
      </c>
      <c r="H1957" s="56"/>
    </row>
    <row r="1958" spans="1:8" x14ac:dyDescent="0.25">
      <c r="A1958" s="16">
        <v>36824</v>
      </c>
      <c r="B1958" s="17">
        <v>117.57</v>
      </c>
      <c r="C1958" s="9">
        <v>-2.3785631995070999E-2</v>
      </c>
      <c r="D1958">
        <f t="shared" si="34"/>
        <v>10</v>
      </c>
      <c r="F1958" s="33" t="s">
        <v>29</v>
      </c>
      <c r="G1958" t="s">
        <v>29</v>
      </c>
      <c r="H1958" s="56"/>
    </row>
    <row r="1959" spans="1:8" x14ac:dyDescent="0.25">
      <c r="A1959" s="16">
        <v>36825</v>
      </c>
      <c r="B1959" s="17">
        <v>117.89</v>
      </c>
      <c r="C1959" s="9">
        <v>2.7180854243862916E-3</v>
      </c>
      <c r="D1959">
        <f t="shared" si="34"/>
        <v>10</v>
      </c>
      <c r="F1959" s="33" t="s">
        <v>29</v>
      </c>
      <c r="G1959" t="s">
        <v>29</v>
      </c>
      <c r="H1959" s="56"/>
    </row>
    <row r="1960" spans="1:8" x14ac:dyDescent="0.25">
      <c r="A1960" s="16">
        <v>36826</v>
      </c>
      <c r="B1960" s="17">
        <v>120.13</v>
      </c>
      <c r="C1960" s="9">
        <v>1.8822503429247548E-2</v>
      </c>
      <c r="D1960">
        <f t="shared" si="34"/>
        <v>10</v>
      </c>
      <c r="F1960" s="33" t="s">
        <v>29</v>
      </c>
      <c r="G1960" t="s">
        <v>29</v>
      </c>
      <c r="H1960" s="56"/>
    </row>
    <row r="1961" spans="1:8" x14ac:dyDescent="0.25">
      <c r="A1961" s="16">
        <v>36829</v>
      </c>
      <c r="B1961" s="17">
        <v>121.21</v>
      </c>
      <c r="C1961" s="9">
        <v>8.950088749136895E-3</v>
      </c>
      <c r="D1961">
        <f t="shared" si="34"/>
        <v>10</v>
      </c>
      <c r="F1961" s="33" t="s">
        <v>29</v>
      </c>
      <c r="G1961" t="s">
        <v>29</v>
      </c>
      <c r="H1961" s="56"/>
    </row>
    <row r="1962" spans="1:8" x14ac:dyDescent="0.25">
      <c r="A1962" s="16">
        <v>36830</v>
      </c>
      <c r="B1962" s="17">
        <v>123.29</v>
      </c>
      <c r="C1962" s="9">
        <v>1.7014725398040782E-2</v>
      </c>
      <c r="D1962">
        <f t="shared" si="34"/>
        <v>10</v>
      </c>
      <c r="F1962" s="33" t="s">
        <v>29</v>
      </c>
      <c r="G1962" t="s">
        <v>29</v>
      </c>
      <c r="H1962" s="56"/>
    </row>
    <row r="1963" spans="1:8" x14ac:dyDescent="0.25">
      <c r="A1963" s="16">
        <v>36831</v>
      </c>
      <c r="B1963" s="17">
        <v>122.88</v>
      </c>
      <c r="C1963" s="9">
        <v>-3.3310344810993822E-3</v>
      </c>
      <c r="D1963">
        <f t="shared" si="34"/>
        <v>11</v>
      </c>
      <c r="F1963" s="33" t="s">
        <v>29</v>
      </c>
      <c r="G1963" t="s">
        <v>29</v>
      </c>
      <c r="H1963" s="56"/>
    </row>
    <row r="1964" spans="1:8" x14ac:dyDescent="0.25">
      <c r="A1964" s="16">
        <v>36832</v>
      </c>
      <c r="B1964" s="17">
        <v>123.08</v>
      </c>
      <c r="C1964" s="9">
        <v>1.6262810544791155E-3</v>
      </c>
      <c r="D1964">
        <f t="shared" si="34"/>
        <v>11</v>
      </c>
      <c r="F1964" s="33" t="s">
        <v>29</v>
      </c>
      <c r="G1964" t="s">
        <v>29</v>
      </c>
      <c r="H1964" s="56"/>
    </row>
    <row r="1965" spans="1:8" x14ac:dyDescent="0.25">
      <c r="A1965" s="16">
        <v>36833</v>
      </c>
      <c r="B1965" s="17">
        <v>123.15</v>
      </c>
      <c r="C1965" s="9">
        <v>5.685741127059267E-4</v>
      </c>
      <c r="D1965">
        <f t="shared" si="34"/>
        <v>11</v>
      </c>
      <c r="F1965" s="33" t="s">
        <v>29</v>
      </c>
      <c r="G1965" t="s">
        <v>29</v>
      </c>
      <c r="H1965" s="56"/>
    </row>
    <row r="1966" spans="1:8" x14ac:dyDescent="0.25">
      <c r="A1966" s="16">
        <v>36836</v>
      </c>
      <c r="B1966" s="17">
        <v>124.01</v>
      </c>
      <c r="C1966" s="9">
        <v>6.9590829481341217E-3</v>
      </c>
      <c r="D1966">
        <f t="shared" si="34"/>
        <v>11</v>
      </c>
      <c r="F1966" s="33" t="s">
        <v>29</v>
      </c>
      <c r="G1966" t="s">
        <v>29</v>
      </c>
      <c r="H1966" s="56"/>
    </row>
    <row r="1967" spans="1:8" x14ac:dyDescent="0.25">
      <c r="A1967" s="16">
        <v>36837</v>
      </c>
      <c r="B1967" s="17">
        <v>123.98</v>
      </c>
      <c r="C1967" s="9">
        <v>-2.4194524090763328E-4</v>
      </c>
      <c r="D1967">
        <f t="shared" si="34"/>
        <v>11</v>
      </c>
      <c r="F1967" s="33" t="s">
        <v>29</v>
      </c>
      <c r="G1967" t="s">
        <v>29</v>
      </c>
      <c r="H1967" s="56"/>
    </row>
    <row r="1968" spans="1:8" x14ac:dyDescent="0.25">
      <c r="A1968" s="16">
        <v>36838</v>
      </c>
      <c r="B1968" s="17">
        <v>121.23</v>
      </c>
      <c r="C1968" s="9">
        <v>-2.2430694515281364E-2</v>
      </c>
      <c r="D1968">
        <f t="shared" si="34"/>
        <v>11</v>
      </c>
      <c r="F1968" s="33" t="s">
        <v>29</v>
      </c>
      <c r="G1968" t="s">
        <v>29</v>
      </c>
      <c r="H1968" s="56"/>
    </row>
    <row r="1969" spans="1:8" x14ac:dyDescent="0.25">
      <c r="A1969" s="16">
        <v>36839</v>
      </c>
      <c r="B1969" s="17">
        <v>120.78</v>
      </c>
      <c r="C1969" s="9">
        <v>-3.7188588787368903E-3</v>
      </c>
      <c r="D1969">
        <f t="shared" si="34"/>
        <v>11</v>
      </c>
      <c r="F1969" s="33" t="s">
        <v>29</v>
      </c>
      <c r="G1969" t="s">
        <v>29</v>
      </c>
      <c r="H1969" s="56"/>
    </row>
    <row r="1970" spans="1:8" x14ac:dyDescent="0.25">
      <c r="A1970" s="16">
        <v>36840</v>
      </c>
      <c r="B1970" s="17">
        <v>117.84</v>
      </c>
      <c r="C1970" s="9">
        <v>-2.4642936725380264E-2</v>
      </c>
      <c r="D1970">
        <f t="shared" si="34"/>
        <v>11</v>
      </c>
      <c r="F1970" s="33" t="s">
        <v>29</v>
      </c>
      <c r="G1970" t="s">
        <v>29</v>
      </c>
      <c r="H1970" s="56"/>
    </row>
    <row r="1971" spans="1:8" x14ac:dyDescent="0.25">
      <c r="A1971" s="16">
        <v>36843</v>
      </c>
      <c r="B1971" s="17">
        <v>116.92</v>
      </c>
      <c r="C1971" s="9">
        <v>-7.837831911329635E-3</v>
      </c>
      <c r="D1971">
        <f t="shared" si="34"/>
        <v>11</v>
      </c>
      <c r="F1971" s="33" t="s">
        <v>29</v>
      </c>
      <c r="G1971" t="s">
        <v>29</v>
      </c>
      <c r="H1971" s="56"/>
    </row>
    <row r="1972" spans="1:8" x14ac:dyDescent="0.25">
      <c r="A1972" s="16">
        <v>36844</v>
      </c>
      <c r="B1972" s="17">
        <v>120</v>
      </c>
      <c r="C1972" s="9">
        <v>2.6001802539000696E-2</v>
      </c>
      <c r="D1972">
        <f t="shared" si="34"/>
        <v>11</v>
      </c>
      <c r="F1972" s="33" t="s">
        <v>29</v>
      </c>
      <c r="G1972" t="s">
        <v>29</v>
      </c>
      <c r="H1972" s="56"/>
    </row>
    <row r="1973" spans="1:8" x14ac:dyDescent="0.25">
      <c r="A1973" s="16">
        <v>36845</v>
      </c>
      <c r="B1973" s="17">
        <v>120.37</v>
      </c>
      <c r="C1973" s="9">
        <v>3.0785896095974338E-3</v>
      </c>
      <c r="D1973">
        <f t="shared" si="34"/>
        <v>11</v>
      </c>
      <c r="F1973" s="33" t="s">
        <v>29</v>
      </c>
      <c r="G1973" t="s">
        <v>29</v>
      </c>
      <c r="H1973" s="56"/>
    </row>
    <row r="1974" spans="1:8" x14ac:dyDescent="0.25">
      <c r="A1974" s="16">
        <v>36846</v>
      </c>
      <c r="B1974" s="17">
        <v>118.49</v>
      </c>
      <c r="C1974" s="9">
        <v>-1.574176356299492E-2</v>
      </c>
      <c r="D1974">
        <f t="shared" si="34"/>
        <v>11</v>
      </c>
      <c r="F1974" s="33" t="s">
        <v>29</v>
      </c>
      <c r="G1974" t="s">
        <v>29</v>
      </c>
      <c r="H1974" s="56"/>
    </row>
    <row r="1975" spans="1:8" x14ac:dyDescent="0.25">
      <c r="A1975" s="16">
        <v>36847</v>
      </c>
      <c r="B1975" s="17">
        <v>117.85</v>
      </c>
      <c r="C1975" s="9">
        <v>-5.4159394465085071E-3</v>
      </c>
      <c r="D1975">
        <f t="shared" si="34"/>
        <v>11</v>
      </c>
      <c r="F1975" s="33" t="s">
        <v>29</v>
      </c>
      <c r="G1975" t="s">
        <v>29</v>
      </c>
      <c r="H1975" s="56"/>
    </row>
    <row r="1976" spans="1:8" x14ac:dyDescent="0.25">
      <c r="A1976" s="16">
        <v>36850</v>
      </c>
      <c r="B1976" s="17">
        <v>116.17</v>
      </c>
      <c r="C1976" s="9">
        <v>-1.4357993856756616E-2</v>
      </c>
      <c r="D1976">
        <f t="shared" si="34"/>
        <v>11</v>
      </c>
      <c r="F1976" s="33" t="s">
        <v>29</v>
      </c>
      <c r="G1976" t="s">
        <v>29</v>
      </c>
      <c r="H1976" s="56"/>
    </row>
    <row r="1977" spans="1:8" x14ac:dyDescent="0.25">
      <c r="A1977" s="16">
        <v>36851</v>
      </c>
      <c r="B1977" s="17">
        <v>116.76</v>
      </c>
      <c r="C1977" s="9">
        <v>5.0659104605305068E-3</v>
      </c>
      <c r="D1977">
        <f t="shared" si="34"/>
        <v>11</v>
      </c>
      <c r="F1977" s="33" t="s">
        <v>29</v>
      </c>
      <c r="G1977" t="s">
        <v>29</v>
      </c>
      <c r="H1977" s="56"/>
    </row>
    <row r="1978" spans="1:8" x14ac:dyDescent="0.25">
      <c r="A1978" s="16">
        <v>36852</v>
      </c>
      <c r="B1978" s="17">
        <v>113.97</v>
      </c>
      <c r="C1978" s="9">
        <v>-2.4185290118270218E-2</v>
      </c>
      <c r="D1978">
        <f t="shared" si="34"/>
        <v>11</v>
      </c>
      <c r="F1978" s="33" t="s">
        <v>29</v>
      </c>
      <c r="G1978" t="s">
        <v>29</v>
      </c>
      <c r="H1978" s="56"/>
    </row>
    <row r="1979" spans="1:8" x14ac:dyDescent="0.25">
      <c r="A1979" s="16">
        <v>36854</v>
      </c>
      <c r="B1979" s="17">
        <v>116.3</v>
      </c>
      <c r="C1979" s="9">
        <v>2.0237803656974852E-2</v>
      </c>
      <c r="D1979">
        <f t="shared" si="34"/>
        <v>11</v>
      </c>
      <c r="F1979" s="33" t="s">
        <v>29</v>
      </c>
      <c r="G1979" t="s">
        <v>29</v>
      </c>
      <c r="H1979" s="56"/>
    </row>
    <row r="1980" spans="1:8" x14ac:dyDescent="0.25">
      <c r="A1980" s="16">
        <v>36857</v>
      </c>
      <c r="B1980" s="17">
        <v>117.33</v>
      </c>
      <c r="C1980" s="9">
        <v>8.8174179109137309E-3</v>
      </c>
      <c r="D1980">
        <f t="shared" si="34"/>
        <v>11</v>
      </c>
      <c r="F1980" s="33" t="s">
        <v>29</v>
      </c>
      <c r="G1980" t="s">
        <v>29</v>
      </c>
      <c r="H1980" s="56"/>
    </row>
    <row r="1981" spans="1:8" x14ac:dyDescent="0.25">
      <c r="A1981" s="16">
        <v>36858</v>
      </c>
      <c r="B1981" s="17">
        <v>115.31</v>
      </c>
      <c r="C1981" s="9">
        <v>-1.7366323652507575E-2</v>
      </c>
      <c r="D1981">
        <f t="shared" si="34"/>
        <v>11</v>
      </c>
      <c r="F1981" s="33" t="s">
        <v>29</v>
      </c>
      <c r="G1981" t="s">
        <v>29</v>
      </c>
      <c r="H1981" s="56"/>
    </row>
    <row r="1982" spans="1:8" x14ac:dyDescent="0.25">
      <c r="A1982" s="16">
        <v>36859</v>
      </c>
      <c r="B1982" s="17">
        <v>115.09</v>
      </c>
      <c r="C1982" s="9">
        <v>-1.9097228026250892E-3</v>
      </c>
      <c r="D1982">
        <f t="shared" si="34"/>
        <v>11</v>
      </c>
      <c r="F1982" s="33" t="s">
        <v>29</v>
      </c>
      <c r="G1982" t="s">
        <v>29</v>
      </c>
      <c r="H1982" s="56"/>
    </row>
    <row r="1983" spans="1:8" x14ac:dyDescent="0.25">
      <c r="A1983" s="16">
        <v>36860</v>
      </c>
      <c r="B1983" s="17">
        <v>114.09</v>
      </c>
      <c r="C1983" s="9">
        <v>-8.7268203721217446E-3</v>
      </c>
      <c r="D1983">
        <f t="shared" si="34"/>
        <v>11</v>
      </c>
      <c r="F1983" s="33" t="s">
        <v>29</v>
      </c>
      <c r="G1983" t="s">
        <v>29</v>
      </c>
      <c r="H1983" s="56"/>
    </row>
    <row r="1984" spans="1:8" x14ac:dyDescent="0.25">
      <c r="A1984" s="16">
        <v>36861</v>
      </c>
      <c r="B1984" s="17">
        <v>114.04</v>
      </c>
      <c r="C1984" s="9">
        <v>-4.3834656380670428E-4</v>
      </c>
      <c r="D1984">
        <f t="shared" si="34"/>
        <v>12</v>
      </c>
      <c r="F1984" s="33" t="s">
        <v>29</v>
      </c>
      <c r="G1984" t="s">
        <v>29</v>
      </c>
      <c r="H1984" s="56"/>
    </row>
    <row r="1985" spans="1:8" x14ac:dyDescent="0.25">
      <c r="A1985" s="16">
        <v>36864</v>
      </c>
      <c r="B1985" s="17">
        <v>115.01</v>
      </c>
      <c r="C1985" s="9">
        <v>8.4698170600186629E-3</v>
      </c>
      <c r="D1985">
        <f t="shared" si="34"/>
        <v>12</v>
      </c>
      <c r="F1985" s="33" t="s">
        <v>29</v>
      </c>
      <c r="G1985" t="s">
        <v>29</v>
      </c>
      <c r="H1985" s="56"/>
    </row>
    <row r="1986" spans="1:8" x14ac:dyDescent="0.25">
      <c r="A1986" s="16">
        <v>36865</v>
      </c>
      <c r="B1986" s="17">
        <v>118.78</v>
      </c>
      <c r="C1986" s="9">
        <v>3.2253961483224104E-2</v>
      </c>
      <c r="D1986">
        <f t="shared" si="34"/>
        <v>12</v>
      </c>
      <c r="F1986" s="33" t="s">
        <v>29</v>
      </c>
      <c r="G1986" t="s">
        <v>29</v>
      </c>
      <c r="H1986" s="56"/>
    </row>
    <row r="1987" spans="1:8" x14ac:dyDescent="0.25">
      <c r="A1987" s="16">
        <v>36866</v>
      </c>
      <c r="B1987" s="17">
        <v>116.89</v>
      </c>
      <c r="C1987" s="9">
        <v>-1.6039720968035236E-2</v>
      </c>
      <c r="D1987">
        <f t="shared" si="34"/>
        <v>12</v>
      </c>
      <c r="F1987" s="33" t="s">
        <v>29</v>
      </c>
      <c r="G1987" t="s">
        <v>29</v>
      </c>
      <c r="H1987" s="56"/>
    </row>
    <row r="1988" spans="1:8" x14ac:dyDescent="0.25">
      <c r="A1988" s="16">
        <v>36867</v>
      </c>
      <c r="B1988" s="17">
        <v>115.28</v>
      </c>
      <c r="C1988" s="9">
        <v>-1.3869369928412279E-2</v>
      </c>
      <c r="D1988">
        <f t="shared" ref="D1988:D2051" si="35">MONTH(A1988)</f>
        <v>12</v>
      </c>
      <c r="F1988" s="33" t="s">
        <v>29</v>
      </c>
      <c r="G1988" t="s">
        <v>29</v>
      </c>
      <c r="H1988" s="56"/>
    </row>
    <row r="1989" spans="1:8" x14ac:dyDescent="0.25">
      <c r="A1989" s="16">
        <v>36868</v>
      </c>
      <c r="B1989" s="17">
        <v>115.55</v>
      </c>
      <c r="C1989" s="9">
        <v>2.3393850291230397E-3</v>
      </c>
      <c r="D1989">
        <f t="shared" si="35"/>
        <v>12</v>
      </c>
      <c r="F1989" s="33" t="s">
        <v>29</v>
      </c>
      <c r="G1989" t="s">
        <v>29</v>
      </c>
      <c r="H1989" s="56"/>
    </row>
    <row r="1990" spans="1:8" x14ac:dyDescent="0.25">
      <c r="A1990" s="16">
        <v>36871</v>
      </c>
      <c r="B1990" s="17">
        <v>119.57</v>
      </c>
      <c r="C1990" s="9">
        <v>3.4198637211098767E-2</v>
      </c>
      <c r="D1990">
        <f t="shared" si="35"/>
        <v>12</v>
      </c>
      <c r="F1990" s="33" t="s">
        <v>29</v>
      </c>
      <c r="G1990" t="s">
        <v>29</v>
      </c>
      <c r="H1990" s="56"/>
    </row>
    <row r="1991" spans="1:8" x14ac:dyDescent="0.25">
      <c r="A1991" s="16">
        <v>36872</v>
      </c>
      <c r="B1991" s="17">
        <v>119.05</v>
      </c>
      <c r="C1991" s="9">
        <v>-4.3584009986168152E-3</v>
      </c>
      <c r="D1991">
        <f t="shared" si="35"/>
        <v>12</v>
      </c>
      <c r="F1991" s="33" t="s">
        <v>29</v>
      </c>
      <c r="G1991" t="s">
        <v>29</v>
      </c>
      <c r="H1991" s="56"/>
    </row>
    <row r="1992" spans="1:8" x14ac:dyDescent="0.25">
      <c r="A1992" s="16">
        <v>36873</v>
      </c>
      <c r="B1992" s="17">
        <v>117.42</v>
      </c>
      <c r="C1992" s="9">
        <v>-1.378632229683188E-2</v>
      </c>
      <c r="D1992">
        <f t="shared" si="35"/>
        <v>12</v>
      </c>
      <c r="F1992" s="33" t="s">
        <v>29</v>
      </c>
      <c r="G1992" t="s">
        <v>29</v>
      </c>
      <c r="H1992" s="56"/>
    </row>
    <row r="1993" spans="1:8" x14ac:dyDescent="0.25">
      <c r="A1993" s="16">
        <v>36874</v>
      </c>
      <c r="B1993" s="17">
        <v>115.93</v>
      </c>
      <c r="C1993" s="9">
        <v>-1.2770689953729746E-2</v>
      </c>
      <c r="D1993">
        <f t="shared" si="35"/>
        <v>12</v>
      </c>
      <c r="F1993" s="33" t="s">
        <v>29</v>
      </c>
      <c r="G1993" t="s">
        <v>29</v>
      </c>
      <c r="H1993" s="56"/>
    </row>
    <row r="1994" spans="1:8" x14ac:dyDescent="0.25">
      <c r="A1994" s="16">
        <v>36875</v>
      </c>
      <c r="B1994" s="17">
        <v>113.26</v>
      </c>
      <c r="C1994" s="9">
        <v>-2.3300499996651108E-2</v>
      </c>
      <c r="D1994">
        <f t="shared" si="35"/>
        <v>12</v>
      </c>
      <c r="F1994" s="33" t="s">
        <v>29</v>
      </c>
      <c r="G1994" t="s">
        <v>29</v>
      </c>
      <c r="H1994" s="56"/>
    </row>
    <row r="1995" spans="1:8" x14ac:dyDescent="0.25">
      <c r="A1995" s="16">
        <v>36878</v>
      </c>
      <c r="B1995" s="17">
        <v>114.78</v>
      </c>
      <c r="C1995" s="9">
        <v>1.3331191994557555E-2</v>
      </c>
      <c r="D1995">
        <f t="shared" si="35"/>
        <v>12</v>
      </c>
      <c r="F1995" s="33" t="s">
        <v>29</v>
      </c>
      <c r="G1995" t="s">
        <v>29</v>
      </c>
      <c r="H1995" s="56"/>
    </row>
    <row r="1996" spans="1:8" x14ac:dyDescent="0.25">
      <c r="A1996" s="16">
        <v>36879</v>
      </c>
      <c r="B1996" s="17">
        <v>112.44</v>
      </c>
      <c r="C1996" s="9">
        <v>-2.0597506641885453E-2</v>
      </c>
      <c r="D1996">
        <f t="shared" si="35"/>
        <v>12</v>
      </c>
      <c r="F1996" s="33" t="s">
        <v>29</v>
      </c>
      <c r="G1996" t="s">
        <v>29</v>
      </c>
      <c r="H1996" s="56"/>
    </row>
    <row r="1997" spans="1:8" x14ac:dyDescent="0.25">
      <c r="A1997" s="16">
        <v>36880</v>
      </c>
      <c r="B1997" s="17">
        <v>109.18</v>
      </c>
      <c r="C1997" s="9">
        <v>-2.9421849684719493E-2</v>
      </c>
      <c r="D1997">
        <f t="shared" si="35"/>
        <v>12</v>
      </c>
      <c r="F1997" s="33" t="s">
        <v>29</v>
      </c>
      <c r="G1997" t="s">
        <v>29</v>
      </c>
      <c r="H1997" s="56"/>
    </row>
    <row r="1998" spans="1:8" x14ac:dyDescent="0.25">
      <c r="A1998" s="16">
        <v>36881</v>
      </c>
      <c r="B1998" s="17">
        <v>109.93</v>
      </c>
      <c r="C1998" s="9">
        <v>6.8459032371609137E-3</v>
      </c>
      <c r="D1998">
        <f t="shared" si="35"/>
        <v>12</v>
      </c>
      <c r="F1998" s="33" t="s">
        <v>29</v>
      </c>
      <c r="G1998" t="s">
        <v>29</v>
      </c>
      <c r="H1998" s="56"/>
    </row>
    <row r="1999" spans="1:8" x14ac:dyDescent="0.25">
      <c r="A1999" s="16">
        <v>36882</v>
      </c>
      <c r="B1999" s="17">
        <v>113.24</v>
      </c>
      <c r="C1999" s="9">
        <v>2.9665660652926407E-2</v>
      </c>
      <c r="D1999">
        <f t="shared" si="35"/>
        <v>12</v>
      </c>
      <c r="F1999" s="33" t="s">
        <v>29</v>
      </c>
      <c r="G1999" t="s">
        <v>29</v>
      </c>
      <c r="H1999" s="56"/>
    </row>
    <row r="2000" spans="1:8" x14ac:dyDescent="0.25">
      <c r="A2000" s="16">
        <v>36886</v>
      </c>
      <c r="B2000" s="17">
        <v>114.45</v>
      </c>
      <c r="C2000" s="9">
        <v>1.0628586154876826E-2</v>
      </c>
      <c r="D2000">
        <f t="shared" si="35"/>
        <v>12</v>
      </c>
      <c r="F2000" s="33" t="s">
        <v>29</v>
      </c>
      <c r="G2000" t="s">
        <v>29</v>
      </c>
      <c r="H2000" s="56"/>
    </row>
    <row r="2001" spans="1:8" x14ac:dyDescent="0.25">
      <c r="A2001" s="16">
        <v>36887</v>
      </c>
      <c r="B2001" s="17">
        <v>115.29</v>
      </c>
      <c r="C2001" s="9">
        <v>7.3126468462865572E-3</v>
      </c>
      <c r="D2001">
        <f t="shared" si="35"/>
        <v>12</v>
      </c>
      <c r="F2001" s="33" t="s">
        <v>29</v>
      </c>
      <c r="G2001" t="s">
        <v>29</v>
      </c>
      <c r="H2001" s="56"/>
    </row>
    <row r="2002" spans="1:8" x14ac:dyDescent="0.25">
      <c r="A2002" s="16">
        <v>36888</v>
      </c>
      <c r="B2002" s="17">
        <v>115.64</v>
      </c>
      <c r="C2002" s="9">
        <v>3.0312239032830794E-3</v>
      </c>
      <c r="D2002">
        <f t="shared" si="35"/>
        <v>12</v>
      </c>
      <c r="F2002" s="33" t="s">
        <v>29</v>
      </c>
      <c r="G2002" t="s">
        <v>29</v>
      </c>
      <c r="H2002" s="56"/>
    </row>
    <row r="2003" spans="1:8" x14ac:dyDescent="0.25">
      <c r="A2003" s="16">
        <v>36889</v>
      </c>
      <c r="B2003" s="17">
        <v>113.45</v>
      </c>
      <c r="C2003" s="9">
        <v>-1.9119705922294578E-2</v>
      </c>
      <c r="D2003">
        <f t="shared" si="35"/>
        <v>12</v>
      </c>
      <c r="F2003" s="33" t="s">
        <v>29</v>
      </c>
      <c r="G2003" t="s">
        <v>29</v>
      </c>
      <c r="H2003" s="56"/>
    </row>
    <row r="2004" spans="1:8" x14ac:dyDescent="0.25">
      <c r="A2004" s="16">
        <v>36893</v>
      </c>
      <c r="B2004" s="17">
        <v>111.4</v>
      </c>
      <c r="C2004" s="9">
        <v>-1.8234883732667056E-2</v>
      </c>
      <c r="D2004">
        <f t="shared" si="35"/>
        <v>1</v>
      </c>
      <c r="F2004" s="33" t="s">
        <v>29</v>
      </c>
      <c r="G2004" t="s">
        <v>29</v>
      </c>
      <c r="H2004" s="56"/>
    </row>
    <row r="2005" spans="1:8" x14ac:dyDescent="0.25">
      <c r="A2005" s="16">
        <v>36894</v>
      </c>
      <c r="B2005" s="17">
        <v>116.75</v>
      </c>
      <c r="C2005" s="9">
        <v>4.6907569055822912E-2</v>
      </c>
      <c r="D2005">
        <f t="shared" si="35"/>
        <v>1</v>
      </c>
      <c r="F2005" s="33" t="s">
        <v>29</v>
      </c>
      <c r="G2005" t="s">
        <v>29</v>
      </c>
      <c r="H2005" s="56"/>
    </row>
    <row r="2006" spans="1:8" x14ac:dyDescent="0.25">
      <c r="A2006" s="16">
        <v>36895</v>
      </c>
      <c r="B2006" s="17">
        <v>115.5</v>
      </c>
      <c r="C2006" s="9">
        <v>-1.076436658715843E-2</v>
      </c>
      <c r="D2006">
        <f t="shared" si="35"/>
        <v>1</v>
      </c>
      <c r="F2006" s="33" t="s">
        <v>29</v>
      </c>
      <c r="G2006" t="s">
        <v>29</v>
      </c>
      <c r="H2006" s="56"/>
    </row>
    <row r="2007" spans="1:8" x14ac:dyDescent="0.25">
      <c r="A2007" s="16">
        <v>36896</v>
      </c>
      <c r="B2007" s="17">
        <v>111.73</v>
      </c>
      <c r="C2007" s="9">
        <v>-3.3185283402601615E-2</v>
      </c>
      <c r="D2007">
        <f t="shared" si="35"/>
        <v>1</v>
      </c>
      <c r="F2007" s="33" t="s">
        <v>29</v>
      </c>
      <c r="G2007" t="s">
        <v>29</v>
      </c>
      <c r="H2007" s="56"/>
    </row>
    <row r="2008" spans="1:8" x14ac:dyDescent="0.25">
      <c r="A2008" s="16">
        <v>36899</v>
      </c>
      <c r="B2008" s="17">
        <v>112.59</v>
      </c>
      <c r="C2008" s="9">
        <v>7.6676552557926759E-3</v>
      </c>
      <c r="D2008">
        <f t="shared" si="35"/>
        <v>1</v>
      </c>
      <c r="F2008" s="33" t="s">
        <v>29</v>
      </c>
      <c r="G2008" t="s">
        <v>29</v>
      </c>
      <c r="H2008" s="56"/>
    </row>
    <row r="2009" spans="1:8" x14ac:dyDescent="0.25">
      <c r="A2009" s="16">
        <v>36900</v>
      </c>
      <c r="B2009" s="17">
        <v>112.29</v>
      </c>
      <c r="C2009" s="9">
        <v>-2.6680912305918356E-3</v>
      </c>
      <c r="D2009">
        <f t="shared" si="35"/>
        <v>1</v>
      </c>
      <c r="F2009" s="33" t="s">
        <v>29</v>
      </c>
      <c r="G2009" t="s">
        <v>29</v>
      </c>
      <c r="H2009" s="56"/>
    </row>
    <row r="2010" spans="1:8" x14ac:dyDescent="0.25">
      <c r="A2010" s="16">
        <v>36901</v>
      </c>
      <c r="B2010" s="17">
        <v>114.27</v>
      </c>
      <c r="C2010" s="9">
        <v>1.7479258574174931E-2</v>
      </c>
      <c r="D2010">
        <f t="shared" si="35"/>
        <v>1</v>
      </c>
      <c r="F2010" s="33" t="s">
        <v>29</v>
      </c>
      <c r="G2010" t="s">
        <v>29</v>
      </c>
      <c r="H2010" s="56"/>
    </row>
    <row r="2011" spans="1:8" x14ac:dyDescent="0.25">
      <c r="A2011" s="16">
        <v>36902</v>
      </c>
      <c r="B2011" s="17">
        <v>114.37</v>
      </c>
      <c r="C2011" s="9">
        <v>8.7473763450310706E-4</v>
      </c>
      <c r="D2011">
        <f t="shared" si="35"/>
        <v>1</v>
      </c>
      <c r="F2011" s="33" t="s">
        <v>29</v>
      </c>
      <c r="G2011" t="s">
        <v>29</v>
      </c>
      <c r="H2011" s="56"/>
    </row>
    <row r="2012" spans="1:8" x14ac:dyDescent="0.25">
      <c r="A2012" s="16">
        <v>36903</v>
      </c>
      <c r="B2012" s="17">
        <v>114.16</v>
      </c>
      <c r="C2012" s="9">
        <v>-1.8378336245444809E-3</v>
      </c>
      <c r="D2012">
        <f t="shared" si="35"/>
        <v>1</v>
      </c>
      <c r="F2012" s="33" t="s">
        <v>29</v>
      </c>
      <c r="G2012" t="s">
        <v>29</v>
      </c>
      <c r="H2012" s="56"/>
    </row>
    <row r="2013" spans="1:8" x14ac:dyDescent="0.25">
      <c r="A2013" s="16">
        <v>36907</v>
      </c>
      <c r="B2013" s="17">
        <v>114.88</v>
      </c>
      <c r="C2013" s="9">
        <v>6.2871321313329905E-3</v>
      </c>
      <c r="D2013">
        <f t="shared" si="35"/>
        <v>1</v>
      </c>
      <c r="F2013" s="33" t="s">
        <v>29</v>
      </c>
      <c r="G2013" t="s">
        <v>29</v>
      </c>
      <c r="H2013" s="56"/>
    </row>
    <row r="2014" spans="1:8" x14ac:dyDescent="0.25">
      <c r="A2014" s="16">
        <v>36908</v>
      </c>
      <c r="B2014" s="17">
        <v>115.41</v>
      </c>
      <c r="C2014" s="9">
        <v>4.6029001323994075E-3</v>
      </c>
      <c r="D2014">
        <f t="shared" si="35"/>
        <v>1</v>
      </c>
      <c r="F2014" s="33" t="s">
        <v>29</v>
      </c>
      <c r="G2014" t="s">
        <v>29</v>
      </c>
      <c r="H2014" s="56"/>
    </row>
    <row r="2015" spans="1:8" x14ac:dyDescent="0.25">
      <c r="A2015" s="16">
        <v>36909</v>
      </c>
      <c r="B2015" s="17">
        <v>116.56</v>
      </c>
      <c r="C2015" s="9">
        <v>9.915156454636042E-3</v>
      </c>
      <c r="D2015">
        <f t="shared" si="35"/>
        <v>1</v>
      </c>
      <c r="F2015" s="33" t="s">
        <v>29</v>
      </c>
      <c r="G2015" t="s">
        <v>29</v>
      </c>
      <c r="H2015" s="56"/>
    </row>
    <row r="2016" spans="1:8" x14ac:dyDescent="0.25">
      <c r="A2016" s="16">
        <v>36910</v>
      </c>
      <c r="B2016" s="17">
        <v>115.9</v>
      </c>
      <c r="C2016" s="9">
        <v>-5.6784115412433847E-3</v>
      </c>
      <c r="D2016">
        <f t="shared" si="35"/>
        <v>1</v>
      </c>
      <c r="F2016" s="33" t="s">
        <v>29</v>
      </c>
      <c r="G2016" t="s">
        <v>29</v>
      </c>
      <c r="H2016" s="56"/>
    </row>
    <row r="2017" spans="1:8" x14ac:dyDescent="0.25">
      <c r="A2017" s="16">
        <v>36913</v>
      </c>
      <c r="B2017" s="17">
        <v>116.67</v>
      </c>
      <c r="C2017" s="9">
        <v>6.6216864900594686E-3</v>
      </c>
      <c r="D2017">
        <f t="shared" si="35"/>
        <v>1</v>
      </c>
      <c r="F2017" s="33" t="s">
        <v>29</v>
      </c>
      <c r="G2017" t="s">
        <v>29</v>
      </c>
      <c r="H2017" s="56"/>
    </row>
    <row r="2018" spans="1:8" x14ac:dyDescent="0.25">
      <c r="A2018" s="16">
        <v>36914</v>
      </c>
      <c r="B2018" s="17">
        <v>117.59</v>
      </c>
      <c r="C2018" s="9">
        <v>7.8545609995587431E-3</v>
      </c>
      <c r="D2018">
        <f t="shared" si="35"/>
        <v>1</v>
      </c>
      <c r="F2018" s="33" t="s">
        <v>29</v>
      </c>
      <c r="G2018" t="s">
        <v>29</v>
      </c>
      <c r="H2018" s="56"/>
    </row>
    <row r="2019" spans="1:8" x14ac:dyDescent="0.25">
      <c r="A2019" s="16">
        <v>36915</v>
      </c>
      <c r="B2019" s="17">
        <v>117.94</v>
      </c>
      <c r="C2019" s="9">
        <v>2.9720227370335591E-3</v>
      </c>
      <c r="D2019">
        <f t="shared" si="35"/>
        <v>1</v>
      </c>
      <c r="F2019" s="33" t="s">
        <v>29</v>
      </c>
      <c r="G2019" t="s">
        <v>29</v>
      </c>
      <c r="H2019" s="56"/>
    </row>
    <row r="2020" spans="1:8" x14ac:dyDescent="0.25">
      <c r="A2020" s="16">
        <v>36916</v>
      </c>
      <c r="B2020" s="17">
        <v>117.64</v>
      </c>
      <c r="C2020" s="9">
        <v>-2.5469068865637849E-3</v>
      </c>
      <c r="D2020">
        <f t="shared" si="35"/>
        <v>1</v>
      </c>
      <c r="F2020" s="33" t="s">
        <v>29</v>
      </c>
      <c r="G2020" t="s">
        <v>29</v>
      </c>
      <c r="H2020" s="56"/>
    </row>
    <row r="2021" spans="1:8" x14ac:dyDescent="0.25">
      <c r="A2021" s="16">
        <v>36917</v>
      </c>
      <c r="B2021" s="17">
        <v>117.51</v>
      </c>
      <c r="C2021" s="9">
        <v>-1.1056773399446304E-3</v>
      </c>
      <c r="D2021">
        <f t="shared" si="35"/>
        <v>1</v>
      </c>
      <c r="F2021" s="33" t="s">
        <v>29</v>
      </c>
      <c r="G2021" t="s">
        <v>29</v>
      </c>
      <c r="H2021" s="56"/>
    </row>
    <row r="2022" spans="1:8" x14ac:dyDescent="0.25">
      <c r="A2022" s="16">
        <v>36920</v>
      </c>
      <c r="B2022" s="17">
        <v>118.13</v>
      </c>
      <c r="C2022" s="9">
        <v>5.2622766145788546E-3</v>
      </c>
      <c r="D2022">
        <f t="shared" si="35"/>
        <v>1</v>
      </c>
      <c r="F2022" s="33" t="s">
        <v>29</v>
      </c>
      <c r="G2022" t="s">
        <v>29</v>
      </c>
      <c r="H2022" s="56"/>
    </row>
    <row r="2023" spans="1:8" x14ac:dyDescent="0.25">
      <c r="A2023" s="16">
        <v>36921</v>
      </c>
      <c r="B2023" s="17">
        <v>119.17</v>
      </c>
      <c r="C2023" s="9">
        <v>8.765332142286331E-3</v>
      </c>
      <c r="D2023">
        <f t="shared" si="35"/>
        <v>1</v>
      </c>
      <c r="F2023" s="33" t="s">
        <v>29</v>
      </c>
      <c r="G2023" t="s">
        <v>29</v>
      </c>
      <c r="H2023" s="56"/>
    </row>
    <row r="2024" spans="1:8" x14ac:dyDescent="0.25">
      <c r="A2024" s="16">
        <v>36922</v>
      </c>
      <c r="B2024" s="17">
        <v>118.5</v>
      </c>
      <c r="C2024" s="9">
        <v>-5.6380845275289153E-3</v>
      </c>
      <c r="D2024">
        <f t="shared" si="35"/>
        <v>1</v>
      </c>
      <c r="F2024" s="33" t="s">
        <v>29</v>
      </c>
      <c r="G2024" t="s">
        <v>29</v>
      </c>
      <c r="H2024" s="56"/>
    </row>
    <row r="2025" spans="1:8" x14ac:dyDescent="0.25">
      <c r="A2025" s="16">
        <v>36923</v>
      </c>
      <c r="B2025" s="17">
        <v>119.28</v>
      </c>
      <c r="C2025" s="9">
        <v>6.5607098812970046E-3</v>
      </c>
      <c r="D2025">
        <f t="shared" si="35"/>
        <v>2</v>
      </c>
      <c r="F2025" s="33" t="s">
        <v>29</v>
      </c>
      <c r="G2025" t="s">
        <v>29</v>
      </c>
      <c r="H2025" s="56"/>
    </row>
    <row r="2026" spans="1:8" x14ac:dyDescent="0.25">
      <c r="A2026" s="16">
        <v>36924</v>
      </c>
      <c r="B2026" s="17">
        <v>116.58</v>
      </c>
      <c r="C2026" s="9">
        <v>-2.2895937839079325E-2</v>
      </c>
      <c r="D2026">
        <f t="shared" si="35"/>
        <v>2</v>
      </c>
      <c r="F2026" s="33" t="s">
        <v>29</v>
      </c>
      <c r="G2026" t="s">
        <v>29</v>
      </c>
      <c r="H2026" s="56"/>
    </row>
    <row r="2027" spans="1:8" x14ac:dyDescent="0.25">
      <c r="A2027" s="16">
        <v>36927</v>
      </c>
      <c r="B2027" s="17">
        <v>117.43</v>
      </c>
      <c r="C2027" s="9">
        <v>7.264678759586027E-3</v>
      </c>
      <c r="D2027">
        <f t="shared" si="35"/>
        <v>2</v>
      </c>
      <c r="F2027" s="33" t="s">
        <v>29</v>
      </c>
      <c r="G2027" t="s">
        <v>29</v>
      </c>
      <c r="H2027" s="56"/>
    </row>
    <row r="2028" spans="1:8" x14ac:dyDescent="0.25">
      <c r="A2028" s="16">
        <v>36928</v>
      </c>
      <c r="B2028" s="17">
        <v>117.09</v>
      </c>
      <c r="C2028" s="9">
        <v>-2.8995415163565637E-3</v>
      </c>
      <c r="D2028">
        <f t="shared" si="35"/>
        <v>2</v>
      </c>
      <c r="F2028" s="33" t="s">
        <v>29</v>
      </c>
      <c r="G2028" t="s">
        <v>29</v>
      </c>
      <c r="H2028" s="56"/>
    </row>
    <row r="2029" spans="1:8" x14ac:dyDescent="0.25">
      <c r="A2029" s="16">
        <v>36929</v>
      </c>
      <c r="B2029" s="17">
        <v>116.48</v>
      </c>
      <c r="C2029" s="9">
        <v>-5.2232854122574932E-3</v>
      </c>
      <c r="D2029">
        <f t="shared" si="35"/>
        <v>2</v>
      </c>
      <c r="F2029" s="33" t="s">
        <v>29</v>
      </c>
      <c r="G2029" t="s">
        <v>29</v>
      </c>
      <c r="H2029" s="56"/>
    </row>
    <row r="2030" spans="1:8" x14ac:dyDescent="0.25">
      <c r="A2030" s="16">
        <v>36930</v>
      </c>
      <c r="B2030" s="17">
        <v>115.12</v>
      </c>
      <c r="C2030" s="9">
        <v>-1.1744521869263421E-2</v>
      </c>
      <c r="D2030">
        <f t="shared" si="35"/>
        <v>2</v>
      </c>
      <c r="F2030" s="33" t="s">
        <v>29</v>
      </c>
      <c r="G2030" t="s">
        <v>29</v>
      </c>
      <c r="H2030" s="56"/>
    </row>
    <row r="2031" spans="1:8" x14ac:dyDescent="0.25">
      <c r="A2031" s="16">
        <v>36931</v>
      </c>
      <c r="B2031" s="17">
        <v>114.02</v>
      </c>
      <c r="C2031" s="9">
        <v>-9.6011909756766635E-3</v>
      </c>
      <c r="D2031">
        <f t="shared" si="35"/>
        <v>2</v>
      </c>
      <c r="F2031" s="33" t="s">
        <v>29</v>
      </c>
      <c r="G2031" t="s">
        <v>29</v>
      </c>
      <c r="H2031" s="56"/>
    </row>
    <row r="2032" spans="1:8" x14ac:dyDescent="0.25">
      <c r="A2032" s="16">
        <v>36934</v>
      </c>
      <c r="B2032" s="17">
        <v>115.32</v>
      </c>
      <c r="C2032" s="9">
        <v>1.1337001166765594E-2</v>
      </c>
      <c r="D2032">
        <f t="shared" si="35"/>
        <v>2</v>
      </c>
      <c r="F2032" s="33" t="s">
        <v>29</v>
      </c>
      <c r="G2032" t="s">
        <v>29</v>
      </c>
      <c r="H2032" s="56"/>
    </row>
    <row r="2033" spans="1:8" x14ac:dyDescent="0.25">
      <c r="A2033" s="16">
        <v>36935</v>
      </c>
      <c r="B2033" s="17">
        <v>114.38</v>
      </c>
      <c r="C2033" s="9">
        <v>-8.1846342830312353E-3</v>
      </c>
      <c r="D2033">
        <f t="shared" si="35"/>
        <v>2</v>
      </c>
      <c r="F2033" s="33" t="s">
        <v>29</v>
      </c>
      <c r="G2033" t="s">
        <v>29</v>
      </c>
      <c r="H2033" s="56"/>
    </row>
    <row r="2034" spans="1:8" x14ac:dyDescent="0.25">
      <c r="A2034" s="16">
        <v>36936</v>
      </c>
      <c r="B2034" s="17">
        <v>114.21</v>
      </c>
      <c r="C2034" s="9">
        <v>-1.4873794246544961E-3</v>
      </c>
      <c r="D2034">
        <f t="shared" si="35"/>
        <v>2</v>
      </c>
      <c r="F2034" s="33" t="s">
        <v>29</v>
      </c>
      <c r="G2034" t="s">
        <v>29</v>
      </c>
      <c r="H2034" s="56"/>
    </row>
    <row r="2035" spans="1:8" x14ac:dyDescent="0.25">
      <c r="A2035" s="16">
        <v>36937</v>
      </c>
      <c r="B2035" s="17">
        <v>115.31</v>
      </c>
      <c r="C2035" s="9">
        <v>9.5852947205091726E-3</v>
      </c>
      <c r="D2035">
        <f t="shared" si="35"/>
        <v>2</v>
      </c>
      <c r="F2035" s="33" t="s">
        <v>29</v>
      </c>
      <c r="G2035" t="s">
        <v>29</v>
      </c>
      <c r="H2035" s="56"/>
    </row>
    <row r="2036" spans="1:8" x14ac:dyDescent="0.25">
      <c r="A2036" s="16">
        <v>36938</v>
      </c>
      <c r="B2036" s="17">
        <v>112.77</v>
      </c>
      <c r="C2036" s="9">
        <v>-2.2273807538828596E-2</v>
      </c>
      <c r="D2036">
        <f t="shared" si="35"/>
        <v>2</v>
      </c>
      <c r="F2036" s="33" t="s">
        <v>29</v>
      </c>
      <c r="G2036" t="s">
        <v>29</v>
      </c>
      <c r="H2036" s="56"/>
    </row>
    <row r="2037" spans="1:8" x14ac:dyDescent="0.25">
      <c r="A2037" s="16">
        <v>36942</v>
      </c>
      <c r="B2037" s="17">
        <v>111.03</v>
      </c>
      <c r="C2037" s="9">
        <v>-1.5549911178021968E-2</v>
      </c>
      <c r="D2037">
        <f t="shared" si="35"/>
        <v>2</v>
      </c>
      <c r="F2037" s="33" t="s">
        <v>29</v>
      </c>
      <c r="G2037" t="s">
        <v>29</v>
      </c>
      <c r="H2037" s="56"/>
    </row>
    <row r="2038" spans="1:8" x14ac:dyDescent="0.25">
      <c r="A2038" s="16">
        <v>36943</v>
      </c>
      <c r="B2038" s="17">
        <v>108.64</v>
      </c>
      <c r="C2038" s="9">
        <v>-2.1760771255788267E-2</v>
      </c>
      <c r="D2038">
        <f t="shared" si="35"/>
        <v>2</v>
      </c>
      <c r="F2038" s="33" t="s">
        <v>29</v>
      </c>
      <c r="G2038" t="s">
        <v>29</v>
      </c>
      <c r="H2038" s="56"/>
    </row>
    <row r="2039" spans="1:8" x14ac:dyDescent="0.25">
      <c r="A2039" s="16">
        <v>36944</v>
      </c>
      <c r="B2039" s="17">
        <v>108.8</v>
      </c>
      <c r="C2039" s="9">
        <v>1.4716706114562507E-3</v>
      </c>
      <c r="D2039">
        <f t="shared" si="35"/>
        <v>2</v>
      </c>
      <c r="F2039" s="33" t="s">
        <v>29</v>
      </c>
      <c r="G2039" t="s">
        <v>29</v>
      </c>
      <c r="H2039" s="56"/>
    </row>
    <row r="2040" spans="1:8" x14ac:dyDescent="0.25">
      <c r="A2040" s="16">
        <v>36945</v>
      </c>
      <c r="B2040" s="17">
        <v>108.07</v>
      </c>
      <c r="C2040" s="9">
        <v>-6.7321691067680003E-3</v>
      </c>
      <c r="D2040">
        <f t="shared" si="35"/>
        <v>2</v>
      </c>
      <c r="F2040" s="33" t="s">
        <v>29</v>
      </c>
      <c r="G2040" t="s">
        <v>29</v>
      </c>
      <c r="H2040" s="56"/>
    </row>
    <row r="2041" spans="1:8" x14ac:dyDescent="0.25">
      <c r="A2041" s="16">
        <v>36948</v>
      </c>
      <c r="B2041" s="17">
        <v>110.37</v>
      </c>
      <c r="C2041" s="9">
        <v>2.1059192469718539E-2</v>
      </c>
      <c r="D2041">
        <f t="shared" si="35"/>
        <v>2</v>
      </c>
      <c r="F2041" s="33" t="s">
        <v>29</v>
      </c>
      <c r="G2041" t="s">
        <v>29</v>
      </c>
      <c r="H2041" s="56"/>
    </row>
    <row r="2042" spans="1:8" x14ac:dyDescent="0.25">
      <c r="A2042" s="16">
        <v>36949</v>
      </c>
      <c r="B2042" s="17">
        <v>109.35</v>
      </c>
      <c r="C2042" s="9">
        <v>-9.2846106620159824E-3</v>
      </c>
      <c r="D2042">
        <f t="shared" si="35"/>
        <v>2</v>
      </c>
      <c r="F2042" s="33" t="s">
        <v>29</v>
      </c>
      <c r="G2042" t="s">
        <v>29</v>
      </c>
      <c r="H2042" s="56"/>
    </row>
    <row r="2043" spans="1:8" x14ac:dyDescent="0.25">
      <c r="A2043" s="16">
        <v>36950</v>
      </c>
      <c r="B2043" s="17">
        <v>107.19</v>
      </c>
      <c r="C2043" s="9">
        <v>-1.9950786419348682E-2</v>
      </c>
      <c r="D2043">
        <f t="shared" si="35"/>
        <v>2</v>
      </c>
      <c r="F2043" s="33" t="s">
        <v>29</v>
      </c>
      <c r="G2043" t="s">
        <v>29</v>
      </c>
      <c r="H2043" s="56"/>
    </row>
    <row r="2044" spans="1:8" x14ac:dyDescent="0.25">
      <c r="A2044" s="16">
        <v>36951</v>
      </c>
      <c r="B2044" s="17">
        <v>107.76</v>
      </c>
      <c r="C2044" s="9">
        <v>5.3035713986804931E-3</v>
      </c>
      <c r="D2044">
        <f t="shared" si="35"/>
        <v>3</v>
      </c>
      <c r="F2044" s="33" t="s">
        <v>29</v>
      </c>
      <c r="G2044" t="s">
        <v>29</v>
      </c>
      <c r="H2044" s="56"/>
    </row>
    <row r="2045" spans="1:8" x14ac:dyDescent="0.25">
      <c r="A2045" s="16">
        <v>36952</v>
      </c>
      <c r="B2045" s="17">
        <v>106.9</v>
      </c>
      <c r="C2045" s="9">
        <v>-8.0127140711090099E-3</v>
      </c>
      <c r="D2045">
        <f t="shared" si="35"/>
        <v>3</v>
      </c>
      <c r="F2045" s="33" t="s">
        <v>29</v>
      </c>
      <c r="G2045" t="s">
        <v>29</v>
      </c>
      <c r="H2045" s="56"/>
    </row>
    <row r="2046" spans="1:8" x14ac:dyDescent="0.25">
      <c r="A2046" s="16">
        <v>36955</v>
      </c>
      <c r="B2046" s="17">
        <v>107.88</v>
      </c>
      <c r="C2046" s="9">
        <v>9.1256802405295517E-3</v>
      </c>
      <c r="D2046">
        <f t="shared" si="35"/>
        <v>3</v>
      </c>
      <c r="F2046" s="33" t="s">
        <v>29</v>
      </c>
      <c r="G2046" t="s">
        <v>29</v>
      </c>
      <c r="H2046" s="56"/>
    </row>
    <row r="2047" spans="1:8" x14ac:dyDescent="0.25">
      <c r="A2047" s="16">
        <v>36956</v>
      </c>
      <c r="B2047" s="17">
        <v>109.04</v>
      </c>
      <c r="C2047" s="9">
        <v>1.069528911674795E-2</v>
      </c>
      <c r="D2047">
        <f t="shared" si="35"/>
        <v>3</v>
      </c>
      <c r="F2047" s="33" t="s">
        <v>29</v>
      </c>
      <c r="G2047" t="s">
        <v>29</v>
      </c>
      <c r="H2047" s="56"/>
    </row>
    <row r="2048" spans="1:8" x14ac:dyDescent="0.25">
      <c r="A2048" s="16">
        <v>36957</v>
      </c>
      <c r="B2048" s="17">
        <v>109.81</v>
      </c>
      <c r="C2048" s="9">
        <v>7.0368122213446474E-3</v>
      </c>
      <c r="D2048">
        <f t="shared" si="35"/>
        <v>3</v>
      </c>
      <c r="F2048" s="33" t="s">
        <v>29</v>
      </c>
      <c r="G2048" t="s">
        <v>29</v>
      </c>
      <c r="H2048" s="56"/>
    </row>
    <row r="2049" spans="1:8" x14ac:dyDescent="0.25">
      <c r="A2049" s="16">
        <v>36958</v>
      </c>
      <c r="B2049" s="17">
        <v>109.93</v>
      </c>
      <c r="C2049" s="9">
        <v>1.0921999811506322E-3</v>
      </c>
      <c r="D2049">
        <f t="shared" si="35"/>
        <v>3</v>
      </c>
      <c r="F2049" s="33" t="s">
        <v>29</v>
      </c>
      <c r="G2049" t="s">
        <v>29</v>
      </c>
      <c r="H2049" s="56"/>
    </row>
    <row r="2050" spans="1:8" x14ac:dyDescent="0.25">
      <c r="A2050" s="16">
        <v>36959</v>
      </c>
      <c r="B2050" s="17">
        <v>106.68</v>
      </c>
      <c r="C2050" s="9">
        <v>-3.0010100276958884E-2</v>
      </c>
      <c r="D2050">
        <f t="shared" si="35"/>
        <v>3</v>
      </c>
      <c r="F2050" s="33" t="s">
        <v>29</v>
      </c>
      <c r="G2050" t="s">
        <v>29</v>
      </c>
      <c r="H2050" s="56"/>
    </row>
    <row r="2051" spans="1:8" x14ac:dyDescent="0.25">
      <c r="A2051" s="16">
        <v>36962</v>
      </c>
      <c r="B2051" s="17">
        <v>102.12</v>
      </c>
      <c r="C2051" s="9">
        <v>-4.3685106940530495E-2</v>
      </c>
      <c r="D2051">
        <f t="shared" si="35"/>
        <v>3</v>
      </c>
      <c r="F2051" s="33" t="s">
        <v>29</v>
      </c>
      <c r="G2051" t="s">
        <v>29</v>
      </c>
      <c r="H2051" s="56"/>
    </row>
    <row r="2052" spans="1:8" x14ac:dyDescent="0.25">
      <c r="A2052" s="16">
        <v>36963</v>
      </c>
      <c r="B2052" s="17">
        <v>103.79</v>
      </c>
      <c r="C2052" s="9">
        <v>1.6221034603914532E-2</v>
      </c>
      <c r="D2052">
        <f t="shared" ref="D2052:D2115" si="36">MONTH(A2052)</f>
        <v>3</v>
      </c>
      <c r="F2052" s="33" t="s">
        <v>29</v>
      </c>
      <c r="G2052" t="s">
        <v>29</v>
      </c>
      <c r="H2052" s="56"/>
    </row>
    <row r="2053" spans="1:8" x14ac:dyDescent="0.25">
      <c r="A2053" s="16">
        <v>36964</v>
      </c>
      <c r="B2053" s="17">
        <v>101.75</v>
      </c>
      <c r="C2053" s="9">
        <v>-1.9850802654493335E-2</v>
      </c>
      <c r="D2053">
        <f t="shared" si="36"/>
        <v>3</v>
      </c>
      <c r="F2053" s="33" t="s">
        <v>29</v>
      </c>
      <c r="G2053" t="s">
        <v>29</v>
      </c>
      <c r="H2053" s="56"/>
    </row>
    <row r="2054" spans="1:8" x14ac:dyDescent="0.25">
      <c r="A2054" s="16">
        <v>36965</v>
      </c>
      <c r="B2054" s="17">
        <v>101.77</v>
      </c>
      <c r="C2054" s="9">
        <v>1.9654088113573223E-4</v>
      </c>
      <c r="D2054">
        <f t="shared" si="36"/>
        <v>3</v>
      </c>
      <c r="F2054" s="33" t="s">
        <v>29</v>
      </c>
      <c r="G2054" t="s">
        <v>29</v>
      </c>
      <c r="H2054" s="56"/>
    </row>
    <row r="2055" spans="1:8" x14ac:dyDescent="0.25">
      <c r="A2055" s="16">
        <v>36966</v>
      </c>
      <c r="B2055" s="17">
        <v>99.73</v>
      </c>
      <c r="C2055" s="9">
        <v>-2.0248830790063566E-2</v>
      </c>
      <c r="D2055">
        <f t="shared" si="36"/>
        <v>3</v>
      </c>
      <c r="F2055" s="33" t="s">
        <v>29</v>
      </c>
      <c r="G2055" t="s">
        <v>29</v>
      </c>
      <c r="H2055" s="56"/>
    </row>
    <row r="2056" spans="1:8" x14ac:dyDescent="0.25">
      <c r="A2056" s="16">
        <v>36969</v>
      </c>
      <c r="B2056" s="17">
        <v>101.76</v>
      </c>
      <c r="C2056" s="9">
        <v>2.0150565178035349E-2</v>
      </c>
      <c r="D2056">
        <f t="shared" si="36"/>
        <v>3</v>
      </c>
      <c r="F2056" s="33" t="s">
        <v>29</v>
      </c>
      <c r="G2056" t="s">
        <v>29</v>
      </c>
      <c r="H2056" s="56"/>
    </row>
    <row r="2057" spans="1:8" x14ac:dyDescent="0.25">
      <c r="A2057" s="16">
        <v>36970</v>
      </c>
      <c r="B2057" s="17">
        <v>99.03</v>
      </c>
      <c r="C2057" s="9">
        <v>-2.7194265058600724E-2</v>
      </c>
      <c r="D2057">
        <f t="shared" si="36"/>
        <v>3</v>
      </c>
      <c r="F2057" s="33" t="s">
        <v>29</v>
      </c>
      <c r="G2057" t="s">
        <v>29</v>
      </c>
      <c r="H2057" s="56"/>
    </row>
    <row r="2058" spans="1:8" x14ac:dyDescent="0.25">
      <c r="A2058" s="16">
        <v>36971</v>
      </c>
      <c r="B2058" s="17">
        <v>97.35</v>
      </c>
      <c r="C2058" s="9">
        <v>-1.7110102715002767E-2</v>
      </c>
      <c r="D2058">
        <f t="shared" si="36"/>
        <v>3</v>
      </c>
      <c r="F2058" s="33" t="s">
        <v>29</v>
      </c>
      <c r="G2058" t="s">
        <v>29</v>
      </c>
      <c r="H2058" s="56"/>
    </row>
    <row r="2059" spans="1:8" x14ac:dyDescent="0.25">
      <c r="A2059" s="16">
        <v>36972</v>
      </c>
      <c r="B2059" s="17">
        <v>96.36</v>
      </c>
      <c r="C2059" s="9">
        <v>-1.0221554071538028E-2</v>
      </c>
      <c r="D2059">
        <f t="shared" si="36"/>
        <v>3</v>
      </c>
      <c r="F2059" s="33" t="s">
        <v>29</v>
      </c>
      <c r="G2059" t="s">
        <v>29</v>
      </c>
      <c r="H2059" s="56"/>
    </row>
    <row r="2060" spans="1:8" x14ac:dyDescent="0.25">
      <c r="A2060" s="16">
        <v>36973</v>
      </c>
      <c r="B2060" s="17">
        <v>99.27</v>
      </c>
      <c r="C2060" s="9">
        <v>2.9752232854959881E-2</v>
      </c>
      <c r="D2060">
        <f t="shared" si="36"/>
        <v>3</v>
      </c>
      <c r="F2060" s="33" t="s">
        <v>29</v>
      </c>
      <c r="G2060" t="s">
        <v>29</v>
      </c>
      <c r="H2060" s="56"/>
    </row>
    <row r="2061" spans="1:8" x14ac:dyDescent="0.25">
      <c r="A2061" s="16">
        <v>36976</v>
      </c>
      <c r="B2061" s="17">
        <v>100.54</v>
      </c>
      <c r="C2061" s="9">
        <v>1.2712247662798876E-2</v>
      </c>
      <c r="D2061">
        <f t="shared" si="36"/>
        <v>3</v>
      </c>
      <c r="F2061" s="33" t="s">
        <v>29</v>
      </c>
      <c r="G2061" t="s">
        <v>29</v>
      </c>
      <c r="H2061" s="56"/>
    </row>
    <row r="2062" spans="1:8" x14ac:dyDescent="0.25">
      <c r="A2062" s="16">
        <v>36977</v>
      </c>
      <c r="B2062" s="17">
        <v>102.59</v>
      </c>
      <c r="C2062" s="9">
        <v>2.0184803835192267E-2</v>
      </c>
      <c r="D2062">
        <f t="shared" si="36"/>
        <v>3</v>
      </c>
      <c r="F2062" s="33" t="s">
        <v>29</v>
      </c>
      <c r="G2062" t="s">
        <v>29</v>
      </c>
      <c r="H2062" s="56"/>
    </row>
    <row r="2063" spans="1:8" x14ac:dyDescent="0.25">
      <c r="A2063" s="16">
        <v>36978</v>
      </c>
      <c r="B2063" s="17">
        <v>99.76</v>
      </c>
      <c r="C2063" s="9">
        <v>-2.7973160727840368E-2</v>
      </c>
      <c r="D2063">
        <f t="shared" si="36"/>
        <v>3</v>
      </c>
      <c r="F2063" s="33" t="s">
        <v>29</v>
      </c>
      <c r="G2063" t="s">
        <v>29</v>
      </c>
      <c r="H2063" s="56"/>
    </row>
    <row r="2064" spans="1:8" x14ac:dyDescent="0.25">
      <c r="A2064" s="16">
        <v>36979</v>
      </c>
      <c r="B2064" s="17">
        <v>100.14</v>
      </c>
      <c r="C2064" s="9">
        <v>3.8019055300177432E-3</v>
      </c>
      <c r="D2064">
        <f t="shared" si="36"/>
        <v>3</v>
      </c>
      <c r="F2064" s="33" t="s">
        <v>29</v>
      </c>
      <c r="G2064" t="s">
        <v>29</v>
      </c>
      <c r="H2064" s="56"/>
    </row>
    <row r="2065" spans="1:8" x14ac:dyDescent="0.25">
      <c r="A2065" s="16">
        <v>36980</v>
      </c>
      <c r="B2065" s="17">
        <v>101.19</v>
      </c>
      <c r="C2065" s="9">
        <v>1.0430730839869883E-2</v>
      </c>
      <c r="D2065">
        <f t="shared" si="36"/>
        <v>3</v>
      </c>
      <c r="F2065" s="33" t="s">
        <v>29</v>
      </c>
      <c r="G2065" t="s">
        <v>29</v>
      </c>
      <c r="H2065" s="56"/>
    </row>
    <row r="2066" spans="1:8" x14ac:dyDescent="0.25">
      <c r="A2066" s="16">
        <v>36983</v>
      </c>
      <c r="B2066" s="17">
        <v>99.03</v>
      </c>
      <c r="C2066" s="9">
        <v>-2.1577103208457231E-2</v>
      </c>
      <c r="D2066">
        <f t="shared" si="36"/>
        <v>4</v>
      </c>
      <c r="F2066" s="33" t="s">
        <v>29</v>
      </c>
      <c r="G2066" t="s">
        <v>29</v>
      </c>
      <c r="H2066" s="56"/>
    </row>
    <row r="2067" spans="1:8" x14ac:dyDescent="0.25">
      <c r="A2067" s="16">
        <v>36984</v>
      </c>
      <c r="B2067" s="17">
        <v>95.72</v>
      </c>
      <c r="C2067" s="9">
        <v>-3.3995571493038813E-2</v>
      </c>
      <c r="D2067">
        <f t="shared" si="36"/>
        <v>4</v>
      </c>
      <c r="F2067" s="33" t="s">
        <v>29</v>
      </c>
      <c r="G2067" t="s">
        <v>29</v>
      </c>
      <c r="H2067" s="56"/>
    </row>
    <row r="2068" spans="1:8" x14ac:dyDescent="0.25">
      <c r="A2068" s="16">
        <v>36985</v>
      </c>
      <c r="B2068" s="17">
        <v>96.12</v>
      </c>
      <c r="C2068" s="9">
        <v>4.1701478280957004E-3</v>
      </c>
      <c r="D2068">
        <f t="shared" si="36"/>
        <v>4</v>
      </c>
      <c r="F2068" s="33" t="s">
        <v>29</v>
      </c>
      <c r="G2068" t="s">
        <v>29</v>
      </c>
      <c r="H2068" s="56"/>
    </row>
    <row r="2069" spans="1:8" x14ac:dyDescent="0.25">
      <c r="A2069" s="16">
        <v>36986</v>
      </c>
      <c r="B2069" s="17">
        <v>99.76</v>
      </c>
      <c r="C2069" s="9">
        <v>3.7169890503512867E-2</v>
      </c>
      <c r="D2069">
        <f t="shared" si="36"/>
        <v>4</v>
      </c>
      <c r="F2069" s="33" t="s">
        <v>29</v>
      </c>
      <c r="G2069" t="s">
        <v>29</v>
      </c>
      <c r="H2069" s="56"/>
    </row>
    <row r="2070" spans="1:8" x14ac:dyDescent="0.25">
      <c r="A2070" s="16">
        <v>36987</v>
      </c>
      <c r="B2070" s="17">
        <v>98.25</v>
      </c>
      <c r="C2070" s="9">
        <v>-1.5252050622410409E-2</v>
      </c>
      <c r="D2070">
        <f t="shared" si="36"/>
        <v>4</v>
      </c>
      <c r="F2070" s="33" t="s">
        <v>29</v>
      </c>
      <c r="G2070" t="s">
        <v>29</v>
      </c>
      <c r="H2070" s="56"/>
    </row>
    <row r="2071" spans="1:8" x14ac:dyDescent="0.25">
      <c r="A2071" s="16">
        <v>36990</v>
      </c>
      <c r="B2071" s="17">
        <v>99.34</v>
      </c>
      <c r="C2071" s="9">
        <v>1.1033058929833963E-2</v>
      </c>
      <c r="D2071">
        <f t="shared" si="36"/>
        <v>4</v>
      </c>
      <c r="F2071" s="33" t="s">
        <v>29</v>
      </c>
      <c r="G2071" t="s">
        <v>29</v>
      </c>
      <c r="H2071" s="56"/>
    </row>
    <row r="2072" spans="1:8" x14ac:dyDescent="0.25">
      <c r="A2072" s="16">
        <v>36991</v>
      </c>
      <c r="B2072" s="17">
        <v>101.15</v>
      </c>
      <c r="C2072" s="9">
        <v>1.8056253934550147E-2</v>
      </c>
      <c r="D2072">
        <f t="shared" si="36"/>
        <v>4</v>
      </c>
      <c r="F2072" s="33" t="s">
        <v>29</v>
      </c>
      <c r="G2072" t="s">
        <v>29</v>
      </c>
      <c r="H2072" s="56"/>
    </row>
    <row r="2073" spans="1:8" x14ac:dyDescent="0.25">
      <c r="A2073" s="16">
        <v>36992</v>
      </c>
      <c r="B2073" s="17">
        <v>101.22</v>
      </c>
      <c r="C2073" s="9">
        <v>6.9180217217747176E-4</v>
      </c>
      <c r="D2073">
        <f t="shared" si="36"/>
        <v>4</v>
      </c>
      <c r="F2073" s="33" t="s">
        <v>29</v>
      </c>
      <c r="G2073" t="s">
        <v>29</v>
      </c>
      <c r="H2073" s="56"/>
    </row>
    <row r="2074" spans="1:8" x14ac:dyDescent="0.25">
      <c r="A2074" s="16">
        <v>36993</v>
      </c>
      <c r="B2074" s="17">
        <v>103.06</v>
      </c>
      <c r="C2074" s="9">
        <v>1.8014977114146215E-2</v>
      </c>
      <c r="D2074">
        <f t="shared" si="36"/>
        <v>4</v>
      </c>
      <c r="F2074" s="33" t="s">
        <v>29</v>
      </c>
      <c r="G2074" t="s">
        <v>29</v>
      </c>
      <c r="H2074" s="56"/>
    </row>
    <row r="2075" spans="1:8" x14ac:dyDescent="0.25">
      <c r="A2075" s="16">
        <v>36997</v>
      </c>
      <c r="B2075" s="17">
        <v>101.98</v>
      </c>
      <c r="C2075" s="9">
        <v>-1.0534627273068562E-2</v>
      </c>
      <c r="D2075">
        <f t="shared" si="36"/>
        <v>4</v>
      </c>
      <c r="F2075" s="33" t="s">
        <v>29</v>
      </c>
      <c r="G2075" t="s">
        <v>29</v>
      </c>
      <c r="H2075" s="56"/>
    </row>
    <row r="2076" spans="1:8" x14ac:dyDescent="0.25">
      <c r="A2076" s="16">
        <v>36998</v>
      </c>
      <c r="B2076" s="17">
        <v>103.42</v>
      </c>
      <c r="C2076" s="9">
        <v>1.402165134106579E-2</v>
      </c>
      <c r="D2076">
        <f t="shared" si="36"/>
        <v>4</v>
      </c>
      <c r="F2076" s="33" t="s">
        <v>29</v>
      </c>
      <c r="G2076" t="s">
        <v>29</v>
      </c>
      <c r="H2076" s="56"/>
    </row>
    <row r="2077" spans="1:8" x14ac:dyDescent="0.25">
      <c r="A2077" s="16">
        <v>36999</v>
      </c>
      <c r="B2077" s="17">
        <v>107.53</v>
      </c>
      <c r="C2077" s="9">
        <v>3.8971511434359556E-2</v>
      </c>
      <c r="D2077">
        <f t="shared" si="36"/>
        <v>4</v>
      </c>
      <c r="F2077" s="33" t="s">
        <v>29</v>
      </c>
      <c r="G2077" t="s">
        <v>29</v>
      </c>
      <c r="H2077" s="56"/>
    </row>
    <row r="2078" spans="1:8" x14ac:dyDescent="0.25">
      <c r="A2078" s="16">
        <v>37000</v>
      </c>
      <c r="B2078" s="17">
        <v>108.96</v>
      </c>
      <c r="C2078" s="9">
        <v>1.3210963998767263E-2</v>
      </c>
      <c r="D2078">
        <f t="shared" si="36"/>
        <v>4</v>
      </c>
      <c r="F2078" s="33" t="s">
        <v>29</v>
      </c>
      <c r="G2078" t="s">
        <v>29</v>
      </c>
      <c r="H2078" s="56"/>
    </row>
    <row r="2079" spans="1:8" x14ac:dyDescent="0.25">
      <c r="A2079" s="16">
        <v>37001</v>
      </c>
      <c r="B2079" s="17">
        <v>107.96</v>
      </c>
      <c r="C2079" s="9">
        <v>-9.2200542513983467E-3</v>
      </c>
      <c r="D2079">
        <f t="shared" si="36"/>
        <v>4</v>
      </c>
      <c r="F2079" s="33" t="s">
        <v>29</v>
      </c>
      <c r="G2079" t="s">
        <v>29</v>
      </c>
      <c r="H2079" s="56"/>
    </row>
    <row r="2080" spans="1:8" x14ac:dyDescent="0.25">
      <c r="A2080" s="16">
        <v>37004</v>
      </c>
      <c r="B2080" s="17">
        <v>106</v>
      </c>
      <c r="C2080" s="9">
        <v>-1.8321694037736719E-2</v>
      </c>
      <c r="D2080">
        <f t="shared" si="36"/>
        <v>4</v>
      </c>
      <c r="F2080" s="33" t="s">
        <v>29</v>
      </c>
      <c r="G2080" t="s">
        <v>29</v>
      </c>
      <c r="H2080" s="56"/>
    </row>
    <row r="2081" spans="1:8" x14ac:dyDescent="0.25">
      <c r="A2081" s="16">
        <v>37005</v>
      </c>
      <c r="B2081" s="17">
        <v>105.43</v>
      </c>
      <c r="C2081" s="9">
        <v>-5.3918685232087916E-3</v>
      </c>
      <c r="D2081">
        <f t="shared" si="36"/>
        <v>4</v>
      </c>
      <c r="F2081" s="33" t="s">
        <v>29</v>
      </c>
      <c r="G2081" t="s">
        <v>29</v>
      </c>
      <c r="H2081" s="56"/>
    </row>
    <row r="2082" spans="1:8" x14ac:dyDescent="0.25">
      <c r="A2082" s="16">
        <v>37006</v>
      </c>
      <c r="B2082" s="17">
        <v>106.81</v>
      </c>
      <c r="C2082" s="9">
        <v>1.3004329512745777E-2</v>
      </c>
      <c r="D2082">
        <f t="shared" si="36"/>
        <v>4</v>
      </c>
      <c r="F2082" s="33" t="s">
        <v>29</v>
      </c>
      <c r="G2082" t="s">
        <v>29</v>
      </c>
      <c r="H2082" s="56"/>
    </row>
    <row r="2083" spans="1:8" x14ac:dyDescent="0.25">
      <c r="A2083" s="16">
        <v>37007</v>
      </c>
      <c r="B2083" s="17">
        <v>107.28</v>
      </c>
      <c r="C2083" s="9">
        <v>4.3906838718188899E-3</v>
      </c>
      <c r="D2083">
        <f t="shared" si="36"/>
        <v>4</v>
      </c>
      <c r="F2083" s="33" t="s">
        <v>29</v>
      </c>
      <c r="G2083" t="s">
        <v>29</v>
      </c>
      <c r="H2083" s="56"/>
    </row>
    <row r="2084" spans="1:8" x14ac:dyDescent="0.25">
      <c r="A2084" s="16">
        <v>37008</v>
      </c>
      <c r="B2084" s="17">
        <v>109.07</v>
      </c>
      <c r="C2084" s="9">
        <v>1.6547638967228454E-2</v>
      </c>
      <c r="D2084">
        <f t="shared" si="36"/>
        <v>4</v>
      </c>
      <c r="F2084" s="33" t="s">
        <v>29</v>
      </c>
      <c r="G2084" t="s">
        <v>29</v>
      </c>
      <c r="H2084" s="56"/>
    </row>
    <row r="2085" spans="1:8" x14ac:dyDescent="0.25">
      <c r="A2085" s="16">
        <v>37011</v>
      </c>
      <c r="B2085" s="17">
        <v>109.83</v>
      </c>
      <c r="C2085" s="9">
        <v>6.9438378596029448E-3</v>
      </c>
      <c r="D2085">
        <f t="shared" si="36"/>
        <v>4</v>
      </c>
      <c r="F2085" s="33" t="s">
        <v>29</v>
      </c>
      <c r="G2085" t="s">
        <v>29</v>
      </c>
      <c r="H2085" s="56"/>
    </row>
    <row r="2086" spans="1:8" x14ac:dyDescent="0.25">
      <c r="A2086" s="16">
        <v>37012</v>
      </c>
      <c r="B2086" s="17">
        <v>110.17</v>
      </c>
      <c r="C2086" s="9">
        <v>3.0909115517191279E-3</v>
      </c>
      <c r="D2086">
        <f t="shared" si="36"/>
        <v>5</v>
      </c>
      <c r="F2086" s="33" t="s">
        <v>29</v>
      </c>
      <c r="G2086" t="s">
        <v>29</v>
      </c>
      <c r="H2086" s="56"/>
    </row>
    <row r="2087" spans="1:8" x14ac:dyDescent="0.25">
      <c r="A2087" s="16">
        <v>37013</v>
      </c>
      <c r="B2087" s="17">
        <v>109.97</v>
      </c>
      <c r="C2087" s="9">
        <v>-1.8170260291305218E-3</v>
      </c>
      <c r="D2087">
        <f t="shared" si="36"/>
        <v>5</v>
      </c>
      <c r="F2087" s="33" t="s">
        <v>29</v>
      </c>
      <c r="G2087" t="s">
        <v>29</v>
      </c>
      <c r="H2087" s="56"/>
    </row>
    <row r="2088" spans="1:8" x14ac:dyDescent="0.25">
      <c r="A2088" s="16">
        <v>37014</v>
      </c>
      <c r="B2088" s="17">
        <v>108.57</v>
      </c>
      <c r="C2088" s="9">
        <v>-1.281247507908238E-2</v>
      </c>
      <c r="D2088">
        <f t="shared" si="36"/>
        <v>5</v>
      </c>
      <c r="F2088" s="33" t="s">
        <v>29</v>
      </c>
      <c r="G2088" t="s">
        <v>29</v>
      </c>
      <c r="H2088" s="56"/>
    </row>
    <row r="2089" spans="1:8" x14ac:dyDescent="0.25">
      <c r="A2089" s="16">
        <v>37015</v>
      </c>
      <c r="B2089" s="17">
        <v>110.42</v>
      </c>
      <c r="C2089" s="9">
        <v>1.689615061213794E-2</v>
      </c>
      <c r="D2089">
        <f t="shared" si="36"/>
        <v>5</v>
      </c>
      <c r="F2089" s="33" t="s">
        <v>29</v>
      </c>
      <c r="G2089" t="s">
        <v>29</v>
      </c>
      <c r="H2089" s="56"/>
    </row>
    <row r="2090" spans="1:8" x14ac:dyDescent="0.25">
      <c r="A2090" s="16">
        <v>37018</v>
      </c>
      <c r="B2090" s="17">
        <v>109.47</v>
      </c>
      <c r="C2090" s="9">
        <v>-8.6407377394326287E-3</v>
      </c>
      <c r="D2090">
        <f t="shared" si="36"/>
        <v>5</v>
      </c>
      <c r="F2090" s="33" t="s">
        <v>29</v>
      </c>
      <c r="G2090" t="s">
        <v>29</v>
      </c>
      <c r="H2090" s="56"/>
    </row>
    <row r="2091" spans="1:8" x14ac:dyDescent="0.25">
      <c r="A2091" s="16">
        <v>37019</v>
      </c>
      <c r="B2091" s="17">
        <v>109.42</v>
      </c>
      <c r="C2091" s="9">
        <v>-4.5685048078605617E-4</v>
      </c>
      <c r="D2091">
        <f t="shared" si="36"/>
        <v>5</v>
      </c>
      <c r="F2091" s="33" t="s">
        <v>29</v>
      </c>
      <c r="G2091" t="s">
        <v>29</v>
      </c>
      <c r="H2091" s="56"/>
    </row>
    <row r="2092" spans="1:8" x14ac:dyDescent="0.25">
      <c r="A2092" s="16">
        <v>37020</v>
      </c>
      <c r="B2092" s="17">
        <v>108.96</v>
      </c>
      <c r="C2092" s="9">
        <v>-4.2128462344776787E-3</v>
      </c>
      <c r="D2092">
        <f t="shared" si="36"/>
        <v>5</v>
      </c>
      <c r="F2092" s="33" t="s">
        <v>29</v>
      </c>
      <c r="G2092" t="s">
        <v>29</v>
      </c>
      <c r="H2092" s="56"/>
    </row>
    <row r="2093" spans="1:8" x14ac:dyDescent="0.25">
      <c r="A2093" s="16">
        <v>37021</v>
      </c>
      <c r="B2093" s="17">
        <v>109.28</v>
      </c>
      <c r="C2093" s="9">
        <v>2.9325534212777198E-3</v>
      </c>
      <c r="D2093">
        <f t="shared" si="36"/>
        <v>5</v>
      </c>
      <c r="F2093" s="33" t="s">
        <v>29</v>
      </c>
      <c r="G2093" t="s">
        <v>29</v>
      </c>
      <c r="H2093" s="56"/>
    </row>
    <row r="2094" spans="1:8" x14ac:dyDescent="0.25">
      <c r="A2094" s="16">
        <v>37022</v>
      </c>
      <c r="B2094" s="17">
        <v>108.52</v>
      </c>
      <c r="C2094" s="9">
        <v>-6.9789080317489869E-3</v>
      </c>
      <c r="D2094">
        <f t="shared" si="36"/>
        <v>5</v>
      </c>
      <c r="F2094" s="33" t="s">
        <v>29</v>
      </c>
      <c r="G2094" t="s">
        <v>29</v>
      </c>
      <c r="H2094" s="56"/>
    </row>
    <row r="2095" spans="1:8" x14ac:dyDescent="0.25">
      <c r="A2095" s="16">
        <v>37025</v>
      </c>
      <c r="B2095" s="17">
        <v>108.74</v>
      </c>
      <c r="C2095" s="9">
        <v>2.0252239270436801E-3</v>
      </c>
      <c r="D2095">
        <f t="shared" si="36"/>
        <v>5</v>
      </c>
      <c r="F2095" s="33" t="s">
        <v>29</v>
      </c>
      <c r="G2095" t="s">
        <v>29</v>
      </c>
      <c r="H2095" s="56"/>
    </row>
    <row r="2096" spans="1:8" x14ac:dyDescent="0.25">
      <c r="A2096" s="16">
        <v>37026</v>
      </c>
      <c r="B2096" s="17">
        <v>109.24</v>
      </c>
      <c r="C2096" s="9">
        <v>4.5875848877295761E-3</v>
      </c>
      <c r="D2096">
        <f t="shared" si="36"/>
        <v>5</v>
      </c>
      <c r="F2096" s="33" t="s">
        <v>29</v>
      </c>
      <c r="G2096" t="s">
        <v>29</v>
      </c>
      <c r="H2096" s="56"/>
    </row>
    <row r="2097" spans="1:8" x14ac:dyDescent="0.25">
      <c r="A2097" s="16">
        <v>37027</v>
      </c>
      <c r="B2097" s="17">
        <v>111.82</v>
      </c>
      <c r="C2097" s="9">
        <v>2.3343138992994877E-2</v>
      </c>
      <c r="D2097">
        <f t="shared" si="36"/>
        <v>5</v>
      </c>
      <c r="F2097" s="33" t="s">
        <v>29</v>
      </c>
      <c r="G2097" t="s">
        <v>29</v>
      </c>
      <c r="H2097" s="56"/>
    </row>
    <row r="2098" spans="1:8" x14ac:dyDescent="0.25">
      <c r="A2098" s="16">
        <v>37028</v>
      </c>
      <c r="B2098" s="17">
        <v>111.99</v>
      </c>
      <c r="C2098" s="9">
        <v>1.5191459961028946E-3</v>
      </c>
      <c r="D2098">
        <f t="shared" si="36"/>
        <v>5</v>
      </c>
      <c r="F2098" s="33" t="s">
        <v>29</v>
      </c>
      <c r="G2098" t="s">
        <v>29</v>
      </c>
      <c r="H2098" s="56"/>
    </row>
    <row r="2099" spans="1:8" x14ac:dyDescent="0.25">
      <c r="A2099" s="16">
        <v>37029</v>
      </c>
      <c r="B2099" s="17">
        <v>112.5</v>
      </c>
      <c r="C2099" s="9">
        <v>4.5436400498727689E-3</v>
      </c>
      <c r="D2099">
        <f t="shared" si="36"/>
        <v>5</v>
      </c>
      <c r="F2099" s="33" t="s">
        <v>29</v>
      </c>
      <c r="G2099" t="s">
        <v>29</v>
      </c>
      <c r="H2099" s="56"/>
    </row>
    <row r="2100" spans="1:8" x14ac:dyDescent="0.25">
      <c r="A2100" s="16">
        <v>37032</v>
      </c>
      <c r="B2100" s="17">
        <v>114.16</v>
      </c>
      <c r="C2100" s="9">
        <v>1.4647751524106231E-2</v>
      </c>
      <c r="D2100">
        <f t="shared" si="36"/>
        <v>5</v>
      </c>
      <c r="F2100" s="33" t="s">
        <v>29</v>
      </c>
      <c r="G2100" t="s">
        <v>29</v>
      </c>
      <c r="H2100" s="56"/>
    </row>
    <row r="2101" spans="1:8" x14ac:dyDescent="0.25">
      <c r="A2101" s="16">
        <v>37033</v>
      </c>
      <c r="B2101" s="17">
        <v>114.01</v>
      </c>
      <c r="C2101" s="9">
        <v>-1.314809322952542E-3</v>
      </c>
      <c r="D2101">
        <f t="shared" si="36"/>
        <v>5</v>
      </c>
      <c r="F2101" s="33" t="s">
        <v>29</v>
      </c>
      <c r="G2101" t="s">
        <v>29</v>
      </c>
      <c r="H2101" s="56"/>
    </row>
    <row r="2102" spans="1:8" x14ac:dyDescent="0.25">
      <c r="A2102" s="16">
        <v>37034</v>
      </c>
      <c r="B2102" s="17">
        <v>112.08</v>
      </c>
      <c r="C2102" s="9">
        <v>-1.707326181687692E-2</v>
      </c>
      <c r="D2102">
        <f t="shared" si="36"/>
        <v>5</v>
      </c>
      <c r="F2102" s="33" t="s">
        <v>29</v>
      </c>
      <c r="G2102" t="s">
        <v>29</v>
      </c>
      <c r="H2102" s="56"/>
    </row>
    <row r="2103" spans="1:8" x14ac:dyDescent="0.25">
      <c r="A2103" s="16">
        <v>37035</v>
      </c>
      <c r="B2103" s="17">
        <v>112.41</v>
      </c>
      <c r="C2103" s="9">
        <v>2.939999444954094E-3</v>
      </c>
      <c r="D2103">
        <f t="shared" si="36"/>
        <v>5</v>
      </c>
      <c r="F2103" s="33" t="s">
        <v>29</v>
      </c>
      <c r="G2103" t="s">
        <v>29</v>
      </c>
      <c r="H2103" s="56"/>
    </row>
    <row r="2104" spans="1:8" x14ac:dyDescent="0.25">
      <c r="A2104" s="16">
        <v>37036</v>
      </c>
      <c r="B2104" s="17">
        <v>111.08</v>
      </c>
      <c r="C2104" s="9">
        <v>-1.1902239035106881E-2</v>
      </c>
      <c r="D2104">
        <f t="shared" si="36"/>
        <v>5</v>
      </c>
      <c r="F2104" s="33" t="s">
        <v>29</v>
      </c>
      <c r="G2104" t="s">
        <v>29</v>
      </c>
      <c r="H2104" s="56"/>
    </row>
    <row r="2105" spans="1:8" x14ac:dyDescent="0.25">
      <c r="A2105" s="16">
        <v>37040</v>
      </c>
      <c r="B2105" s="17">
        <v>110.2</v>
      </c>
      <c r="C2105" s="9">
        <v>-7.9537657197846171E-3</v>
      </c>
      <c r="D2105">
        <f t="shared" si="36"/>
        <v>5</v>
      </c>
      <c r="F2105" s="33" t="s">
        <v>29</v>
      </c>
      <c r="G2105" t="s">
        <v>29</v>
      </c>
      <c r="H2105" s="56"/>
    </row>
    <row r="2106" spans="1:8" x14ac:dyDescent="0.25">
      <c r="A2106" s="16">
        <v>37041</v>
      </c>
      <c r="B2106" s="17">
        <v>108.65</v>
      </c>
      <c r="C2106" s="9">
        <v>-1.4165190016375458E-2</v>
      </c>
      <c r="D2106">
        <f t="shared" si="36"/>
        <v>5</v>
      </c>
      <c r="F2106" s="33" t="s">
        <v>29</v>
      </c>
      <c r="G2106" t="s">
        <v>29</v>
      </c>
      <c r="H2106" s="56"/>
    </row>
    <row r="2107" spans="1:8" x14ac:dyDescent="0.25">
      <c r="A2107" s="16">
        <v>37042</v>
      </c>
      <c r="B2107" s="17">
        <v>109.22</v>
      </c>
      <c r="C2107" s="9">
        <v>5.232490021568852E-3</v>
      </c>
      <c r="D2107">
        <f t="shared" si="36"/>
        <v>5</v>
      </c>
      <c r="F2107" s="33" t="s">
        <v>29</v>
      </c>
      <c r="G2107" t="s">
        <v>29</v>
      </c>
      <c r="H2107" s="56"/>
    </row>
    <row r="2108" spans="1:8" x14ac:dyDescent="0.25">
      <c r="A2108" s="16">
        <v>37043</v>
      </c>
      <c r="B2108" s="17">
        <v>109.89</v>
      </c>
      <c r="C2108" s="9">
        <v>6.1156687348249946E-3</v>
      </c>
      <c r="D2108">
        <f t="shared" si="36"/>
        <v>6</v>
      </c>
      <c r="F2108" s="33" t="s">
        <v>29</v>
      </c>
      <c r="G2108" t="s">
        <v>29</v>
      </c>
      <c r="H2108" s="56"/>
    </row>
    <row r="2109" spans="1:8" x14ac:dyDescent="0.25">
      <c r="A2109" s="16">
        <v>37046</v>
      </c>
      <c r="B2109" s="17">
        <v>110.42</v>
      </c>
      <c r="C2109" s="9">
        <v>4.8114113970659372E-3</v>
      </c>
      <c r="D2109">
        <f t="shared" si="36"/>
        <v>6</v>
      </c>
      <c r="F2109" s="33" t="s">
        <v>29</v>
      </c>
      <c r="G2109" t="s">
        <v>29</v>
      </c>
      <c r="H2109" s="56"/>
    </row>
    <row r="2110" spans="1:8" x14ac:dyDescent="0.25">
      <c r="A2110" s="16">
        <v>37047</v>
      </c>
      <c r="B2110" s="17">
        <v>111.69</v>
      </c>
      <c r="C2110" s="9">
        <v>1.1435899696836669E-2</v>
      </c>
      <c r="D2110">
        <f t="shared" si="36"/>
        <v>6</v>
      </c>
      <c r="F2110" s="33" t="s">
        <v>29</v>
      </c>
      <c r="G2110" t="s">
        <v>29</v>
      </c>
      <c r="H2110" s="56"/>
    </row>
    <row r="2111" spans="1:8" x14ac:dyDescent="0.25">
      <c r="A2111" s="16">
        <v>37048</v>
      </c>
      <c r="B2111" s="17">
        <v>110.76</v>
      </c>
      <c r="C2111" s="9">
        <v>-8.3614782499740088E-3</v>
      </c>
      <c r="D2111">
        <f t="shared" si="36"/>
        <v>6</v>
      </c>
      <c r="F2111" s="33" t="s">
        <v>29</v>
      </c>
      <c r="G2111" t="s">
        <v>29</v>
      </c>
      <c r="H2111" s="56"/>
    </row>
    <row r="2112" spans="1:8" x14ac:dyDescent="0.25">
      <c r="A2112" s="16">
        <v>37049</v>
      </c>
      <c r="B2112" s="17">
        <v>111.16</v>
      </c>
      <c r="C2112" s="9">
        <v>3.6049065715418192E-3</v>
      </c>
      <c r="D2112">
        <f t="shared" si="36"/>
        <v>6</v>
      </c>
      <c r="F2112" s="33" t="s">
        <v>29</v>
      </c>
      <c r="G2112" t="s">
        <v>29</v>
      </c>
      <c r="H2112" s="56"/>
    </row>
    <row r="2113" spans="1:8" x14ac:dyDescent="0.25">
      <c r="A2113" s="16">
        <v>37050</v>
      </c>
      <c r="B2113" s="17">
        <v>110.13</v>
      </c>
      <c r="C2113" s="9">
        <v>-9.3091186974503977E-3</v>
      </c>
      <c r="D2113">
        <f t="shared" si="36"/>
        <v>6</v>
      </c>
      <c r="F2113" s="33" t="s">
        <v>29</v>
      </c>
      <c r="G2113" t="s">
        <v>29</v>
      </c>
      <c r="H2113" s="56"/>
    </row>
    <row r="2114" spans="1:8" x14ac:dyDescent="0.25">
      <c r="A2114" s="16">
        <v>37053</v>
      </c>
      <c r="B2114" s="17">
        <v>109.35</v>
      </c>
      <c r="C2114" s="9">
        <v>-7.1077390540758281E-3</v>
      </c>
      <c r="D2114">
        <f t="shared" si="36"/>
        <v>6</v>
      </c>
      <c r="F2114" s="33" t="s">
        <v>29</v>
      </c>
      <c r="G2114" t="s">
        <v>29</v>
      </c>
      <c r="H2114" s="56"/>
    </row>
    <row r="2115" spans="1:8" x14ac:dyDescent="0.25">
      <c r="A2115" s="16">
        <v>37054</v>
      </c>
      <c r="B2115" s="17">
        <v>109.16</v>
      </c>
      <c r="C2115" s="9">
        <v>-1.7390512826391212E-3</v>
      </c>
      <c r="D2115">
        <f t="shared" si="36"/>
        <v>6</v>
      </c>
      <c r="F2115" s="33" t="s">
        <v>29</v>
      </c>
      <c r="G2115" t="s">
        <v>29</v>
      </c>
      <c r="H2115" s="56"/>
    </row>
    <row r="2116" spans="1:8" x14ac:dyDescent="0.25">
      <c r="A2116" s="16">
        <v>37055</v>
      </c>
      <c r="B2116" s="17">
        <v>108.22</v>
      </c>
      <c r="C2116" s="9">
        <v>-8.6485036255485401E-3</v>
      </c>
      <c r="D2116">
        <f t="shared" ref="D2116:D2179" si="37">MONTH(A2116)</f>
        <v>6</v>
      </c>
      <c r="F2116" s="33" t="s">
        <v>29</v>
      </c>
      <c r="G2116" t="s">
        <v>29</v>
      </c>
      <c r="H2116" s="56"/>
    </row>
    <row r="2117" spans="1:8" x14ac:dyDescent="0.25">
      <c r="A2117" s="16">
        <v>37056</v>
      </c>
      <c r="B2117" s="17">
        <v>105.79</v>
      </c>
      <c r="C2117" s="9">
        <v>-2.2710195215905931E-2</v>
      </c>
      <c r="D2117">
        <f t="shared" si="37"/>
        <v>6</v>
      </c>
      <c r="F2117" s="33" t="s">
        <v>29</v>
      </c>
      <c r="G2117" t="s">
        <v>29</v>
      </c>
      <c r="H2117" s="56"/>
    </row>
    <row r="2118" spans="1:8" x14ac:dyDescent="0.25">
      <c r="A2118" s="16">
        <v>37057</v>
      </c>
      <c r="B2118" s="17">
        <v>105.96</v>
      </c>
      <c r="C2118" s="9">
        <v>1.6056674051856045E-3</v>
      </c>
      <c r="D2118">
        <f t="shared" si="37"/>
        <v>6</v>
      </c>
      <c r="F2118" s="33" t="s">
        <v>29</v>
      </c>
      <c r="G2118" t="s">
        <v>29</v>
      </c>
      <c r="H2118" s="56"/>
    </row>
    <row r="2119" spans="1:8" x14ac:dyDescent="0.25">
      <c r="A2119" s="16">
        <v>37060</v>
      </c>
      <c r="B2119" s="17">
        <v>105.45</v>
      </c>
      <c r="C2119" s="9">
        <v>-4.8247574790852444E-3</v>
      </c>
      <c r="D2119">
        <f t="shared" si="37"/>
        <v>6</v>
      </c>
      <c r="F2119" s="33" t="s">
        <v>29</v>
      </c>
      <c r="G2119" t="s">
        <v>29</v>
      </c>
      <c r="H2119" s="56"/>
    </row>
    <row r="2120" spans="1:8" x14ac:dyDescent="0.25">
      <c r="A2120" s="16">
        <v>37061</v>
      </c>
      <c r="B2120" s="17">
        <v>105.91</v>
      </c>
      <c r="C2120" s="9">
        <v>4.3527699307942787E-3</v>
      </c>
      <c r="D2120">
        <f t="shared" si="37"/>
        <v>6</v>
      </c>
      <c r="F2120" s="33" t="s">
        <v>29</v>
      </c>
      <c r="G2120" t="s">
        <v>29</v>
      </c>
      <c r="H2120" s="56"/>
    </row>
    <row r="2121" spans="1:8" x14ac:dyDescent="0.25">
      <c r="A2121" s="16">
        <v>37062</v>
      </c>
      <c r="B2121" s="17">
        <v>106.47</v>
      </c>
      <c r="C2121" s="9">
        <v>5.2735784709369102E-3</v>
      </c>
      <c r="D2121">
        <f t="shared" si="37"/>
        <v>6</v>
      </c>
      <c r="F2121" s="33" t="s">
        <v>29</v>
      </c>
      <c r="G2121" t="s">
        <v>29</v>
      </c>
      <c r="H2121" s="56"/>
    </row>
    <row r="2122" spans="1:8" x14ac:dyDescent="0.25">
      <c r="A2122" s="16">
        <v>37063</v>
      </c>
      <c r="B2122" s="17">
        <v>107.67</v>
      </c>
      <c r="C2122" s="9">
        <v>1.1207738501110792E-2</v>
      </c>
      <c r="D2122">
        <f t="shared" si="37"/>
        <v>6</v>
      </c>
      <c r="F2122" s="33" t="s">
        <v>29</v>
      </c>
      <c r="G2122" t="s">
        <v>29</v>
      </c>
      <c r="H2122" s="56"/>
    </row>
    <row r="2123" spans="1:8" x14ac:dyDescent="0.25">
      <c r="A2123" s="16">
        <v>37064</v>
      </c>
      <c r="B2123" s="17">
        <v>106.83</v>
      </c>
      <c r="C2123" s="9">
        <v>-7.8322078698295373E-3</v>
      </c>
      <c r="D2123">
        <f t="shared" si="37"/>
        <v>6</v>
      </c>
      <c r="F2123" s="33" t="s">
        <v>29</v>
      </c>
      <c r="G2123" t="s">
        <v>29</v>
      </c>
      <c r="H2123" s="56"/>
    </row>
    <row r="2124" spans="1:8" x14ac:dyDescent="0.25">
      <c r="A2124" s="16">
        <v>37067</v>
      </c>
      <c r="B2124" s="17">
        <v>105.85</v>
      </c>
      <c r="C2124" s="9">
        <v>-9.2157883769219042E-3</v>
      </c>
      <c r="D2124">
        <f t="shared" si="37"/>
        <v>6</v>
      </c>
      <c r="F2124" s="33" t="s">
        <v>29</v>
      </c>
      <c r="G2124" t="s">
        <v>29</v>
      </c>
      <c r="H2124" s="56"/>
    </row>
    <row r="2125" spans="1:8" x14ac:dyDescent="0.25">
      <c r="A2125" s="16">
        <v>37068</v>
      </c>
      <c r="B2125" s="17">
        <v>105.7</v>
      </c>
      <c r="C2125" s="9">
        <v>-1.4181047046821381E-3</v>
      </c>
      <c r="D2125">
        <f t="shared" si="37"/>
        <v>6</v>
      </c>
      <c r="F2125" s="33" t="s">
        <v>29</v>
      </c>
      <c r="G2125" t="s">
        <v>29</v>
      </c>
      <c r="H2125" s="56"/>
    </row>
    <row r="2126" spans="1:8" x14ac:dyDescent="0.25">
      <c r="A2126" s="16">
        <v>37069</v>
      </c>
      <c r="B2126" s="17">
        <v>105.64</v>
      </c>
      <c r="C2126" s="9">
        <v>-5.6780544726048798E-4</v>
      </c>
      <c r="D2126">
        <f t="shared" si="37"/>
        <v>6</v>
      </c>
      <c r="F2126" s="33" t="s">
        <v>29</v>
      </c>
      <c r="G2126" t="s">
        <v>29</v>
      </c>
      <c r="H2126" s="56"/>
    </row>
    <row r="2127" spans="1:8" x14ac:dyDescent="0.25">
      <c r="A2127" s="16">
        <v>37070</v>
      </c>
      <c r="B2127" s="17">
        <v>106.22</v>
      </c>
      <c r="C2127" s="9">
        <v>5.4753275653215598E-3</v>
      </c>
      <c r="D2127">
        <f t="shared" si="37"/>
        <v>6</v>
      </c>
      <c r="F2127" s="33" t="s">
        <v>29</v>
      </c>
      <c r="G2127" t="s">
        <v>29</v>
      </c>
      <c r="H2127" s="56"/>
    </row>
    <row r="2128" spans="1:8" x14ac:dyDescent="0.25">
      <c r="A2128" s="16">
        <v>37071</v>
      </c>
      <c r="B2128" s="17">
        <v>106.61</v>
      </c>
      <c r="C2128" s="9">
        <v>3.6649009681305931E-3</v>
      </c>
      <c r="D2128">
        <f t="shared" si="37"/>
        <v>6</v>
      </c>
      <c r="F2128" s="33" t="s">
        <v>29</v>
      </c>
      <c r="G2128" t="s">
        <v>29</v>
      </c>
      <c r="H2128" s="56"/>
    </row>
    <row r="2129" spans="1:8" x14ac:dyDescent="0.25">
      <c r="A2129" s="16">
        <v>37074</v>
      </c>
      <c r="B2129" s="17">
        <v>107.94</v>
      </c>
      <c r="C2129" s="9">
        <v>1.2398201228113054E-2</v>
      </c>
      <c r="D2129">
        <f t="shared" si="37"/>
        <v>7</v>
      </c>
      <c r="F2129" s="33" t="s">
        <v>29</v>
      </c>
      <c r="G2129" t="s">
        <v>29</v>
      </c>
      <c r="H2129" s="56"/>
    </row>
    <row r="2130" spans="1:8" x14ac:dyDescent="0.25">
      <c r="A2130" s="16">
        <v>37075</v>
      </c>
      <c r="B2130" s="17">
        <v>107.92</v>
      </c>
      <c r="C2130" s="9">
        <v>-1.8530529099629401E-4</v>
      </c>
      <c r="D2130">
        <f t="shared" si="37"/>
        <v>7</v>
      </c>
      <c r="F2130" s="33" t="s">
        <v>29</v>
      </c>
      <c r="G2130" t="s">
        <v>29</v>
      </c>
      <c r="H2130" s="56"/>
    </row>
    <row r="2131" spans="1:8" x14ac:dyDescent="0.25">
      <c r="A2131" s="16">
        <v>37077</v>
      </c>
      <c r="B2131" s="17">
        <v>105.81</v>
      </c>
      <c r="C2131" s="9">
        <v>-1.9745178983430142E-2</v>
      </c>
      <c r="D2131">
        <f t="shared" si="37"/>
        <v>7</v>
      </c>
      <c r="F2131" s="33" t="s">
        <v>29</v>
      </c>
      <c r="G2131" t="s">
        <v>29</v>
      </c>
      <c r="H2131" s="56"/>
    </row>
    <row r="2132" spans="1:8" x14ac:dyDescent="0.25">
      <c r="A2132" s="16">
        <v>37078</v>
      </c>
      <c r="B2132" s="17">
        <v>103.53</v>
      </c>
      <c r="C2132" s="9">
        <v>-2.1783607138048645E-2</v>
      </c>
      <c r="D2132">
        <f t="shared" si="37"/>
        <v>7</v>
      </c>
      <c r="F2132" s="33" t="s">
        <v>29</v>
      </c>
      <c r="G2132" t="s">
        <v>29</v>
      </c>
      <c r="H2132" s="56"/>
    </row>
    <row r="2133" spans="1:8" x14ac:dyDescent="0.25">
      <c r="A2133" s="16">
        <v>37081</v>
      </c>
      <c r="B2133" s="17">
        <v>104.09</v>
      </c>
      <c r="C2133" s="9">
        <v>5.3944837493553844E-3</v>
      </c>
      <c r="D2133">
        <f t="shared" si="37"/>
        <v>7</v>
      </c>
      <c r="F2133" s="33" t="s">
        <v>29</v>
      </c>
      <c r="G2133" t="s">
        <v>29</v>
      </c>
      <c r="H2133" s="56"/>
    </row>
    <row r="2134" spans="1:8" x14ac:dyDescent="0.25">
      <c r="A2134" s="16">
        <v>37082</v>
      </c>
      <c r="B2134" s="17">
        <v>102.84</v>
      </c>
      <c r="C2134" s="9">
        <v>-1.2081527129688281E-2</v>
      </c>
      <c r="D2134">
        <f t="shared" si="37"/>
        <v>7</v>
      </c>
      <c r="F2134" s="33" t="s">
        <v>29</v>
      </c>
      <c r="G2134" t="s">
        <v>29</v>
      </c>
      <c r="H2134" s="56"/>
    </row>
    <row r="2135" spans="1:8" x14ac:dyDescent="0.25">
      <c r="A2135" s="16">
        <v>37083</v>
      </c>
      <c r="B2135" s="17">
        <v>102.94</v>
      </c>
      <c r="C2135" s="9">
        <v>9.7191182691969071E-4</v>
      </c>
      <c r="D2135">
        <f t="shared" si="37"/>
        <v>7</v>
      </c>
      <c r="F2135" s="33" t="s">
        <v>29</v>
      </c>
      <c r="G2135" t="s">
        <v>29</v>
      </c>
      <c r="H2135" s="56"/>
    </row>
    <row r="2136" spans="1:8" x14ac:dyDescent="0.25">
      <c r="A2136" s="16">
        <v>37084</v>
      </c>
      <c r="B2136" s="17">
        <v>105.39</v>
      </c>
      <c r="C2136" s="9">
        <v>2.3521460721236811E-2</v>
      </c>
      <c r="D2136">
        <f t="shared" si="37"/>
        <v>7</v>
      </c>
      <c r="F2136" s="33" t="s">
        <v>29</v>
      </c>
      <c r="G2136" t="s">
        <v>29</v>
      </c>
      <c r="H2136" s="56"/>
    </row>
    <row r="2137" spans="1:8" x14ac:dyDescent="0.25">
      <c r="A2137" s="16">
        <v>37085</v>
      </c>
      <c r="B2137" s="17">
        <v>106.3</v>
      </c>
      <c r="C2137" s="9">
        <v>8.5975304020569476E-3</v>
      </c>
      <c r="D2137">
        <f t="shared" si="37"/>
        <v>7</v>
      </c>
      <c r="F2137" s="33" t="s">
        <v>29</v>
      </c>
      <c r="G2137" t="s">
        <v>29</v>
      </c>
      <c r="H2137" s="56"/>
    </row>
    <row r="2138" spans="1:8" x14ac:dyDescent="0.25">
      <c r="A2138" s="16">
        <v>37088</v>
      </c>
      <c r="B2138" s="17">
        <v>104.97</v>
      </c>
      <c r="C2138" s="9">
        <v>-1.2590690300195917E-2</v>
      </c>
      <c r="D2138">
        <f t="shared" si="37"/>
        <v>7</v>
      </c>
      <c r="F2138" s="33" t="s">
        <v>29</v>
      </c>
      <c r="G2138" t="s">
        <v>29</v>
      </c>
      <c r="H2138" s="56"/>
    </row>
    <row r="2139" spans="1:8" x14ac:dyDescent="0.25">
      <c r="A2139" s="16">
        <v>37089</v>
      </c>
      <c r="B2139" s="17">
        <v>105.95</v>
      </c>
      <c r="C2139" s="9">
        <v>9.2926896666018135E-3</v>
      </c>
      <c r="D2139">
        <f t="shared" si="37"/>
        <v>7</v>
      </c>
      <c r="F2139" s="33" t="s">
        <v>29</v>
      </c>
      <c r="G2139" t="s">
        <v>29</v>
      </c>
      <c r="H2139" s="56"/>
    </row>
    <row r="2140" spans="1:8" x14ac:dyDescent="0.25">
      <c r="A2140" s="16">
        <v>37090</v>
      </c>
      <c r="B2140" s="17">
        <v>105.23</v>
      </c>
      <c r="C2140" s="9">
        <v>-6.8188539615872575E-3</v>
      </c>
      <c r="D2140">
        <f t="shared" si="37"/>
        <v>7</v>
      </c>
      <c r="F2140" s="33" t="s">
        <v>29</v>
      </c>
      <c r="G2140" t="s">
        <v>29</v>
      </c>
      <c r="H2140" s="56"/>
    </row>
    <row r="2141" spans="1:8" x14ac:dyDescent="0.25">
      <c r="A2141" s="16">
        <v>37091</v>
      </c>
      <c r="B2141" s="17">
        <v>106.15</v>
      </c>
      <c r="C2141" s="9">
        <v>8.7047573965443204E-3</v>
      </c>
      <c r="D2141">
        <f t="shared" si="37"/>
        <v>7</v>
      </c>
      <c r="F2141" s="33" t="s">
        <v>29</v>
      </c>
      <c r="G2141" t="s">
        <v>29</v>
      </c>
      <c r="H2141" s="56"/>
    </row>
    <row r="2142" spans="1:8" x14ac:dyDescent="0.25">
      <c r="A2142" s="16">
        <v>37092</v>
      </c>
      <c r="B2142" s="17">
        <v>105.52</v>
      </c>
      <c r="C2142" s="9">
        <v>-5.9526797402060282E-3</v>
      </c>
      <c r="D2142">
        <f t="shared" si="37"/>
        <v>7</v>
      </c>
      <c r="F2142" s="33" t="s">
        <v>29</v>
      </c>
      <c r="G2142" t="s">
        <v>29</v>
      </c>
      <c r="H2142" s="56"/>
    </row>
    <row r="2143" spans="1:8" x14ac:dyDescent="0.25">
      <c r="A2143" s="16">
        <v>37095</v>
      </c>
      <c r="B2143" s="17">
        <v>103.44</v>
      </c>
      <c r="C2143" s="9">
        <v>-1.9908773945457051E-2</v>
      </c>
      <c r="D2143">
        <f t="shared" si="37"/>
        <v>7</v>
      </c>
      <c r="F2143" s="33" t="s">
        <v>29</v>
      </c>
      <c r="G2143" t="s">
        <v>29</v>
      </c>
      <c r="H2143" s="56"/>
    </row>
    <row r="2144" spans="1:8" x14ac:dyDescent="0.25">
      <c r="A2144" s="16">
        <v>37096</v>
      </c>
      <c r="B2144" s="17">
        <v>102.44</v>
      </c>
      <c r="C2144" s="9">
        <v>-9.71447313227752E-3</v>
      </c>
      <c r="D2144">
        <f t="shared" si="37"/>
        <v>7</v>
      </c>
      <c r="F2144" s="33" t="s">
        <v>29</v>
      </c>
      <c r="G2144" t="s">
        <v>29</v>
      </c>
      <c r="H2144" s="56"/>
    </row>
    <row r="2145" spans="1:8" x14ac:dyDescent="0.25">
      <c r="A2145" s="16">
        <v>37097</v>
      </c>
      <c r="B2145" s="17">
        <v>103.57</v>
      </c>
      <c r="C2145" s="9">
        <v>1.097045126946301E-2</v>
      </c>
      <c r="D2145">
        <f t="shared" si="37"/>
        <v>7</v>
      </c>
      <c r="F2145" s="33" t="s">
        <v>29</v>
      </c>
      <c r="G2145" t="s">
        <v>29</v>
      </c>
      <c r="H2145" s="56"/>
    </row>
    <row r="2146" spans="1:8" x14ac:dyDescent="0.25">
      <c r="A2146" s="16">
        <v>37098</v>
      </c>
      <c r="B2146" s="17">
        <v>104.66</v>
      </c>
      <c r="C2146" s="9">
        <v>1.0469288343274281E-2</v>
      </c>
      <c r="D2146">
        <f t="shared" si="37"/>
        <v>7</v>
      </c>
      <c r="F2146" s="33" t="s">
        <v>29</v>
      </c>
      <c r="G2146" t="s">
        <v>29</v>
      </c>
      <c r="H2146" s="56"/>
    </row>
    <row r="2147" spans="1:8" x14ac:dyDescent="0.25">
      <c r="A2147" s="16">
        <v>37099</v>
      </c>
      <c r="B2147" s="17">
        <v>105.06</v>
      </c>
      <c r="C2147" s="9">
        <v>3.8146145817537038E-3</v>
      </c>
      <c r="D2147">
        <f t="shared" si="37"/>
        <v>7</v>
      </c>
      <c r="F2147" s="33" t="s">
        <v>29</v>
      </c>
      <c r="G2147" t="s">
        <v>29</v>
      </c>
      <c r="H2147" s="56"/>
    </row>
    <row r="2148" spans="1:8" x14ac:dyDescent="0.25">
      <c r="A2148" s="16">
        <v>37102</v>
      </c>
      <c r="B2148" s="17">
        <v>105.09</v>
      </c>
      <c r="C2148" s="9">
        <v>2.8551035168956256E-4</v>
      </c>
      <c r="D2148">
        <f t="shared" si="37"/>
        <v>7</v>
      </c>
      <c r="F2148" s="33" t="s">
        <v>29</v>
      </c>
      <c r="G2148" t="s">
        <v>29</v>
      </c>
      <c r="H2148" s="56"/>
    </row>
    <row r="2149" spans="1:8" x14ac:dyDescent="0.25">
      <c r="A2149" s="16">
        <v>37103</v>
      </c>
      <c r="B2149" s="17">
        <v>105.53</v>
      </c>
      <c r="C2149" s="9">
        <v>4.178146805493727E-3</v>
      </c>
      <c r="D2149">
        <f t="shared" si="37"/>
        <v>7</v>
      </c>
      <c r="F2149" s="33" t="s">
        <v>29</v>
      </c>
      <c r="G2149" t="s">
        <v>29</v>
      </c>
      <c r="H2149" s="56"/>
    </row>
    <row r="2150" spans="1:8" x14ac:dyDescent="0.25">
      <c r="A2150" s="16">
        <v>37104</v>
      </c>
      <c r="B2150" s="17">
        <v>106.19</v>
      </c>
      <c r="C2150" s="9">
        <v>6.2346697327552584E-3</v>
      </c>
      <c r="D2150">
        <f t="shared" si="37"/>
        <v>8</v>
      </c>
      <c r="F2150" s="33" t="s">
        <v>29</v>
      </c>
      <c r="G2150" t="s">
        <v>29</v>
      </c>
      <c r="H2150" s="56"/>
    </row>
    <row r="2151" spans="1:8" x14ac:dyDescent="0.25">
      <c r="A2151" s="16">
        <v>37105</v>
      </c>
      <c r="B2151" s="17">
        <v>106.62</v>
      </c>
      <c r="C2151" s="9">
        <v>4.0411689788607836E-3</v>
      </c>
      <c r="D2151">
        <f t="shared" si="37"/>
        <v>8</v>
      </c>
      <c r="F2151" s="33" t="s">
        <v>29</v>
      </c>
      <c r="G2151" t="s">
        <v>29</v>
      </c>
      <c r="H2151" s="56"/>
    </row>
    <row r="2152" spans="1:8" x14ac:dyDescent="0.25">
      <c r="A2152" s="16">
        <v>37106</v>
      </c>
      <c r="B2152" s="17">
        <v>106.04</v>
      </c>
      <c r="C2152" s="9">
        <v>-5.4547299737901208E-3</v>
      </c>
      <c r="D2152">
        <f t="shared" si="37"/>
        <v>8</v>
      </c>
      <c r="F2152" s="33" t="s">
        <v>29</v>
      </c>
      <c r="G2152" t="s">
        <v>29</v>
      </c>
      <c r="H2152" s="56"/>
    </row>
    <row r="2153" spans="1:8" x14ac:dyDescent="0.25">
      <c r="A2153" s="16">
        <v>37109</v>
      </c>
      <c r="B2153" s="17">
        <v>104.61</v>
      </c>
      <c r="C2153" s="9">
        <v>-1.3577232065155372E-2</v>
      </c>
      <c r="D2153">
        <f t="shared" si="37"/>
        <v>8</v>
      </c>
      <c r="F2153" s="33" t="s">
        <v>29</v>
      </c>
      <c r="G2153" t="s">
        <v>29</v>
      </c>
      <c r="H2153" s="56"/>
    </row>
    <row r="2154" spans="1:8" x14ac:dyDescent="0.25">
      <c r="A2154" s="16">
        <v>37110</v>
      </c>
      <c r="B2154" s="17">
        <v>105.02</v>
      </c>
      <c r="C2154" s="9">
        <v>3.9116588540437447E-3</v>
      </c>
      <c r="D2154">
        <f t="shared" si="37"/>
        <v>8</v>
      </c>
      <c r="F2154" s="33" t="s">
        <v>29</v>
      </c>
      <c r="G2154" t="s">
        <v>29</v>
      </c>
      <c r="H2154" s="56"/>
    </row>
    <row r="2155" spans="1:8" x14ac:dyDescent="0.25">
      <c r="A2155" s="16">
        <v>37111</v>
      </c>
      <c r="B2155" s="17">
        <v>103.07</v>
      </c>
      <c r="C2155" s="9">
        <v>-1.8742439161011908E-2</v>
      </c>
      <c r="D2155">
        <f t="shared" si="37"/>
        <v>8</v>
      </c>
      <c r="F2155" s="33" t="s">
        <v>29</v>
      </c>
      <c r="G2155" t="s">
        <v>29</v>
      </c>
      <c r="H2155" s="56"/>
    </row>
    <row r="2156" spans="1:8" x14ac:dyDescent="0.25">
      <c r="A2156" s="16">
        <v>37112</v>
      </c>
      <c r="B2156" s="17">
        <v>103.38</v>
      </c>
      <c r="C2156" s="9">
        <v>3.0031507191919994E-3</v>
      </c>
      <c r="D2156">
        <f t="shared" si="37"/>
        <v>8</v>
      </c>
      <c r="F2156" s="33" t="s">
        <v>29</v>
      </c>
      <c r="G2156" t="s">
        <v>29</v>
      </c>
      <c r="H2156" s="56"/>
    </row>
    <row r="2157" spans="1:8" x14ac:dyDescent="0.25">
      <c r="A2157" s="16">
        <v>37113</v>
      </c>
      <c r="B2157" s="17">
        <v>103.74</v>
      </c>
      <c r="C2157" s="9">
        <v>3.4762491553609089E-3</v>
      </c>
      <c r="D2157">
        <f t="shared" si="37"/>
        <v>8</v>
      </c>
      <c r="F2157" s="33" t="s">
        <v>29</v>
      </c>
      <c r="G2157" t="s">
        <v>29</v>
      </c>
      <c r="H2157" s="56"/>
    </row>
    <row r="2158" spans="1:8" x14ac:dyDescent="0.25">
      <c r="A2158" s="16">
        <v>37116</v>
      </c>
      <c r="B2158" s="17">
        <v>103.76</v>
      </c>
      <c r="C2158" s="9">
        <v>1.9277108493438938E-4</v>
      </c>
      <c r="D2158">
        <f t="shared" si="37"/>
        <v>8</v>
      </c>
      <c r="F2158" s="33" t="s">
        <v>29</v>
      </c>
      <c r="G2158" t="s">
        <v>29</v>
      </c>
      <c r="H2158" s="56"/>
    </row>
    <row r="2159" spans="1:8" x14ac:dyDescent="0.25">
      <c r="A2159" s="16">
        <v>37117</v>
      </c>
      <c r="B2159" s="17">
        <v>103.72</v>
      </c>
      <c r="C2159" s="9">
        <v>-3.8557933772485756E-4</v>
      </c>
      <c r="D2159">
        <f t="shared" si="37"/>
        <v>8</v>
      </c>
      <c r="F2159" s="33" t="s">
        <v>29</v>
      </c>
      <c r="G2159" t="s">
        <v>29</v>
      </c>
      <c r="H2159" s="56"/>
    </row>
    <row r="2160" spans="1:8" x14ac:dyDescent="0.25">
      <c r="A2160" s="16">
        <v>37118</v>
      </c>
      <c r="B2160" s="17">
        <v>102.82</v>
      </c>
      <c r="C2160" s="9">
        <v>-8.7150740431050731E-3</v>
      </c>
      <c r="D2160">
        <f t="shared" si="37"/>
        <v>8</v>
      </c>
      <c r="F2160" s="33" t="s">
        <v>29</v>
      </c>
      <c r="G2160" t="s">
        <v>29</v>
      </c>
      <c r="H2160" s="56"/>
    </row>
    <row r="2161" spans="1:8" x14ac:dyDescent="0.25">
      <c r="A2161" s="16">
        <v>37119</v>
      </c>
      <c r="B2161" s="17">
        <v>103.18</v>
      </c>
      <c r="C2161" s="9">
        <v>3.495149189145336E-3</v>
      </c>
      <c r="D2161">
        <f t="shared" si="37"/>
        <v>8</v>
      </c>
      <c r="F2161" s="33" t="s">
        <v>29</v>
      </c>
      <c r="G2161" t="s">
        <v>29</v>
      </c>
      <c r="H2161" s="56"/>
    </row>
    <row r="2162" spans="1:8" x14ac:dyDescent="0.25">
      <c r="A2162" s="16">
        <v>37120</v>
      </c>
      <c r="B2162" s="17">
        <v>101.53</v>
      </c>
      <c r="C2162" s="9">
        <v>-1.6120714503372532E-2</v>
      </c>
      <c r="D2162">
        <f t="shared" si="37"/>
        <v>8</v>
      </c>
      <c r="F2162" s="33" t="s">
        <v>29</v>
      </c>
      <c r="G2162" t="s">
        <v>29</v>
      </c>
      <c r="H2162" s="56"/>
    </row>
    <row r="2163" spans="1:8" x14ac:dyDescent="0.25">
      <c r="A2163" s="16">
        <v>37123</v>
      </c>
      <c r="B2163" s="17">
        <v>102.47</v>
      </c>
      <c r="C2163" s="9">
        <v>9.2157514984951092E-3</v>
      </c>
      <c r="D2163">
        <f t="shared" si="37"/>
        <v>8</v>
      </c>
      <c r="F2163" s="33" t="s">
        <v>29</v>
      </c>
      <c r="G2163" t="s">
        <v>29</v>
      </c>
      <c r="H2163" s="56"/>
    </row>
    <row r="2164" spans="1:8" x14ac:dyDescent="0.25">
      <c r="A2164" s="16">
        <v>37124</v>
      </c>
      <c r="B2164" s="17">
        <v>100.72</v>
      </c>
      <c r="C2164" s="9">
        <v>-1.7225683075534848E-2</v>
      </c>
      <c r="D2164">
        <f t="shared" si="37"/>
        <v>8</v>
      </c>
      <c r="F2164" s="33" t="s">
        <v>29</v>
      </c>
      <c r="G2164" t="s">
        <v>29</v>
      </c>
      <c r="H2164" s="56"/>
    </row>
    <row r="2165" spans="1:8" x14ac:dyDescent="0.25">
      <c r="A2165" s="16">
        <v>37125</v>
      </c>
      <c r="B2165" s="17">
        <v>101.76</v>
      </c>
      <c r="C2165" s="9">
        <v>1.0272709855720406E-2</v>
      </c>
      <c r="D2165">
        <f t="shared" si="37"/>
        <v>8</v>
      </c>
      <c r="F2165" s="33" t="s">
        <v>29</v>
      </c>
      <c r="G2165" t="s">
        <v>29</v>
      </c>
      <c r="H2165" s="56"/>
    </row>
    <row r="2166" spans="1:8" x14ac:dyDescent="0.25">
      <c r="A2166" s="16">
        <v>37126</v>
      </c>
      <c r="B2166" s="17">
        <v>101.4</v>
      </c>
      <c r="C2166" s="9">
        <v>-3.5440084347292105E-3</v>
      </c>
      <c r="D2166">
        <f t="shared" si="37"/>
        <v>8</v>
      </c>
      <c r="F2166" s="33" t="s">
        <v>29</v>
      </c>
      <c r="G2166" t="s">
        <v>29</v>
      </c>
      <c r="H2166" s="56"/>
    </row>
    <row r="2167" spans="1:8" x14ac:dyDescent="0.25">
      <c r="A2167" s="16">
        <v>37127</v>
      </c>
      <c r="B2167" s="17">
        <v>103.5</v>
      </c>
      <c r="C2167" s="9">
        <v>2.0498521548340969E-2</v>
      </c>
      <c r="D2167">
        <f t="shared" si="37"/>
        <v>8</v>
      </c>
      <c r="F2167" s="33" t="s">
        <v>29</v>
      </c>
      <c r="G2167" t="s">
        <v>29</v>
      </c>
      <c r="H2167" s="56"/>
    </row>
    <row r="2168" spans="1:8" x14ac:dyDescent="0.25">
      <c r="A2168" s="16">
        <v>37130</v>
      </c>
      <c r="B2168" s="17">
        <v>102.88</v>
      </c>
      <c r="C2168" s="9">
        <v>-6.0083522161145072E-3</v>
      </c>
      <c r="D2168">
        <f t="shared" si="37"/>
        <v>8</v>
      </c>
      <c r="F2168" s="33" t="s">
        <v>29</v>
      </c>
      <c r="G2168" t="s">
        <v>29</v>
      </c>
      <c r="H2168" s="56"/>
    </row>
    <row r="2169" spans="1:8" x14ac:dyDescent="0.25">
      <c r="A2169" s="16">
        <v>37131</v>
      </c>
      <c r="B2169" s="17">
        <v>101.38</v>
      </c>
      <c r="C2169" s="9">
        <v>-1.4687427445105998E-2</v>
      </c>
      <c r="D2169">
        <f t="shared" si="37"/>
        <v>8</v>
      </c>
      <c r="F2169" s="33" t="s">
        <v>29</v>
      </c>
      <c r="G2169" t="s">
        <v>29</v>
      </c>
      <c r="H2169" s="56"/>
    </row>
    <row r="2170" spans="1:8" x14ac:dyDescent="0.25">
      <c r="A2170" s="16">
        <v>37132</v>
      </c>
      <c r="B2170" s="17">
        <v>100.47</v>
      </c>
      <c r="C2170" s="9">
        <v>-9.0166575699803138E-3</v>
      </c>
      <c r="D2170">
        <f t="shared" si="37"/>
        <v>8</v>
      </c>
      <c r="F2170" s="33" t="s">
        <v>29</v>
      </c>
      <c r="G2170" t="s">
        <v>29</v>
      </c>
      <c r="H2170" s="56"/>
    </row>
    <row r="2171" spans="1:8" x14ac:dyDescent="0.25">
      <c r="A2171" s="16">
        <v>37133</v>
      </c>
      <c r="B2171" s="17">
        <v>98.54</v>
      </c>
      <c r="C2171" s="9">
        <v>-1.9396618358405834E-2</v>
      </c>
      <c r="D2171">
        <f t="shared" si="37"/>
        <v>8</v>
      </c>
      <c r="F2171" s="33" t="s">
        <v>29</v>
      </c>
      <c r="G2171" t="s">
        <v>29</v>
      </c>
      <c r="H2171" s="56"/>
    </row>
    <row r="2172" spans="1:8" x14ac:dyDescent="0.25">
      <c r="A2172" s="16">
        <v>37134</v>
      </c>
      <c r="B2172" s="17">
        <v>99.27</v>
      </c>
      <c r="C2172" s="9">
        <v>7.3808534858134578E-3</v>
      </c>
      <c r="D2172">
        <f t="shared" si="37"/>
        <v>8</v>
      </c>
      <c r="F2172" s="33" t="s">
        <v>29</v>
      </c>
      <c r="G2172" t="s">
        <v>29</v>
      </c>
      <c r="H2172" s="56"/>
    </row>
    <row r="2173" spans="1:8" x14ac:dyDescent="0.25">
      <c r="A2173" s="16">
        <v>37138</v>
      </c>
      <c r="B2173" s="17">
        <v>98.63</v>
      </c>
      <c r="C2173" s="9">
        <v>-6.4679356357283686E-3</v>
      </c>
      <c r="D2173">
        <f t="shared" si="37"/>
        <v>9</v>
      </c>
      <c r="F2173" s="33" t="s">
        <v>29</v>
      </c>
      <c r="G2173" t="s">
        <v>29</v>
      </c>
      <c r="H2173" s="56"/>
    </row>
    <row r="2174" spans="1:8" x14ac:dyDescent="0.25">
      <c r="A2174" s="16">
        <v>37139</v>
      </c>
      <c r="B2174" s="17">
        <v>98.87</v>
      </c>
      <c r="C2174" s="9">
        <v>2.4303809431396347E-3</v>
      </c>
      <c r="D2174">
        <f t="shared" si="37"/>
        <v>9</v>
      </c>
      <c r="F2174" s="33" t="s">
        <v>29</v>
      </c>
      <c r="G2174" t="s">
        <v>29</v>
      </c>
      <c r="H2174" s="56"/>
    </row>
    <row r="2175" spans="1:8" x14ac:dyDescent="0.25">
      <c r="A2175" s="16">
        <v>37140</v>
      </c>
      <c r="B2175" s="17">
        <v>96.33</v>
      </c>
      <c r="C2175" s="9">
        <v>-2.6026059139509373E-2</v>
      </c>
      <c r="D2175">
        <f t="shared" si="37"/>
        <v>9</v>
      </c>
      <c r="F2175" s="33" t="s">
        <v>29</v>
      </c>
      <c r="G2175" t="s">
        <v>29</v>
      </c>
      <c r="H2175" s="56"/>
    </row>
    <row r="2176" spans="1:8" x14ac:dyDescent="0.25">
      <c r="A2176" s="16">
        <v>37141</v>
      </c>
      <c r="B2176" s="17">
        <v>94.54</v>
      </c>
      <c r="C2176" s="9">
        <v>-1.8756771404441853E-2</v>
      </c>
      <c r="D2176">
        <f t="shared" si="37"/>
        <v>9</v>
      </c>
      <c r="F2176" s="33" t="s">
        <v>29</v>
      </c>
      <c r="G2176" t="s">
        <v>29</v>
      </c>
      <c r="H2176" s="56"/>
    </row>
    <row r="2177" spans="1:8" x14ac:dyDescent="0.25">
      <c r="A2177" s="16">
        <v>37144</v>
      </c>
      <c r="B2177" s="17">
        <v>95.7</v>
      </c>
      <c r="C2177" s="9">
        <v>1.2195273093818206E-2</v>
      </c>
      <c r="D2177">
        <f t="shared" si="37"/>
        <v>9</v>
      </c>
      <c r="F2177" s="33" t="s">
        <v>29</v>
      </c>
      <c r="G2177" t="s">
        <v>29</v>
      </c>
      <c r="H2177" s="56"/>
    </row>
    <row r="2178" spans="1:8" x14ac:dyDescent="0.25">
      <c r="A2178" s="16">
        <v>37151</v>
      </c>
      <c r="B2178" s="17">
        <v>90.7</v>
      </c>
      <c r="C2178" s="9">
        <v>-5.3660941337817632E-2</v>
      </c>
      <c r="D2178">
        <f t="shared" si="37"/>
        <v>9</v>
      </c>
      <c r="F2178" s="33" t="s">
        <v>29</v>
      </c>
      <c r="G2178" t="s">
        <v>29</v>
      </c>
      <c r="H2178" s="56"/>
    </row>
    <row r="2179" spans="1:8" x14ac:dyDescent="0.25">
      <c r="A2179" s="16">
        <v>37152</v>
      </c>
      <c r="B2179" s="17">
        <v>90.48</v>
      </c>
      <c r="C2179" s="9">
        <v>-2.4285253132258896E-3</v>
      </c>
      <c r="D2179">
        <f t="shared" si="37"/>
        <v>9</v>
      </c>
      <c r="F2179" s="33" t="s">
        <v>29</v>
      </c>
      <c r="G2179" t="s">
        <v>29</v>
      </c>
      <c r="H2179" s="56"/>
    </row>
    <row r="2180" spans="1:8" x14ac:dyDescent="0.25">
      <c r="A2180" s="16">
        <v>37153</v>
      </c>
      <c r="B2180" s="17">
        <v>88.66</v>
      </c>
      <c r="C2180" s="9">
        <v>-2.0320002490957608E-2</v>
      </c>
      <c r="D2180">
        <f t="shared" ref="D2180:D2243" si="38">MONTH(A2180)</f>
        <v>9</v>
      </c>
      <c r="F2180" s="33" t="s">
        <v>29</v>
      </c>
      <c r="G2180" t="s">
        <v>29</v>
      </c>
      <c r="H2180" s="56"/>
    </row>
    <row r="2181" spans="1:8" x14ac:dyDescent="0.25">
      <c r="A2181" s="16">
        <v>37154</v>
      </c>
      <c r="B2181" s="17">
        <v>85.84</v>
      </c>
      <c r="C2181" s="9">
        <v>-3.2323730994464318E-2</v>
      </c>
      <c r="D2181">
        <f t="shared" si="38"/>
        <v>9</v>
      </c>
      <c r="F2181" s="33" t="s">
        <v>29</v>
      </c>
      <c r="G2181" t="s">
        <v>29</v>
      </c>
      <c r="H2181" s="56"/>
    </row>
    <row r="2182" spans="1:8" x14ac:dyDescent="0.25">
      <c r="A2182" s="16">
        <v>37155</v>
      </c>
      <c r="B2182" s="17">
        <v>84.91</v>
      </c>
      <c r="C2182" s="9">
        <v>-1.0893226311170998E-2</v>
      </c>
      <c r="D2182">
        <f t="shared" si="38"/>
        <v>9</v>
      </c>
      <c r="F2182" s="33" t="s">
        <v>29</v>
      </c>
      <c r="G2182" t="s">
        <v>29</v>
      </c>
      <c r="H2182" s="56"/>
    </row>
    <row r="2183" spans="1:8" x14ac:dyDescent="0.25">
      <c r="A2183" s="16">
        <v>37158</v>
      </c>
      <c r="B2183" s="17">
        <v>87.9</v>
      </c>
      <c r="C2183" s="9">
        <v>3.4607932679859441E-2</v>
      </c>
      <c r="D2183">
        <f t="shared" si="38"/>
        <v>9</v>
      </c>
      <c r="F2183" s="33" t="s">
        <v>29</v>
      </c>
      <c r="G2183" t="s">
        <v>29</v>
      </c>
      <c r="H2183" s="56"/>
    </row>
    <row r="2184" spans="1:8" x14ac:dyDescent="0.25">
      <c r="A2184" s="16">
        <v>37159</v>
      </c>
      <c r="B2184" s="17">
        <v>88.82</v>
      </c>
      <c r="C2184" s="9">
        <v>1.0412045172824819E-2</v>
      </c>
      <c r="D2184">
        <f t="shared" si="38"/>
        <v>9</v>
      </c>
      <c r="F2184" s="33" t="s">
        <v>29</v>
      </c>
      <c r="G2184" t="s">
        <v>29</v>
      </c>
      <c r="H2184" s="56"/>
    </row>
    <row r="2185" spans="1:8" x14ac:dyDescent="0.25">
      <c r="A2185" s="16">
        <v>37160</v>
      </c>
      <c r="B2185" s="17">
        <v>88.5</v>
      </c>
      <c r="C2185" s="9">
        <v>-3.6092978500723398E-3</v>
      </c>
      <c r="D2185">
        <f t="shared" si="38"/>
        <v>9</v>
      </c>
      <c r="F2185" s="33" t="s">
        <v>29</v>
      </c>
      <c r="G2185" t="s">
        <v>29</v>
      </c>
      <c r="H2185" s="56"/>
    </row>
    <row r="2186" spans="1:8" x14ac:dyDescent="0.25">
      <c r="A2186" s="16">
        <v>37161</v>
      </c>
      <c r="B2186" s="17">
        <v>89.27</v>
      </c>
      <c r="C2186" s="9">
        <v>8.6629331773867627E-3</v>
      </c>
      <c r="D2186">
        <f t="shared" si="38"/>
        <v>9</v>
      </c>
      <c r="F2186" s="33" t="s">
        <v>29</v>
      </c>
      <c r="G2186" t="s">
        <v>29</v>
      </c>
      <c r="H2186" s="56"/>
    </row>
    <row r="2187" spans="1:8" x14ac:dyDescent="0.25">
      <c r="A2187" s="16">
        <v>37162</v>
      </c>
      <c r="B2187" s="17">
        <v>91.16</v>
      </c>
      <c r="C2187" s="9">
        <v>2.0950719186212781E-2</v>
      </c>
      <c r="D2187">
        <f t="shared" si="38"/>
        <v>9</v>
      </c>
      <c r="F2187" s="33" t="s">
        <v>29</v>
      </c>
      <c r="G2187" t="s">
        <v>29</v>
      </c>
      <c r="H2187" s="56"/>
    </row>
    <row r="2188" spans="1:8" x14ac:dyDescent="0.25">
      <c r="A2188" s="16">
        <v>37165</v>
      </c>
      <c r="B2188" s="17">
        <v>91.02</v>
      </c>
      <c r="C2188" s="9">
        <v>-1.5369417889876322E-3</v>
      </c>
      <c r="D2188">
        <f t="shared" si="38"/>
        <v>10</v>
      </c>
      <c r="F2188" s="33" t="s">
        <v>29</v>
      </c>
      <c r="G2188" t="s">
        <v>29</v>
      </c>
      <c r="H2188" s="56"/>
    </row>
    <row r="2189" spans="1:8" x14ac:dyDescent="0.25">
      <c r="A2189" s="16">
        <v>37166</v>
      </c>
      <c r="B2189" s="17">
        <v>92.16</v>
      </c>
      <c r="C2189" s="9">
        <v>1.2446934359085256E-2</v>
      </c>
      <c r="D2189">
        <f t="shared" si="38"/>
        <v>10</v>
      </c>
      <c r="F2189" s="33" t="s">
        <v>29</v>
      </c>
      <c r="G2189" t="s">
        <v>29</v>
      </c>
      <c r="H2189" s="56"/>
    </row>
    <row r="2190" spans="1:8" x14ac:dyDescent="0.25">
      <c r="A2190" s="16">
        <v>37167</v>
      </c>
      <c r="B2190" s="17">
        <v>93.7</v>
      </c>
      <c r="C2190" s="9">
        <v>1.657199229679537E-2</v>
      </c>
      <c r="D2190">
        <f t="shared" si="38"/>
        <v>10</v>
      </c>
      <c r="F2190" s="33" t="s">
        <v>29</v>
      </c>
      <c r="G2190" t="s">
        <v>29</v>
      </c>
      <c r="H2190" s="56"/>
    </row>
    <row r="2191" spans="1:8" x14ac:dyDescent="0.25">
      <c r="A2191" s="16">
        <v>37168</v>
      </c>
      <c r="B2191" s="17">
        <v>93.78</v>
      </c>
      <c r="C2191" s="9">
        <v>8.5342441706375081E-4</v>
      </c>
      <c r="D2191">
        <f t="shared" si="38"/>
        <v>10</v>
      </c>
      <c r="F2191" s="33" t="s">
        <v>29</v>
      </c>
      <c r="G2191" t="s">
        <v>29</v>
      </c>
      <c r="H2191" s="56"/>
    </row>
    <row r="2192" spans="1:8" x14ac:dyDescent="0.25">
      <c r="A2192" s="16">
        <v>37169</v>
      </c>
      <c r="B2192" s="17">
        <v>93.6</v>
      </c>
      <c r="C2192" s="9">
        <v>-1.9212301778939326E-3</v>
      </c>
      <c r="D2192">
        <f t="shared" si="38"/>
        <v>10</v>
      </c>
      <c r="F2192" s="33" t="s">
        <v>29</v>
      </c>
      <c r="G2192" t="s">
        <v>29</v>
      </c>
      <c r="H2192" s="56"/>
    </row>
    <row r="2193" spans="1:8" x14ac:dyDescent="0.25">
      <c r="A2193" s="16">
        <v>37172</v>
      </c>
      <c r="B2193" s="17">
        <v>92.99</v>
      </c>
      <c r="C2193" s="9">
        <v>-6.5384229934404223E-3</v>
      </c>
      <c r="D2193">
        <f t="shared" si="38"/>
        <v>10</v>
      </c>
      <c r="F2193" s="33" t="s">
        <v>29</v>
      </c>
      <c r="G2193" t="s">
        <v>29</v>
      </c>
      <c r="H2193" s="56"/>
    </row>
    <row r="2194" spans="1:8" x14ac:dyDescent="0.25">
      <c r="A2194" s="16">
        <v>37173</v>
      </c>
      <c r="B2194" s="17">
        <v>92.49</v>
      </c>
      <c r="C2194" s="9">
        <v>-5.3914299239372857E-3</v>
      </c>
      <c r="D2194">
        <f t="shared" si="38"/>
        <v>10</v>
      </c>
      <c r="F2194" s="33" t="s">
        <v>29</v>
      </c>
      <c r="G2194" t="s">
        <v>29</v>
      </c>
      <c r="H2194" s="56"/>
    </row>
    <row r="2195" spans="1:8" x14ac:dyDescent="0.25">
      <c r="A2195" s="16">
        <v>37174</v>
      </c>
      <c r="B2195" s="17">
        <v>94.55</v>
      </c>
      <c r="C2195" s="9">
        <v>2.2028264538297915E-2</v>
      </c>
      <c r="D2195">
        <f t="shared" si="38"/>
        <v>10</v>
      </c>
      <c r="F2195" s="33" t="s">
        <v>29</v>
      </c>
      <c r="G2195" t="s">
        <v>29</v>
      </c>
      <c r="H2195" s="56"/>
    </row>
    <row r="2196" spans="1:8" x14ac:dyDescent="0.25">
      <c r="A2196" s="16">
        <v>37175</v>
      </c>
      <c r="B2196" s="17">
        <v>96.02</v>
      </c>
      <c r="C2196" s="9">
        <v>1.5427707998327708E-2</v>
      </c>
      <c r="D2196">
        <f t="shared" si="38"/>
        <v>10</v>
      </c>
      <c r="F2196" s="33" t="s">
        <v>29</v>
      </c>
      <c r="G2196" t="s">
        <v>29</v>
      </c>
      <c r="H2196" s="56"/>
    </row>
    <row r="2197" spans="1:8" x14ac:dyDescent="0.25">
      <c r="A2197" s="16">
        <v>37176</v>
      </c>
      <c r="B2197" s="17">
        <v>95.58</v>
      </c>
      <c r="C2197" s="9">
        <v>-4.5929099527820608E-3</v>
      </c>
      <c r="D2197">
        <f t="shared" si="38"/>
        <v>10</v>
      </c>
      <c r="F2197" s="33" t="s">
        <v>29</v>
      </c>
      <c r="G2197" t="s">
        <v>29</v>
      </c>
      <c r="H2197" s="56"/>
    </row>
    <row r="2198" spans="1:8" x14ac:dyDescent="0.25">
      <c r="A2198" s="16">
        <v>37179</v>
      </c>
      <c r="B2198" s="17">
        <v>95.41</v>
      </c>
      <c r="C2198" s="9">
        <v>-1.780198386257588E-3</v>
      </c>
      <c r="D2198">
        <f t="shared" si="38"/>
        <v>10</v>
      </c>
      <c r="F2198" s="33" t="s">
        <v>29</v>
      </c>
      <c r="G2198" t="s">
        <v>29</v>
      </c>
      <c r="H2198" s="56"/>
    </row>
    <row r="2199" spans="1:8" x14ac:dyDescent="0.25">
      <c r="A2199" s="16">
        <v>37180</v>
      </c>
      <c r="B2199" s="17">
        <v>96.01</v>
      </c>
      <c r="C2199" s="9">
        <v>6.26895794577786E-3</v>
      </c>
      <c r="D2199">
        <f t="shared" si="38"/>
        <v>10</v>
      </c>
      <c r="F2199" s="33" t="s">
        <v>29</v>
      </c>
      <c r="G2199" t="s">
        <v>29</v>
      </c>
      <c r="H2199" s="56"/>
    </row>
    <row r="2200" spans="1:8" x14ac:dyDescent="0.25">
      <c r="A2200" s="16">
        <v>37181</v>
      </c>
      <c r="B2200" s="17">
        <v>93.97</v>
      </c>
      <c r="C2200" s="9">
        <v>-2.1476770314558833E-2</v>
      </c>
      <c r="D2200">
        <f t="shared" si="38"/>
        <v>10</v>
      </c>
      <c r="F2200" s="33" t="s">
        <v>29</v>
      </c>
      <c r="G2200" t="s">
        <v>29</v>
      </c>
      <c r="H2200" s="56"/>
    </row>
    <row r="2201" spans="1:8" x14ac:dyDescent="0.25">
      <c r="A2201" s="16">
        <v>37182</v>
      </c>
      <c r="B2201" s="17">
        <v>93.76</v>
      </c>
      <c r="C2201" s="9">
        <v>-2.2372565662710907E-3</v>
      </c>
      <c r="D2201">
        <f t="shared" si="38"/>
        <v>10</v>
      </c>
      <c r="F2201" s="33" t="s">
        <v>29</v>
      </c>
      <c r="G2201" t="s">
        <v>29</v>
      </c>
      <c r="H2201" s="56"/>
    </row>
    <row r="2202" spans="1:8" x14ac:dyDescent="0.25">
      <c r="A2202" s="16">
        <v>37183</v>
      </c>
      <c r="B2202" s="17">
        <v>93.7</v>
      </c>
      <c r="C2202" s="9">
        <v>-6.4013658432603236E-4</v>
      </c>
      <c r="D2202">
        <f t="shared" si="38"/>
        <v>10</v>
      </c>
      <c r="F2202" s="33" t="s">
        <v>29</v>
      </c>
      <c r="G2202" t="s">
        <v>29</v>
      </c>
      <c r="H2202" s="56"/>
    </row>
    <row r="2203" spans="1:8" x14ac:dyDescent="0.25">
      <c r="A2203" s="16">
        <v>37186</v>
      </c>
      <c r="B2203" s="17">
        <v>95.55</v>
      </c>
      <c r="C2203" s="9">
        <v>1.9551481441905577E-2</v>
      </c>
      <c r="D2203">
        <f t="shared" si="38"/>
        <v>10</v>
      </c>
      <c r="F2203" s="33" t="s">
        <v>29</v>
      </c>
      <c r="G2203" t="s">
        <v>29</v>
      </c>
      <c r="H2203" s="56"/>
    </row>
    <row r="2204" spans="1:8" x14ac:dyDescent="0.25">
      <c r="A2204" s="16">
        <v>37187</v>
      </c>
      <c r="B2204" s="17">
        <v>95.07</v>
      </c>
      <c r="C2204" s="9">
        <v>-5.0362083153430524E-3</v>
      </c>
      <c r="D2204">
        <f t="shared" si="38"/>
        <v>10</v>
      </c>
      <c r="F2204" s="33" t="s">
        <v>29</v>
      </c>
      <c r="G2204" t="s">
        <v>29</v>
      </c>
      <c r="H2204" s="56"/>
    </row>
    <row r="2205" spans="1:8" x14ac:dyDescent="0.25">
      <c r="A2205" s="16">
        <v>37188</v>
      </c>
      <c r="B2205" s="17">
        <v>94.81</v>
      </c>
      <c r="C2205" s="9">
        <v>-2.7385734410712214E-3</v>
      </c>
      <c r="D2205">
        <f t="shared" si="38"/>
        <v>10</v>
      </c>
      <c r="F2205" s="33" t="s">
        <v>29</v>
      </c>
      <c r="G2205" t="s">
        <v>29</v>
      </c>
      <c r="H2205" s="56"/>
    </row>
    <row r="2206" spans="1:8" x14ac:dyDescent="0.25">
      <c r="A2206" s="16">
        <v>37189</v>
      </c>
      <c r="B2206" s="17">
        <v>96.51</v>
      </c>
      <c r="C2206" s="9">
        <v>1.7771740989176932E-2</v>
      </c>
      <c r="D2206">
        <f t="shared" si="38"/>
        <v>10</v>
      </c>
      <c r="F2206" s="33" t="s">
        <v>29</v>
      </c>
      <c r="G2206" t="s">
        <v>29</v>
      </c>
      <c r="H2206" s="56"/>
    </row>
    <row r="2207" spans="1:8" x14ac:dyDescent="0.25">
      <c r="A2207" s="16">
        <v>37190</v>
      </c>
      <c r="B2207" s="17">
        <v>96.3</v>
      </c>
      <c r="C2207" s="9">
        <v>-2.1783111149649044E-3</v>
      </c>
      <c r="D2207">
        <f t="shared" si="38"/>
        <v>10</v>
      </c>
      <c r="F2207" s="33" t="s">
        <v>29</v>
      </c>
      <c r="G2207" t="s">
        <v>29</v>
      </c>
      <c r="H2207" s="56"/>
    </row>
    <row r="2208" spans="1:8" x14ac:dyDescent="0.25">
      <c r="A2208" s="16">
        <v>37193</v>
      </c>
      <c r="B2208" s="17">
        <v>93.79</v>
      </c>
      <c r="C2208" s="9">
        <v>-2.6410078283232663E-2</v>
      </c>
      <c r="D2208">
        <f t="shared" si="38"/>
        <v>10</v>
      </c>
      <c r="F2208" s="33" t="s">
        <v>29</v>
      </c>
      <c r="G2208" t="s">
        <v>29</v>
      </c>
      <c r="H2208" s="56"/>
    </row>
    <row r="2209" spans="1:8" x14ac:dyDescent="0.25">
      <c r="A2209" s="16">
        <v>37194</v>
      </c>
      <c r="B2209" s="17">
        <v>92.66</v>
      </c>
      <c r="C2209" s="9">
        <v>-1.2121360532344963E-2</v>
      </c>
      <c r="D2209">
        <f t="shared" si="38"/>
        <v>10</v>
      </c>
      <c r="F2209" s="33" t="s">
        <v>29</v>
      </c>
      <c r="G2209" t="s">
        <v>29</v>
      </c>
      <c r="H2209" s="56"/>
    </row>
    <row r="2210" spans="1:8" x14ac:dyDescent="0.25">
      <c r="A2210" s="16">
        <v>37195</v>
      </c>
      <c r="B2210" s="17">
        <v>92.35</v>
      </c>
      <c r="C2210" s="9">
        <v>-3.3511733432533431E-3</v>
      </c>
      <c r="D2210">
        <f t="shared" si="38"/>
        <v>10</v>
      </c>
      <c r="F2210" s="33" t="s">
        <v>29</v>
      </c>
      <c r="G2210" t="s">
        <v>29</v>
      </c>
      <c r="H2210" s="56"/>
    </row>
    <row r="2211" spans="1:8" x14ac:dyDescent="0.25">
      <c r="A2211" s="16">
        <v>37196</v>
      </c>
      <c r="B2211" s="17">
        <v>94.72</v>
      </c>
      <c r="C2211" s="9">
        <v>2.5339464490446655E-2</v>
      </c>
      <c r="D2211">
        <f t="shared" si="38"/>
        <v>11</v>
      </c>
      <c r="F2211" s="33" t="s">
        <v>29</v>
      </c>
      <c r="G2211" t="s">
        <v>29</v>
      </c>
      <c r="H2211" s="56"/>
    </row>
    <row r="2212" spans="1:8" x14ac:dyDescent="0.25">
      <c r="A2212" s="16">
        <v>37197</v>
      </c>
      <c r="B2212" s="17">
        <v>95.36</v>
      </c>
      <c r="C2212" s="9">
        <v>6.7340321813441194E-3</v>
      </c>
      <c r="D2212">
        <f t="shared" si="38"/>
        <v>11</v>
      </c>
      <c r="F2212" s="33" t="s">
        <v>29</v>
      </c>
      <c r="G2212" t="s">
        <v>29</v>
      </c>
      <c r="H2212" s="56"/>
    </row>
    <row r="2213" spans="1:8" x14ac:dyDescent="0.25">
      <c r="A2213" s="16">
        <v>37200</v>
      </c>
      <c r="B2213" s="17">
        <v>96.61</v>
      </c>
      <c r="C2213" s="9">
        <v>1.3023052212378662E-2</v>
      </c>
      <c r="D2213">
        <f t="shared" si="38"/>
        <v>11</v>
      </c>
      <c r="F2213" s="33" t="s">
        <v>29</v>
      </c>
      <c r="G2213" t="s">
        <v>29</v>
      </c>
      <c r="H2213" s="56"/>
    </row>
    <row r="2214" spans="1:8" x14ac:dyDescent="0.25">
      <c r="A2214" s="16">
        <v>37201</v>
      </c>
      <c r="B2214" s="17">
        <v>98.11</v>
      </c>
      <c r="C2214" s="9">
        <v>1.5407042645881304E-2</v>
      </c>
      <c r="D2214">
        <f t="shared" si="38"/>
        <v>11</v>
      </c>
      <c r="F2214" s="33" t="s">
        <v>29</v>
      </c>
      <c r="G2214" t="s">
        <v>29</v>
      </c>
      <c r="H2214" s="56"/>
    </row>
    <row r="2215" spans="1:8" x14ac:dyDescent="0.25">
      <c r="A2215" s="16">
        <v>37202</v>
      </c>
      <c r="B2215" s="17">
        <v>97.98</v>
      </c>
      <c r="C2215" s="9">
        <v>-1.3259219648706672E-3</v>
      </c>
      <c r="D2215">
        <f t="shared" si="38"/>
        <v>11</v>
      </c>
      <c r="F2215" s="33" t="s">
        <v>29</v>
      </c>
      <c r="G2215" t="s">
        <v>29</v>
      </c>
      <c r="H2215" s="56"/>
    </row>
    <row r="2216" spans="1:8" x14ac:dyDescent="0.25">
      <c r="A2216" s="16">
        <v>37203</v>
      </c>
      <c r="B2216" s="17">
        <v>98.29</v>
      </c>
      <c r="C2216" s="9">
        <v>3.1589163681093242E-3</v>
      </c>
      <c r="D2216">
        <f t="shared" si="38"/>
        <v>11</v>
      </c>
      <c r="F2216" s="33" t="s">
        <v>29</v>
      </c>
      <c r="G2216" t="s">
        <v>29</v>
      </c>
      <c r="H2216" s="56"/>
    </row>
    <row r="2217" spans="1:8" x14ac:dyDescent="0.25">
      <c r="A2217" s="16">
        <v>37204</v>
      </c>
      <c r="B2217" s="17">
        <v>98.39</v>
      </c>
      <c r="C2217" s="9">
        <v>1.0168802991360514E-3</v>
      </c>
      <c r="D2217">
        <f t="shared" si="38"/>
        <v>11</v>
      </c>
      <c r="F2217" s="33" t="s">
        <v>29</v>
      </c>
      <c r="G2217" t="s">
        <v>29</v>
      </c>
      <c r="H2217" s="56"/>
    </row>
    <row r="2218" spans="1:8" x14ac:dyDescent="0.25">
      <c r="A2218" s="16">
        <v>37207</v>
      </c>
      <c r="B2218" s="17">
        <v>97.79</v>
      </c>
      <c r="C2218" s="9">
        <v>-6.1168505534902424E-3</v>
      </c>
      <c r="D2218">
        <f t="shared" si="38"/>
        <v>11</v>
      </c>
      <c r="F2218" s="33" t="s">
        <v>29</v>
      </c>
      <c r="G2218" t="s">
        <v>29</v>
      </c>
      <c r="H2218" s="56"/>
    </row>
    <row r="2219" spans="1:8" x14ac:dyDescent="0.25">
      <c r="A2219" s="16">
        <v>37208</v>
      </c>
      <c r="B2219" s="17">
        <v>99.99</v>
      </c>
      <c r="C2219" s="9">
        <v>2.2247858663574246E-2</v>
      </c>
      <c r="D2219">
        <f t="shared" si="38"/>
        <v>11</v>
      </c>
      <c r="F2219" s="33" t="s">
        <v>29</v>
      </c>
      <c r="G2219" t="s">
        <v>29</v>
      </c>
      <c r="H2219" s="56"/>
    </row>
    <row r="2220" spans="1:8" x14ac:dyDescent="0.25">
      <c r="A2220" s="16">
        <v>37209</v>
      </c>
      <c r="B2220" s="17">
        <v>100.08</v>
      </c>
      <c r="C2220" s="9">
        <v>8.9968517089783246E-4</v>
      </c>
      <c r="D2220">
        <f t="shared" si="38"/>
        <v>11</v>
      </c>
      <c r="F2220" s="33" t="s">
        <v>29</v>
      </c>
      <c r="G2220" t="s">
        <v>29</v>
      </c>
      <c r="H2220" s="56"/>
    </row>
    <row r="2221" spans="1:8" x14ac:dyDescent="0.25">
      <c r="A2221" s="16">
        <v>37210</v>
      </c>
      <c r="B2221" s="17">
        <v>100.27</v>
      </c>
      <c r="C2221" s="9">
        <v>1.8966813771783013E-3</v>
      </c>
      <c r="D2221">
        <f t="shared" si="38"/>
        <v>11</v>
      </c>
      <c r="F2221" s="33" t="s">
        <v>29</v>
      </c>
      <c r="G2221" t="s">
        <v>29</v>
      </c>
      <c r="H2221" s="56"/>
    </row>
    <row r="2222" spans="1:8" x14ac:dyDescent="0.25">
      <c r="A2222" s="16">
        <v>37211</v>
      </c>
      <c r="B2222" s="17">
        <v>99.82</v>
      </c>
      <c r="C2222" s="9">
        <v>-4.4979834943707922E-3</v>
      </c>
      <c r="D2222">
        <f t="shared" si="38"/>
        <v>11</v>
      </c>
      <c r="F2222" s="33" t="s">
        <v>29</v>
      </c>
      <c r="G2222" t="s">
        <v>29</v>
      </c>
      <c r="H2222" s="56"/>
    </row>
    <row r="2223" spans="1:8" x14ac:dyDescent="0.25">
      <c r="A2223" s="16">
        <v>37214</v>
      </c>
      <c r="B2223" s="17">
        <v>101.05</v>
      </c>
      <c r="C2223" s="9">
        <v>1.2246879808166964E-2</v>
      </c>
      <c r="D2223">
        <f t="shared" si="38"/>
        <v>11</v>
      </c>
      <c r="F2223" s="33" t="s">
        <v>29</v>
      </c>
      <c r="G2223" t="s">
        <v>29</v>
      </c>
      <c r="H2223" s="56"/>
    </row>
    <row r="2224" spans="1:8" x14ac:dyDescent="0.25">
      <c r="A2224" s="16">
        <v>37215</v>
      </c>
      <c r="B2224" s="17">
        <v>100.21</v>
      </c>
      <c r="C2224" s="9">
        <v>-8.3474597793925416E-3</v>
      </c>
      <c r="D2224">
        <f t="shared" si="38"/>
        <v>11</v>
      </c>
      <c r="F2224" s="33" t="s">
        <v>29</v>
      </c>
      <c r="G2224" t="s">
        <v>29</v>
      </c>
      <c r="H2224" s="56"/>
    </row>
    <row r="2225" spans="1:8" x14ac:dyDescent="0.25">
      <c r="A2225" s="16">
        <v>37216</v>
      </c>
      <c r="B2225" s="17">
        <v>99.54</v>
      </c>
      <c r="C2225" s="9">
        <v>-6.7084106398292605E-3</v>
      </c>
      <c r="D2225">
        <f t="shared" si="38"/>
        <v>11</v>
      </c>
      <c r="F2225" s="33" t="s">
        <v>29</v>
      </c>
      <c r="G2225" t="s">
        <v>29</v>
      </c>
      <c r="H2225" s="56"/>
    </row>
    <row r="2226" spans="1:8" x14ac:dyDescent="0.25">
      <c r="A2226" s="16">
        <v>37218</v>
      </c>
      <c r="B2226" s="17">
        <v>100.97</v>
      </c>
      <c r="C2226" s="9">
        <v>1.4263869585821496E-2</v>
      </c>
      <c r="D2226">
        <f t="shared" si="38"/>
        <v>11</v>
      </c>
      <c r="F2226" s="33" t="s">
        <v>29</v>
      </c>
      <c r="G2226" t="s">
        <v>29</v>
      </c>
      <c r="H2226" s="56"/>
    </row>
    <row r="2227" spans="1:8" x14ac:dyDescent="0.25">
      <c r="A2227" s="16">
        <v>37221</v>
      </c>
      <c r="B2227" s="17">
        <v>101.19</v>
      </c>
      <c r="C2227" s="9">
        <v>2.1764947254389404E-3</v>
      </c>
      <c r="D2227">
        <f t="shared" si="38"/>
        <v>11</v>
      </c>
      <c r="F2227" s="33" t="s">
        <v>29</v>
      </c>
      <c r="G2227" t="s">
        <v>29</v>
      </c>
      <c r="H2227" s="56"/>
    </row>
    <row r="2228" spans="1:8" x14ac:dyDescent="0.25">
      <c r="A2228" s="16">
        <v>37222</v>
      </c>
      <c r="B2228" s="17">
        <v>100.76</v>
      </c>
      <c r="C2228" s="9">
        <v>-4.2584862572590436E-3</v>
      </c>
      <c r="D2228">
        <f t="shared" si="38"/>
        <v>11</v>
      </c>
      <c r="F2228" s="33" t="s">
        <v>29</v>
      </c>
      <c r="G2228" t="s">
        <v>29</v>
      </c>
      <c r="H2228" s="56"/>
    </row>
    <row r="2229" spans="1:8" x14ac:dyDescent="0.25">
      <c r="A2229" s="16">
        <v>37223</v>
      </c>
      <c r="B2229" s="17">
        <v>98.93</v>
      </c>
      <c r="C2229" s="9">
        <v>-1.8328922149278275E-2</v>
      </c>
      <c r="D2229">
        <f t="shared" si="38"/>
        <v>11</v>
      </c>
      <c r="F2229" s="33" t="s">
        <v>29</v>
      </c>
      <c r="G2229" t="s">
        <v>29</v>
      </c>
      <c r="H2229" s="56"/>
    </row>
    <row r="2230" spans="1:8" x14ac:dyDescent="0.25">
      <c r="A2230" s="16">
        <v>37224</v>
      </c>
      <c r="B2230" s="17">
        <v>100.27</v>
      </c>
      <c r="C2230" s="9">
        <v>1.3454018200702604E-2</v>
      </c>
      <c r="D2230">
        <f t="shared" si="38"/>
        <v>11</v>
      </c>
      <c r="F2230" s="33" t="s">
        <v>29</v>
      </c>
      <c r="G2230" t="s">
        <v>29</v>
      </c>
      <c r="H2230" s="56"/>
    </row>
    <row r="2231" spans="1:8" x14ac:dyDescent="0.25">
      <c r="A2231" s="16">
        <v>37225</v>
      </c>
      <c r="B2231" s="17">
        <v>99.55</v>
      </c>
      <c r="C2231" s="9">
        <v>-7.206517025628678E-3</v>
      </c>
      <c r="D2231">
        <f t="shared" si="38"/>
        <v>11</v>
      </c>
      <c r="F2231" s="33" t="s">
        <v>29</v>
      </c>
      <c r="G2231" t="s">
        <v>29</v>
      </c>
      <c r="H2231" s="56"/>
    </row>
    <row r="2232" spans="1:8" x14ac:dyDescent="0.25">
      <c r="A2232" s="16">
        <v>37228</v>
      </c>
      <c r="B2232" s="17">
        <v>98.96</v>
      </c>
      <c r="C2232" s="9">
        <v>-5.9443024259728918E-3</v>
      </c>
      <c r="D2232">
        <f t="shared" si="38"/>
        <v>12</v>
      </c>
      <c r="F2232" s="33" t="s">
        <v>29</v>
      </c>
      <c r="G2232" t="s">
        <v>29</v>
      </c>
      <c r="H2232" s="56"/>
    </row>
    <row r="2233" spans="1:8" x14ac:dyDescent="0.25">
      <c r="A2233" s="16">
        <v>37229</v>
      </c>
      <c r="B2233" s="17">
        <v>100.63</v>
      </c>
      <c r="C2233" s="9">
        <v>1.6734695861009365E-2</v>
      </c>
      <c r="D2233">
        <f t="shared" si="38"/>
        <v>12</v>
      </c>
      <c r="F2233" s="33" t="s">
        <v>29</v>
      </c>
      <c r="G2233" t="s">
        <v>29</v>
      </c>
      <c r="H2233" s="56"/>
    </row>
    <row r="2234" spans="1:8" x14ac:dyDescent="0.25">
      <c r="A2234" s="16">
        <v>37230</v>
      </c>
      <c r="B2234" s="17">
        <v>102.48</v>
      </c>
      <c r="C2234" s="9">
        <v>1.8217233643236956E-2</v>
      </c>
      <c r="D2234">
        <f t="shared" si="38"/>
        <v>12</v>
      </c>
      <c r="F2234" s="33" t="s">
        <v>29</v>
      </c>
      <c r="G2234" t="s">
        <v>29</v>
      </c>
      <c r="H2234" s="56"/>
    </row>
    <row r="2235" spans="1:8" x14ac:dyDescent="0.25">
      <c r="A2235" s="16">
        <v>37231</v>
      </c>
      <c r="B2235" s="17">
        <v>102.42</v>
      </c>
      <c r="C2235" s="9">
        <v>-5.8565155407461656E-4</v>
      </c>
      <c r="D2235">
        <f t="shared" si="38"/>
        <v>12</v>
      </c>
      <c r="F2235" s="33" t="s">
        <v>29</v>
      </c>
      <c r="G2235" t="s">
        <v>29</v>
      </c>
      <c r="H2235" s="56"/>
    </row>
    <row r="2236" spans="1:8" x14ac:dyDescent="0.25">
      <c r="A2236" s="16">
        <v>37232</v>
      </c>
      <c r="B2236" s="17">
        <v>101.74</v>
      </c>
      <c r="C2236" s="9">
        <v>-6.6614666397853857E-3</v>
      </c>
      <c r="D2236">
        <f t="shared" si="38"/>
        <v>12</v>
      </c>
      <c r="F2236" s="33" t="s">
        <v>29</v>
      </c>
      <c r="G2236" t="s">
        <v>29</v>
      </c>
      <c r="H2236" s="56"/>
    </row>
    <row r="2237" spans="1:8" x14ac:dyDescent="0.25">
      <c r="A2237" s="16">
        <v>37235</v>
      </c>
      <c r="B2237" s="17">
        <v>99.84</v>
      </c>
      <c r="C2237" s="9">
        <v>-1.885163477350139E-2</v>
      </c>
      <c r="D2237">
        <f t="shared" si="38"/>
        <v>12</v>
      </c>
      <c r="F2237" s="33" t="s">
        <v>29</v>
      </c>
      <c r="G2237" t="s">
        <v>29</v>
      </c>
      <c r="H2237" s="56"/>
    </row>
    <row r="2238" spans="1:8" x14ac:dyDescent="0.25">
      <c r="A2238" s="16">
        <v>37236</v>
      </c>
      <c r="B2238" s="17">
        <v>99.64</v>
      </c>
      <c r="C2238" s="9">
        <v>-2.0052142271379113E-3</v>
      </c>
      <c r="D2238">
        <f t="shared" si="38"/>
        <v>12</v>
      </c>
      <c r="F2238" s="33" t="s">
        <v>29</v>
      </c>
      <c r="G2238" t="s">
        <v>29</v>
      </c>
      <c r="H2238" s="56"/>
    </row>
    <row r="2239" spans="1:8" x14ac:dyDescent="0.25">
      <c r="A2239" s="16">
        <v>37237</v>
      </c>
      <c r="B2239" s="17">
        <v>99.75</v>
      </c>
      <c r="C2239" s="9">
        <v>1.1033653759931125E-3</v>
      </c>
      <c r="D2239">
        <f t="shared" si="38"/>
        <v>12</v>
      </c>
      <c r="F2239" s="33" t="s">
        <v>29</v>
      </c>
      <c r="G2239" t="s">
        <v>29</v>
      </c>
      <c r="H2239" s="56"/>
    </row>
    <row r="2240" spans="1:8" x14ac:dyDescent="0.25">
      <c r="A2240" s="16">
        <v>37238</v>
      </c>
      <c r="B2240" s="17">
        <v>97.81</v>
      </c>
      <c r="C2240" s="9">
        <v>-1.9640234467571297E-2</v>
      </c>
      <c r="D2240">
        <f t="shared" si="38"/>
        <v>12</v>
      </c>
      <c r="F2240" s="33" t="s">
        <v>29</v>
      </c>
      <c r="G2240" t="s">
        <v>29</v>
      </c>
      <c r="H2240" s="56"/>
    </row>
    <row r="2241" spans="1:8" x14ac:dyDescent="0.25">
      <c r="A2241" s="16">
        <v>37239</v>
      </c>
      <c r="B2241" s="17">
        <v>98.75</v>
      </c>
      <c r="C2241" s="9">
        <v>9.5645824788295926E-3</v>
      </c>
      <c r="D2241">
        <f t="shared" si="38"/>
        <v>12</v>
      </c>
      <c r="F2241" s="33" t="s">
        <v>29</v>
      </c>
      <c r="G2241" t="s">
        <v>29</v>
      </c>
      <c r="H2241" s="56"/>
    </row>
    <row r="2242" spans="1:8" x14ac:dyDescent="0.25">
      <c r="A2242" s="16">
        <v>37242</v>
      </c>
      <c r="B2242" s="17">
        <v>99.77</v>
      </c>
      <c r="C2242" s="9">
        <v>1.0276133144184565E-2</v>
      </c>
      <c r="D2242">
        <f t="shared" si="38"/>
        <v>12</v>
      </c>
      <c r="F2242" s="33" t="s">
        <v>29</v>
      </c>
      <c r="G2242" t="s">
        <v>29</v>
      </c>
      <c r="H2242" s="56"/>
    </row>
    <row r="2243" spans="1:8" x14ac:dyDescent="0.25">
      <c r="A2243" s="16">
        <v>37243</v>
      </c>
      <c r="B2243" s="17">
        <v>100.36</v>
      </c>
      <c r="C2243" s="9">
        <v>5.8961845728057929E-3</v>
      </c>
      <c r="D2243">
        <f t="shared" si="38"/>
        <v>12</v>
      </c>
      <c r="F2243" s="33" t="s">
        <v>29</v>
      </c>
      <c r="G2243" t="s">
        <v>29</v>
      </c>
      <c r="H2243" s="56"/>
    </row>
    <row r="2244" spans="1:8" x14ac:dyDescent="0.25">
      <c r="A2244" s="16">
        <v>37244</v>
      </c>
      <c r="B2244" s="17">
        <v>101.07</v>
      </c>
      <c r="C2244" s="9">
        <v>7.0496245883496476E-3</v>
      </c>
      <c r="D2244">
        <f t="shared" ref="D2244:D2307" si="39">MONTH(A2244)</f>
        <v>12</v>
      </c>
      <c r="F2244" s="33" t="s">
        <v>29</v>
      </c>
      <c r="G2244" t="s">
        <v>29</v>
      </c>
      <c r="H2244" s="56"/>
    </row>
    <row r="2245" spans="1:8" x14ac:dyDescent="0.25">
      <c r="A2245" s="16">
        <v>37245</v>
      </c>
      <c r="B2245" s="17">
        <v>100.08</v>
      </c>
      <c r="C2245" s="9">
        <v>-9.8434799279154481E-3</v>
      </c>
      <c r="D2245">
        <f t="shared" si="39"/>
        <v>12</v>
      </c>
      <c r="F2245" s="33" t="s">
        <v>29</v>
      </c>
      <c r="G2245" t="s">
        <v>29</v>
      </c>
      <c r="H2245" s="56"/>
    </row>
    <row r="2246" spans="1:8" x14ac:dyDescent="0.25">
      <c r="A2246" s="16">
        <v>37246</v>
      </c>
      <c r="B2246" s="17">
        <v>100.34</v>
      </c>
      <c r="C2246" s="9">
        <v>2.594552897451273E-3</v>
      </c>
      <c r="D2246">
        <f t="shared" si="39"/>
        <v>12</v>
      </c>
      <c r="F2246" s="33" t="s">
        <v>29</v>
      </c>
      <c r="G2246" t="s">
        <v>29</v>
      </c>
      <c r="H2246" s="56"/>
    </row>
    <row r="2247" spans="1:8" x14ac:dyDescent="0.25">
      <c r="A2247" s="16">
        <v>37249</v>
      </c>
      <c r="B2247" s="17">
        <v>100.15</v>
      </c>
      <c r="C2247" s="9">
        <v>-1.8953569442796689E-3</v>
      </c>
      <c r="D2247">
        <f t="shared" si="39"/>
        <v>12</v>
      </c>
      <c r="F2247" s="33" t="s">
        <v>29</v>
      </c>
      <c r="G2247" t="s">
        <v>29</v>
      </c>
      <c r="H2247" s="56"/>
    </row>
    <row r="2248" spans="1:8" x14ac:dyDescent="0.25">
      <c r="A2248" s="16">
        <v>37251</v>
      </c>
      <c r="B2248" s="17">
        <v>100.7</v>
      </c>
      <c r="C2248" s="9">
        <v>5.4767376126892506E-3</v>
      </c>
      <c r="D2248">
        <f t="shared" si="39"/>
        <v>12</v>
      </c>
      <c r="F2248" s="33" t="s">
        <v>29</v>
      </c>
      <c r="G2248" t="s">
        <v>29</v>
      </c>
      <c r="H2248" s="56"/>
    </row>
    <row r="2249" spans="1:8" x14ac:dyDescent="0.25">
      <c r="A2249" s="16">
        <v>37252</v>
      </c>
      <c r="B2249" s="17">
        <v>101.31</v>
      </c>
      <c r="C2249" s="9">
        <v>6.0393233410693924E-3</v>
      </c>
      <c r="D2249">
        <f t="shared" si="39"/>
        <v>12</v>
      </c>
      <c r="F2249" s="33" t="s">
        <v>29</v>
      </c>
      <c r="G2249" t="s">
        <v>29</v>
      </c>
      <c r="H2249" s="56"/>
    </row>
    <row r="2250" spans="1:8" x14ac:dyDescent="0.25">
      <c r="A2250" s="16">
        <v>37253</v>
      </c>
      <c r="B2250" s="17">
        <v>101.25</v>
      </c>
      <c r="C2250" s="9">
        <v>-5.9241707893752018E-4</v>
      </c>
      <c r="D2250">
        <f t="shared" si="39"/>
        <v>12</v>
      </c>
      <c r="F2250" s="33" t="s">
        <v>29</v>
      </c>
      <c r="G2250" t="s">
        <v>29</v>
      </c>
      <c r="H2250" s="56"/>
    </row>
    <row r="2251" spans="1:8" x14ac:dyDescent="0.25">
      <c r="A2251" s="16">
        <v>37256</v>
      </c>
      <c r="B2251" s="17">
        <v>99.77</v>
      </c>
      <c r="C2251" s="9">
        <v>-1.4725169061232803E-2</v>
      </c>
      <c r="D2251">
        <f t="shared" si="39"/>
        <v>12</v>
      </c>
      <c r="F2251" s="33" t="s">
        <v>29</v>
      </c>
      <c r="G2251" t="s">
        <v>29</v>
      </c>
      <c r="H2251" s="56"/>
    </row>
    <row r="2252" spans="1:8" x14ac:dyDescent="0.25">
      <c r="A2252" s="16">
        <v>37258</v>
      </c>
      <c r="B2252" s="17">
        <v>100.84</v>
      </c>
      <c r="C2252" s="9">
        <v>1.066756539430332E-2</v>
      </c>
      <c r="D2252">
        <f t="shared" si="39"/>
        <v>1</v>
      </c>
      <c r="F2252" s="33" t="s">
        <v>29</v>
      </c>
      <c r="G2252" t="s">
        <v>29</v>
      </c>
      <c r="H2252" s="56"/>
    </row>
    <row r="2253" spans="1:8" x14ac:dyDescent="0.25">
      <c r="A2253" s="16">
        <v>37259</v>
      </c>
      <c r="B2253" s="17">
        <v>101.99</v>
      </c>
      <c r="C2253" s="9">
        <v>1.1339666942707577E-2</v>
      </c>
      <c r="D2253">
        <f t="shared" si="39"/>
        <v>1</v>
      </c>
      <c r="F2253" s="33" t="s">
        <v>29</v>
      </c>
      <c r="G2253" t="s">
        <v>29</v>
      </c>
      <c r="H2253" s="56"/>
    </row>
    <row r="2254" spans="1:8" x14ac:dyDescent="0.25">
      <c r="A2254" s="16">
        <v>37260</v>
      </c>
      <c r="B2254" s="17">
        <v>102.67</v>
      </c>
      <c r="C2254" s="9">
        <v>6.6451920484465908E-3</v>
      </c>
      <c r="D2254">
        <f t="shared" si="39"/>
        <v>1</v>
      </c>
      <c r="F2254" s="33" t="s">
        <v>29</v>
      </c>
      <c r="G2254" t="s">
        <v>29</v>
      </c>
      <c r="H2254" s="56"/>
    </row>
    <row r="2255" spans="1:8" x14ac:dyDescent="0.25">
      <c r="A2255" s="16">
        <v>37263</v>
      </c>
      <c r="B2255" s="17">
        <v>101.94</v>
      </c>
      <c r="C2255" s="9">
        <v>-7.1355563989777757E-3</v>
      </c>
      <c r="D2255">
        <f t="shared" si="39"/>
        <v>1</v>
      </c>
      <c r="F2255" s="33" t="s">
        <v>29</v>
      </c>
      <c r="G2255" t="s">
        <v>29</v>
      </c>
      <c r="H2255" s="56"/>
    </row>
    <row r="2256" spans="1:8" x14ac:dyDescent="0.25">
      <c r="A2256" s="16">
        <v>37264</v>
      </c>
      <c r="B2256" s="17">
        <v>101.71</v>
      </c>
      <c r="C2256" s="9">
        <v>-2.2587782743908628E-3</v>
      </c>
      <c r="D2256">
        <f t="shared" si="39"/>
        <v>1</v>
      </c>
      <c r="F2256" s="33" t="s">
        <v>29</v>
      </c>
      <c r="G2256" t="s">
        <v>29</v>
      </c>
      <c r="H2256" s="56"/>
    </row>
    <row r="2257" spans="1:8" x14ac:dyDescent="0.25">
      <c r="A2257" s="16">
        <v>37265</v>
      </c>
      <c r="B2257" s="17">
        <v>100.88</v>
      </c>
      <c r="C2257" s="9">
        <v>-8.1939349808406517E-3</v>
      </c>
      <c r="D2257">
        <f t="shared" si="39"/>
        <v>1</v>
      </c>
      <c r="F2257" s="33" t="s">
        <v>29</v>
      </c>
      <c r="G2257" t="s">
        <v>29</v>
      </c>
      <c r="H2257" s="56"/>
    </row>
    <row r="2258" spans="1:8" x14ac:dyDescent="0.25">
      <c r="A2258" s="16">
        <v>37266</v>
      </c>
      <c r="B2258" s="17">
        <v>101.32</v>
      </c>
      <c r="C2258" s="9">
        <v>4.352133476810338E-3</v>
      </c>
      <c r="D2258">
        <f t="shared" si="39"/>
        <v>1</v>
      </c>
      <c r="F2258" s="33" t="s">
        <v>29</v>
      </c>
      <c r="G2258" t="s">
        <v>29</v>
      </c>
      <c r="H2258" s="56"/>
    </row>
    <row r="2259" spans="1:8" x14ac:dyDescent="0.25">
      <c r="A2259" s="16">
        <v>37267</v>
      </c>
      <c r="B2259" s="17">
        <v>100.33</v>
      </c>
      <c r="C2259" s="9">
        <v>-9.8190721959530696E-3</v>
      </c>
      <c r="D2259">
        <f t="shared" si="39"/>
        <v>1</v>
      </c>
      <c r="F2259" s="33" t="s">
        <v>29</v>
      </c>
      <c r="G2259" t="s">
        <v>29</v>
      </c>
      <c r="H2259" s="56"/>
    </row>
    <row r="2260" spans="1:8" x14ac:dyDescent="0.25">
      <c r="A2260" s="16">
        <v>37270</v>
      </c>
      <c r="B2260" s="17">
        <v>99.7</v>
      </c>
      <c r="C2260" s="9">
        <v>-6.299075969728749E-3</v>
      </c>
      <c r="D2260">
        <f t="shared" si="39"/>
        <v>1</v>
      </c>
      <c r="F2260" s="33" t="s">
        <v>29</v>
      </c>
      <c r="G2260" t="s">
        <v>29</v>
      </c>
      <c r="H2260" s="56"/>
    </row>
    <row r="2261" spans="1:8" x14ac:dyDescent="0.25">
      <c r="A2261" s="16">
        <v>37271</v>
      </c>
      <c r="B2261" s="17">
        <v>100.51</v>
      </c>
      <c r="C2261" s="9">
        <v>8.0915480688558503E-3</v>
      </c>
      <c r="D2261">
        <f t="shared" si="39"/>
        <v>1</v>
      </c>
      <c r="F2261" s="33" t="s">
        <v>29</v>
      </c>
      <c r="G2261" t="s">
        <v>29</v>
      </c>
      <c r="H2261" s="56"/>
    </row>
    <row r="2262" spans="1:8" x14ac:dyDescent="0.25">
      <c r="A2262" s="16">
        <v>37272</v>
      </c>
      <c r="B2262" s="17">
        <v>98.48</v>
      </c>
      <c r="C2262" s="9">
        <v>-2.040374316045036E-2</v>
      </c>
      <c r="D2262">
        <f t="shared" si="39"/>
        <v>1</v>
      </c>
      <c r="F2262" s="33" t="s">
        <v>29</v>
      </c>
      <c r="G2262" t="s">
        <v>29</v>
      </c>
      <c r="H2262" s="56"/>
    </row>
    <row r="2263" spans="1:8" x14ac:dyDescent="0.25">
      <c r="A2263" s="16">
        <v>37273</v>
      </c>
      <c r="B2263" s="17">
        <v>99.22</v>
      </c>
      <c r="C2263" s="9">
        <v>7.4861249967047086E-3</v>
      </c>
      <c r="D2263">
        <f t="shared" si="39"/>
        <v>1</v>
      </c>
      <c r="F2263" s="33" t="s">
        <v>29</v>
      </c>
      <c r="G2263" t="s">
        <v>29</v>
      </c>
      <c r="H2263" s="56"/>
    </row>
    <row r="2264" spans="1:8" x14ac:dyDescent="0.25">
      <c r="A2264" s="16">
        <v>37274</v>
      </c>
      <c r="B2264" s="17">
        <v>98.77</v>
      </c>
      <c r="C2264" s="9">
        <v>-4.5456919528668854E-3</v>
      </c>
      <c r="D2264">
        <f t="shared" si="39"/>
        <v>1</v>
      </c>
      <c r="F2264" s="33" t="s">
        <v>29</v>
      </c>
      <c r="G2264" t="s">
        <v>29</v>
      </c>
      <c r="H2264" s="56"/>
    </row>
    <row r="2265" spans="1:8" x14ac:dyDescent="0.25">
      <c r="A2265" s="16">
        <v>37278</v>
      </c>
      <c r="B2265" s="17">
        <v>98.09</v>
      </c>
      <c r="C2265" s="9">
        <v>-6.9084903438115615E-3</v>
      </c>
      <c r="D2265">
        <f t="shared" si="39"/>
        <v>1</v>
      </c>
      <c r="F2265" s="33" t="s">
        <v>29</v>
      </c>
      <c r="G2265" t="s">
        <v>29</v>
      </c>
      <c r="H2265" s="56"/>
    </row>
    <row r="2266" spans="1:8" x14ac:dyDescent="0.25">
      <c r="A2266" s="16">
        <v>37279</v>
      </c>
      <c r="B2266" s="17">
        <v>98.84</v>
      </c>
      <c r="C2266" s="9">
        <v>7.6169565441849725E-3</v>
      </c>
      <c r="D2266">
        <f t="shared" si="39"/>
        <v>1</v>
      </c>
      <c r="F2266" s="33" t="s">
        <v>29</v>
      </c>
      <c r="G2266" t="s">
        <v>29</v>
      </c>
      <c r="H2266" s="56"/>
    </row>
    <row r="2267" spans="1:8" x14ac:dyDescent="0.25">
      <c r="A2267" s="16">
        <v>37280</v>
      </c>
      <c r="B2267" s="17">
        <v>99.14</v>
      </c>
      <c r="C2267" s="9">
        <v>3.0306114720184281E-3</v>
      </c>
      <c r="D2267">
        <f t="shared" si="39"/>
        <v>1</v>
      </c>
      <c r="F2267" s="33" t="s">
        <v>29</v>
      </c>
      <c r="G2267" t="s">
        <v>29</v>
      </c>
      <c r="H2267" s="56"/>
    </row>
    <row r="2268" spans="1:8" x14ac:dyDescent="0.25">
      <c r="A2268" s="16">
        <v>37281</v>
      </c>
      <c r="B2268" s="17">
        <v>99.12</v>
      </c>
      <c r="C2268" s="9">
        <v>-2.0175527154072978E-4</v>
      </c>
      <c r="D2268">
        <f t="shared" si="39"/>
        <v>1</v>
      </c>
      <c r="F2268" s="33" t="s">
        <v>29</v>
      </c>
      <c r="G2268" t="s">
        <v>29</v>
      </c>
      <c r="H2268" s="56"/>
    </row>
    <row r="2269" spans="1:8" x14ac:dyDescent="0.25">
      <c r="A2269" s="16">
        <v>37284</v>
      </c>
      <c r="B2269" s="17">
        <v>99.39</v>
      </c>
      <c r="C2269" s="9">
        <v>2.7202676590271234E-3</v>
      </c>
      <c r="D2269">
        <f t="shared" si="39"/>
        <v>1</v>
      </c>
      <c r="F2269" s="33" t="s">
        <v>29</v>
      </c>
      <c r="G2269" t="s">
        <v>29</v>
      </c>
      <c r="H2269" s="56"/>
    </row>
    <row r="2270" spans="1:8" x14ac:dyDescent="0.25">
      <c r="A2270" s="16">
        <v>37285</v>
      </c>
      <c r="B2270" s="17">
        <v>96.26</v>
      </c>
      <c r="C2270" s="9">
        <v>-3.1998641104950841E-2</v>
      </c>
      <c r="D2270">
        <f t="shared" si="39"/>
        <v>1</v>
      </c>
      <c r="F2270" s="33" t="s">
        <v>29</v>
      </c>
      <c r="G2270" t="s">
        <v>29</v>
      </c>
      <c r="H2270" s="56"/>
    </row>
    <row r="2271" spans="1:8" x14ac:dyDescent="0.25">
      <c r="A2271" s="16">
        <v>37286</v>
      </c>
      <c r="B2271" s="17">
        <v>97.65</v>
      </c>
      <c r="C2271" s="9">
        <v>1.4336793447724669E-2</v>
      </c>
      <c r="D2271">
        <f t="shared" si="39"/>
        <v>1</v>
      </c>
      <c r="F2271" s="33" t="s">
        <v>29</v>
      </c>
      <c r="G2271" t="s">
        <v>29</v>
      </c>
      <c r="H2271" s="56"/>
    </row>
    <row r="2272" spans="1:8" x14ac:dyDescent="0.25">
      <c r="A2272" s="16">
        <v>37287</v>
      </c>
      <c r="B2272" s="17">
        <v>98.79</v>
      </c>
      <c r="C2272" s="9">
        <v>1.1606727733694673E-2</v>
      </c>
      <c r="D2272">
        <f t="shared" si="39"/>
        <v>1</v>
      </c>
      <c r="F2272" s="33" t="s">
        <v>29</v>
      </c>
      <c r="G2272" t="s">
        <v>29</v>
      </c>
      <c r="H2272" s="56"/>
    </row>
    <row r="2273" spans="1:8" x14ac:dyDescent="0.25">
      <c r="A2273" s="16">
        <v>37288</v>
      </c>
      <c r="B2273" s="17">
        <v>98.33</v>
      </c>
      <c r="C2273" s="9">
        <v>-4.6672162643178455E-3</v>
      </c>
      <c r="D2273">
        <f t="shared" si="39"/>
        <v>2</v>
      </c>
      <c r="F2273" s="33" t="s">
        <v>29</v>
      </c>
      <c r="G2273" t="s">
        <v>29</v>
      </c>
      <c r="H2273" s="56"/>
    </row>
    <row r="2274" spans="1:8" x14ac:dyDescent="0.25">
      <c r="A2274" s="16">
        <v>37291</v>
      </c>
      <c r="B2274" s="17">
        <v>95.89</v>
      </c>
      <c r="C2274" s="9">
        <v>-2.512746762647499E-2</v>
      </c>
      <c r="D2274">
        <f t="shared" si="39"/>
        <v>2</v>
      </c>
      <c r="F2274" s="33" t="s">
        <v>29</v>
      </c>
      <c r="G2274" t="s">
        <v>29</v>
      </c>
      <c r="H2274" s="56"/>
    </row>
    <row r="2275" spans="1:8" x14ac:dyDescent="0.25">
      <c r="A2275" s="16">
        <v>37292</v>
      </c>
      <c r="B2275" s="17">
        <v>95.29</v>
      </c>
      <c r="C2275" s="9">
        <v>-6.276827805492889E-3</v>
      </c>
      <c r="D2275">
        <f t="shared" si="39"/>
        <v>2</v>
      </c>
      <c r="F2275" s="33" t="s">
        <v>29</v>
      </c>
      <c r="G2275" t="s">
        <v>29</v>
      </c>
      <c r="H2275" s="56"/>
    </row>
    <row r="2276" spans="1:8" x14ac:dyDescent="0.25">
      <c r="A2276" s="16">
        <v>37293</v>
      </c>
      <c r="B2276" s="17">
        <v>94.88</v>
      </c>
      <c r="C2276" s="9">
        <v>-4.3119381106816283E-3</v>
      </c>
      <c r="D2276">
        <f t="shared" si="39"/>
        <v>2</v>
      </c>
      <c r="F2276" s="33" t="s">
        <v>29</v>
      </c>
      <c r="G2276" t="s">
        <v>29</v>
      </c>
      <c r="H2276" s="56"/>
    </row>
    <row r="2277" spans="1:8" x14ac:dyDescent="0.25">
      <c r="A2277" s="16">
        <v>37294</v>
      </c>
      <c r="B2277" s="17">
        <v>94.29</v>
      </c>
      <c r="C2277" s="9">
        <v>-6.2377957718292489E-3</v>
      </c>
      <c r="D2277">
        <f t="shared" si="39"/>
        <v>2</v>
      </c>
      <c r="F2277" s="33" t="s">
        <v>29</v>
      </c>
      <c r="G2277" t="s">
        <v>29</v>
      </c>
      <c r="H2277" s="56"/>
    </row>
    <row r="2278" spans="1:8" x14ac:dyDescent="0.25">
      <c r="A2278" s="16">
        <v>37295</v>
      </c>
      <c r="B2278" s="17">
        <v>96.1</v>
      </c>
      <c r="C2278" s="9">
        <v>1.9014176498660759E-2</v>
      </c>
      <c r="D2278">
        <f t="shared" si="39"/>
        <v>2</v>
      </c>
      <c r="F2278" s="33" t="s">
        <v>29</v>
      </c>
      <c r="G2278" t="s">
        <v>29</v>
      </c>
      <c r="H2278" s="56"/>
    </row>
    <row r="2279" spans="1:8" x14ac:dyDescent="0.25">
      <c r="A2279" s="16">
        <v>37298</v>
      </c>
      <c r="B2279" s="17">
        <v>97.27</v>
      </c>
      <c r="C2279" s="9">
        <v>1.2101300905102261E-2</v>
      </c>
      <c r="D2279">
        <f t="shared" si="39"/>
        <v>2</v>
      </c>
      <c r="F2279" s="33" t="s">
        <v>29</v>
      </c>
      <c r="G2279" t="s">
        <v>29</v>
      </c>
      <c r="H2279" s="56"/>
    </row>
    <row r="2280" spans="1:8" x14ac:dyDescent="0.25">
      <c r="A2280" s="16">
        <v>37299</v>
      </c>
      <c r="B2280" s="17">
        <v>96.97</v>
      </c>
      <c r="C2280" s="9">
        <v>-3.0889645648940968E-3</v>
      </c>
      <c r="D2280">
        <f t="shared" si="39"/>
        <v>2</v>
      </c>
      <c r="F2280" s="33" t="s">
        <v>29</v>
      </c>
      <c r="G2280" t="s">
        <v>29</v>
      </c>
      <c r="H2280" s="56"/>
    </row>
    <row r="2281" spans="1:8" x14ac:dyDescent="0.25">
      <c r="A2281" s="16">
        <v>37300</v>
      </c>
      <c r="B2281" s="17">
        <v>98</v>
      </c>
      <c r="C2281" s="9">
        <v>1.0565826354116991E-2</v>
      </c>
      <c r="D2281">
        <f t="shared" si="39"/>
        <v>2</v>
      </c>
      <c r="F2281" s="33" t="s">
        <v>29</v>
      </c>
      <c r="G2281" t="s">
        <v>29</v>
      </c>
      <c r="H2281" s="56"/>
    </row>
    <row r="2282" spans="1:8" x14ac:dyDescent="0.25">
      <c r="A2282" s="16">
        <v>37301</v>
      </c>
      <c r="B2282" s="17">
        <v>97.81</v>
      </c>
      <c r="C2282" s="9">
        <v>-1.9406573681703446E-3</v>
      </c>
      <c r="D2282">
        <f t="shared" si="39"/>
        <v>2</v>
      </c>
      <c r="F2282" s="33" t="s">
        <v>29</v>
      </c>
      <c r="G2282" t="s">
        <v>29</v>
      </c>
      <c r="H2282" s="56"/>
    </row>
    <row r="2283" spans="1:8" x14ac:dyDescent="0.25">
      <c r="A2283" s="16">
        <v>37302</v>
      </c>
      <c r="B2283" s="17">
        <v>96.79</v>
      </c>
      <c r="C2283" s="9">
        <v>-1.048313814140427E-2</v>
      </c>
      <c r="D2283">
        <f t="shared" si="39"/>
        <v>2</v>
      </c>
      <c r="F2283" s="33" t="s">
        <v>29</v>
      </c>
      <c r="G2283" t="s">
        <v>29</v>
      </c>
      <c r="H2283" s="56"/>
    </row>
    <row r="2284" spans="1:8" x14ac:dyDescent="0.25">
      <c r="A2284" s="16">
        <v>37306</v>
      </c>
      <c r="B2284" s="17">
        <v>94.93</v>
      </c>
      <c r="C2284" s="9">
        <v>-1.9403905267290144E-2</v>
      </c>
      <c r="D2284">
        <f t="shared" si="39"/>
        <v>2</v>
      </c>
      <c r="F2284" s="33" t="s">
        <v>29</v>
      </c>
      <c r="G2284" t="s">
        <v>29</v>
      </c>
      <c r="H2284" s="56"/>
    </row>
    <row r="2285" spans="1:8" x14ac:dyDescent="0.25">
      <c r="A2285" s="16">
        <v>37307</v>
      </c>
      <c r="B2285" s="17">
        <v>96.53</v>
      </c>
      <c r="C2285" s="9">
        <v>1.6714062966816667E-2</v>
      </c>
      <c r="D2285">
        <f t="shared" si="39"/>
        <v>2</v>
      </c>
      <c r="F2285" s="33" t="s">
        <v>29</v>
      </c>
      <c r="G2285" t="s">
        <v>29</v>
      </c>
      <c r="H2285" s="56"/>
    </row>
    <row r="2286" spans="1:8" x14ac:dyDescent="0.25">
      <c r="A2286" s="16">
        <v>37308</v>
      </c>
      <c r="B2286" s="17">
        <v>94.53</v>
      </c>
      <c r="C2286" s="9">
        <v>-2.0936596423230838E-2</v>
      </c>
      <c r="D2286">
        <f t="shared" si="39"/>
        <v>2</v>
      </c>
      <c r="F2286" s="33" t="s">
        <v>29</v>
      </c>
      <c r="G2286" t="s">
        <v>29</v>
      </c>
      <c r="H2286" s="56"/>
    </row>
    <row r="2287" spans="1:8" x14ac:dyDescent="0.25">
      <c r="A2287" s="16">
        <v>37309</v>
      </c>
      <c r="B2287" s="17">
        <v>95.7</v>
      </c>
      <c r="C2287" s="9">
        <v>1.2301054021615581E-2</v>
      </c>
      <c r="D2287">
        <f t="shared" si="39"/>
        <v>2</v>
      </c>
      <c r="F2287" s="33" t="s">
        <v>29</v>
      </c>
      <c r="G2287" t="s">
        <v>29</v>
      </c>
      <c r="H2287" s="56"/>
    </row>
    <row r="2288" spans="1:8" x14ac:dyDescent="0.25">
      <c r="A2288" s="16">
        <v>37312</v>
      </c>
      <c r="B2288" s="17">
        <v>97.28</v>
      </c>
      <c r="C2288" s="9">
        <v>1.6375119758948245E-2</v>
      </c>
      <c r="D2288">
        <f t="shared" si="39"/>
        <v>2</v>
      </c>
      <c r="F2288" s="33" t="s">
        <v>29</v>
      </c>
      <c r="G2288" t="s">
        <v>29</v>
      </c>
      <c r="H2288" s="56"/>
    </row>
    <row r="2289" spans="1:8" x14ac:dyDescent="0.25">
      <c r="A2289" s="16">
        <v>37313</v>
      </c>
      <c r="B2289" s="17">
        <v>97.08</v>
      </c>
      <c r="C2289" s="9">
        <v>-2.0580373594563037E-3</v>
      </c>
      <c r="D2289">
        <f t="shared" si="39"/>
        <v>2</v>
      </c>
      <c r="F2289" s="33" t="s">
        <v>29</v>
      </c>
      <c r="G2289" t="s">
        <v>29</v>
      </c>
      <c r="H2289" s="56"/>
    </row>
    <row r="2290" spans="1:8" x14ac:dyDescent="0.25">
      <c r="A2290" s="16">
        <v>37314</v>
      </c>
      <c r="B2290" s="17">
        <v>97.46</v>
      </c>
      <c r="C2290" s="9">
        <v>3.9066565569593854E-3</v>
      </c>
      <c r="D2290">
        <f t="shared" si="39"/>
        <v>2</v>
      </c>
      <c r="F2290" s="33" t="s">
        <v>29</v>
      </c>
      <c r="G2290" t="s">
        <v>29</v>
      </c>
      <c r="H2290" s="56"/>
    </row>
    <row r="2291" spans="1:8" x14ac:dyDescent="0.25">
      <c r="A2291" s="16">
        <v>37315</v>
      </c>
      <c r="B2291" s="17">
        <v>97.02</v>
      </c>
      <c r="C2291" s="9">
        <v>-4.5248945982895774E-3</v>
      </c>
      <c r="D2291">
        <f t="shared" si="39"/>
        <v>2</v>
      </c>
      <c r="F2291" s="33" t="s">
        <v>29</v>
      </c>
      <c r="G2291" t="s">
        <v>29</v>
      </c>
      <c r="H2291" s="56"/>
    </row>
    <row r="2292" spans="1:8" x14ac:dyDescent="0.25">
      <c r="A2292" s="16">
        <v>37316</v>
      </c>
      <c r="B2292" s="17">
        <v>99.28</v>
      </c>
      <c r="C2292" s="9">
        <v>2.3026998079281363E-2</v>
      </c>
      <c r="D2292">
        <f t="shared" si="39"/>
        <v>3</v>
      </c>
      <c r="F2292" s="33" t="s">
        <v>29</v>
      </c>
      <c r="G2292" t="s">
        <v>29</v>
      </c>
      <c r="H2292" s="56"/>
    </row>
    <row r="2293" spans="1:8" x14ac:dyDescent="0.25">
      <c r="A2293" s="16">
        <v>37319</v>
      </c>
      <c r="B2293" s="17">
        <v>101.04</v>
      </c>
      <c r="C2293" s="9">
        <v>1.7572337145883968E-2</v>
      </c>
      <c r="D2293">
        <f t="shared" si="39"/>
        <v>3</v>
      </c>
      <c r="F2293" s="33" t="s">
        <v>29</v>
      </c>
      <c r="G2293" t="s">
        <v>29</v>
      </c>
      <c r="H2293" s="56"/>
    </row>
    <row r="2294" spans="1:8" x14ac:dyDescent="0.25">
      <c r="A2294" s="16">
        <v>37320</v>
      </c>
      <c r="B2294" s="17">
        <v>100.71</v>
      </c>
      <c r="C2294" s="9">
        <v>-3.2713783821825162E-3</v>
      </c>
      <c r="D2294">
        <f t="shared" si="39"/>
        <v>3</v>
      </c>
      <c r="F2294" s="33" t="s">
        <v>29</v>
      </c>
      <c r="G2294" t="s">
        <v>29</v>
      </c>
      <c r="H2294" s="56"/>
    </row>
    <row r="2295" spans="1:8" x14ac:dyDescent="0.25">
      <c r="A2295" s="16">
        <v>37321</v>
      </c>
      <c r="B2295" s="17">
        <v>101.91</v>
      </c>
      <c r="C2295" s="9">
        <v>1.1844971180548978E-2</v>
      </c>
      <c r="D2295">
        <f t="shared" si="39"/>
        <v>3</v>
      </c>
      <c r="F2295" s="33" t="s">
        <v>29</v>
      </c>
      <c r="G2295" t="s">
        <v>29</v>
      </c>
      <c r="H2295" s="56"/>
    </row>
    <row r="2296" spans="1:8" x14ac:dyDescent="0.25">
      <c r="A2296" s="16">
        <v>37322</v>
      </c>
      <c r="B2296" s="17">
        <v>101.69</v>
      </c>
      <c r="C2296" s="9">
        <v>-2.1611010375561322E-3</v>
      </c>
      <c r="D2296">
        <f t="shared" si="39"/>
        <v>3</v>
      </c>
      <c r="F2296" s="33" t="s">
        <v>29</v>
      </c>
      <c r="G2296" t="s">
        <v>29</v>
      </c>
      <c r="H2296" s="56"/>
    </row>
    <row r="2297" spans="1:8" x14ac:dyDescent="0.25">
      <c r="A2297" s="16">
        <v>37323</v>
      </c>
      <c r="B2297" s="17">
        <v>102.12</v>
      </c>
      <c r="C2297" s="9">
        <v>4.2196225702369689E-3</v>
      </c>
      <c r="D2297">
        <f t="shared" si="39"/>
        <v>3</v>
      </c>
      <c r="F2297" s="33" t="s">
        <v>29</v>
      </c>
      <c r="G2297" t="s">
        <v>29</v>
      </c>
      <c r="H2297" s="56"/>
    </row>
    <row r="2298" spans="1:8" x14ac:dyDescent="0.25">
      <c r="A2298" s="16">
        <v>37326</v>
      </c>
      <c r="B2298" s="17">
        <v>102.34</v>
      </c>
      <c r="C2298" s="9">
        <v>2.1520110036627182E-3</v>
      </c>
      <c r="D2298">
        <f t="shared" si="39"/>
        <v>3</v>
      </c>
      <c r="F2298" s="33" t="s">
        <v>29</v>
      </c>
      <c r="G2298" t="s">
        <v>29</v>
      </c>
      <c r="H2298" s="56"/>
    </row>
    <row r="2299" spans="1:8" x14ac:dyDescent="0.25">
      <c r="A2299" s="16">
        <v>37327</v>
      </c>
      <c r="B2299" s="17">
        <v>102.28</v>
      </c>
      <c r="C2299" s="9">
        <v>-5.8645295395992961E-4</v>
      </c>
      <c r="D2299">
        <f t="shared" si="39"/>
        <v>3</v>
      </c>
      <c r="F2299" s="33" t="s">
        <v>29</v>
      </c>
      <c r="G2299" t="s">
        <v>29</v>
      </c>
      <c r="H2299" s="56"/>
    </row>
    <row r="2300" spans="1:8" x14ac:dyDescent="0.25">
      <c r="A2300" s="16">
        <v>37328</v>
      </c>
      <c r="B2300" s="17">
        <v>101.29</v>
      </c>
      <c r="C2300" s="9">
        <v>-9.7264607242800259E-3</v>
      </c>
      <c r="D2300">
        <f t="shared" si="39"/>
        <v>3</v>
      </c>
      <c r="F2300" s="33" t="s">
        <v>29</v>
      </c>
      <c r="G2300" t="s">
        <v>29</v>
      </c>
      <c r="H2300" s="56"/>
    </row>
    <row r="2301" spans="1:8" x14ac:dyDescent="0.25">
      <c r="A2301" s="16">
        <v>37329</v>
      </c>
      <c r="B2301" s="17">
        <v>101.15</v>
      </c>
      <c r="C2301" s="9">
        <v>-1.3831260849513527E-3</v>
      </c>
      <c r="D2301">
        <f t="shared" si="39"/>
        <v>3</v>
      </c>
      <c r="F2301" s="33" t="s">
        <v>29</v>
      </c>
      <c r="G2301" t="s">
        <v>29</v>
      </c>
      <c r="H2301" s="56"/>
    </row>
    <row r="2302" spans="1:8" x14ac:dyDescent="0.25">
      <c r="A2302" s="16">
        <v>37330</v>
      </c>
      <c r="B2302" s="17">
        <v>102.11</v>
      </c>
      <c r="C2302" s="9">
        <v>9.4460999536921473E-3</v>
      </c>
      <c r="D2302">
        <f t="shared" si="39"/>
        <v>3</v>
      </c>
      <c r="F2302" s="33" t="s">
        <v>29</v>
      </c>
      <c r="G2302" t="s">
        <v>29</v>
      </c>
      <c r="H2302" s="56"/>
    </row>
    <row r="2303" spans="1:8" x14ac:dyDescent="0.25">
      <c r="A2303" s="16">
        <v>37333</v>
      </c>
      <c r="B2303" s="17">
        <v>102.13</v>
      </c>
      <c r="C2303" s="9">
        <v>1.9584802256097689E-4</v>
      </c>
      <c r="D2303">
        <f t="shared" si="39"/>
        <v>3</v>
      </c>
      <c r="F2303" s="33" t="s">
        <v>29</v>
      </c>
      <c r="G2303" t="s">
        <v>29</v>
      </c>
      <c r="H2303" s="56"/>
    </row>
    <row r="2304" spans="1:8" x14ac:dyDescent="0.25">
      <c r="A2304" s="16">
        <v>37334</v>
      </c>
      <c r="B2304" s="17">
        <v>102.81</v>
      </c>
      <c r="C2304" s="9">
        <v>6.6361129646196493E-3</v>
      </c>
      <c r="D2304">
        <f t="shared" si="39"/>
        <v>3</v>
      </c>
      <c r="F2304" s="33" t="s">
        <v>29</v>
      </c>
      <c r="G2304" t="s">
        <v>29</v>
      </c>
      <c r="H2304" s="56"/>
    </row>
    <row r="2305" spans="1:8" x14ac:dyDescent="0.25">
      <c r="A2305" s="16">
        <v>37335</v>
      </c>
      <c r="B2305" s="17">
        <v>100.88</v>
      </c>
      <c r="C2305" s="9">
        <v>-1.8950932897963103E-2</v>
      </c>
      <c r="D2305">
        <f t="shared" si="39"/>
        <v>3</v>
      </c>
      <c r="F2305" s="33" t="s">
        <v>29</v>
      </c>
      <c r="G2305" t="s">
        <v>29</v>
      </c>
      <c r="H2305" s="56"/>
    </row>
    <row r="2306" spans="1:8" x14ac:dyDescent="0.25">
      <c r="A2306" s="16">
        <v>37336</v>
      </c>
      <c r="B2306" s="17">
        <v>100.92</v>
      </c>
      <c r="C2306" s="9">
        <v>3.9643211619287677E-4</v>
      </c>
      <c r="D2306">
        <f t="shared" si="39"/>
        <v>3</v>
      </c>
      <c r="F2306" s="33" t="s">
        <v>29</v>
      </c>
      <c r="G2306" t="s">
        <v>29</v>
      </c>
      <c r="H2306" s="56"/>
    </row>
    <row r="2307" spans="1:8" x14ac:dyDescent="0.25">
      <c r="A2307" s="16">
        <v>37337</v>
      </c>
      <c r="B2307" s="17">
        <v>100.7</v>
      </c>
      <c r="C2307" s="9">
        <v>-2.1823240483404239E-3</v>
      </c>
      <c r="D2307">
        <f t="shared" si="39"/>
        <v>3</v>
      </c>
      <c r="F2307" s="33" t="s">
        <v>29</v>
      </c>
      <c r="G2307" t="s">
        <v>29</v>
      </c>
      <c r="H2307" s="56"/>
    </row>
    <row r="2308" spans="1:8" x14ac:dyDescent="0.25">
      <c r="A2308" s="16">
        <v>37340</v>
      </c>
      <c r="B2308" s="17">
        <v>99.45</v>
      </c>
      <c r="C2308" s="9">
        <v>-1.2490794424535438E-2</v>
      </c>
      <c r="D2308">
        <f t="shared" ref="D2308:D2371" si="40">MONTH(A2308)</f>
        <v>3</v>
      </c>
      <c r="F2308" s="33" t="s">
        <v>29</v>
      </c>
      <c r="G2308" t="s">
        <v>29</v>
      </c>
      <c r="H2308" s="56"/>
    </row>
    <row r="2309" spans="1:8" x14ac:dyDescent="0.25">
      <c r="A2309" s="16">
        <v>37341</v>
      </c>
      <c r="B2309" s="17">
        <v>100.03</v>
      </c>
      <c r="C2309" s="9">
        <v>5.8151356971081177E-3</v>
      </c>
      <c r="D2309">
        <f t="shared" si="40"/>
        <v>3</v>
      </c>
      <c r="F2309" s="33" t="s">
        <v>29</v>
      </c>
      <c r="G2309" t="s">
        <v>29</v>
      </c>
      <c r="H2309" s="56"/>
    </row>
    <row r="2310" spans="1:8" x14ac:dyDescent="0.25">
      <c r="A2310" s="16">
        <v>37342</v>
      </c>
      <c r="B2310" s="17">
        <v>100.29</v>
      </c>
      <c r="C2310" s="9">
        <v>2.5958481030275461E-3</v>
      </c>
      <c r="D2310">
        <f t="shared" si="40"/>
        <v>3</v>
      </c>
      <c r="F2310" s="33" t="s">
        <v>29</v>
      </c>
      <c r="G2310" t="s">
        <v>29</v>
      </c>
      <c r="H2310" s="56"/>
    </row>
    <row r="2311" spans="1:8" x14ac:dyDescent="0.25">
      <c r="A2311" s="16">
        <v>37343</v>
      </c>
      <c r="B2311" s="17">
        <v>100.25</v>
      </c>
      <c r="C2311" s="9">
        <v>-3.9892291343840549E-4</v>
      </c>
      <c r="D2311">
        <f t="shared" si="40"/>
        <v>3</v>
      </c>
      <c r="F2311" s="33" t="s">
        <v>29</v>
      </c>
      <c r="G2311" t="s">
        <v>29</v>
      </c>
      <c r="H2311" s="56"/>
    </row>
    <row r="2312" spans="1:8" x14ac:dyDescent="0.25">
      <c r="A2312" s="16">
        <v>37347</v>
      </c>
      <c r="B2312" s="17">
        <v>100.29</v>
      </c>
      <c r="C2312" s="9">
        <v>3.9892291343845667E-4</v>
      </c>
      <c r="D2312">
        <f t="shared" si="40"/>
        <v>4</v>
      </c>
      <c r="F2312" s="33" t="s">
        <v>29</v>
      </c>
      <c r="G2312" t="s">
        <v>29</v>
      </c>
      <c r="H2312" s="56"/>
    </row>
    <row r="2313" spans="1:8" x14ac:dyDescent="0.25">
      <c r="A2313" s="16">
        <v>37348</v>
      </c>
      <c r="B2313" s="17">
        <v>99.74</v>
      </c>
      <c r="C2313" s="9">
        <v>-5.499188982140516E-3</v>
      </c>
      <c r="D2313">
        <f t="shared" si="40"/>
        <v>4</v>
      </c>
      <c r="F2313" s="33" t="s">
        <v>29</v>
      </c>
      <c r="G2313" t="s">
        <v>29</v>
      </c>
      <c r="H2313" s="56"/>
    </row>
    <row r="2314" spans="1:8" x14ac:dyDescent="0.25">
      <c r="A2314" s="16">
        <v>37349</v>
      </c>
      <c r="B2314" s="17">
        <v>99.04</v>
      </c>
      <c r="C2314" s="9">
        <v>-7.0429911816903513E-3</v>
      </c>
      <c r="D2314">
        <f t="shared" si="40"/>
        <v>4</v>
      </c>
      <c r="F2314" s="33" t="s">
        <v>29</v>
      </c>
      <c r="G2314" t="s">
        <v>29</v>
      </c>
      <c r="H2314" s="56"/>
    </row>
    <row r="2315" spans="1:8" x14ac:dyDescent="0.25">
      <c r="A2315" s="16">
        <v>37350</v>
      </c>
      <c r="B2315" s="17">
        <v>98.63</v>
      </c>
      <c r="C2315" s="9">
        <v>-4.1483339703838988E-3</v>
      </c>
      <c r="D2315">
        <f t="shared" si="40"/>
        <v>4</v>
      </c>
      <c r="F2315" s="33" t="s">
        <v>29</v>
      </c>
      <c r="G2315" t="s">
        <v>29</v>
      </c>
      <c r="H2315" s="56"/>
    </row>
    <row r="2316" spans="1:8" x14ac:dyDescent="0.25">
      <c r="A2316" s="16">
        <v>37351</v>
      </c>
      <c r="B2316" s="17">
        <v>98.65</v>
      </c>
      <c r="C2316" s="9">
        <v>2.0275750272227104E-4</v>
      </c>
      <c r="D2316">
        <f t="shared" si="40"/>
        <v>4</v>
      </c>
      <c r="F2316" s="33" t="s">
        <v>29</v>
      </c>
      <c r="G2316" t="s">
        <v>29</v>
      </c>
      <c r="H2316" s="56"/>
    </row>
    <row r="2317" spans="1:8" x14ac:dyDescent="0.25">
      <c r="A2317" s="16">
        <v>37354</v>
      </c>
      <c r="B2317" s="17">
        <v>98.86</v>
      </c>
      <c r="C2317" s="9">
        <v>2.1264754101889072E-3</v>
      </c>
      <c r="D2317">
        <f t="shared" si="40"/>
        <v>4</v>
      </c>
      <c r="F2317" s="33" t="s">
        <v>29</v>
      </c>
      <c r="G2317" t="s">
        <v>29</v>
      </c>
      <c r="H2317" s="56"/>
    </row>
    <row r="2318" spans="1:8" x14ac:dyDescent="0.25">
      <c r="A2318" s="16">
        <v>37355</v>
      </c>
      <c r="B2318" s="17">
        <v>98.17</v>
      </c>
      <c r="C2318" s="9">
        <v>-7.0040381743832316E-3</v>
      </c>
      <c r="D2318">
        <f t="shared" si="40"/>
        <v>4</v>
      </c>
      <c r="F2318" s="33" t="s">
        <v>29</v>
      </c>
      <c r="G2318" t="s">
        <v>29</v>
      </c>
      <c r="H2318" s="56"/>
    </row>
    <row r="2319" spans="1:8" x14ac:dyDescent="0.25">
      <c r="A2319" s="16">
        <v>37356</v>
      </c>
      <c r="B2319" s="17">
        <v>99.28</v>
      </c>
      <c r="C2319" s="9">
        <v>1.1243471191921813E-2</v>
      </c>
      <c r="D2319">
        <f t="shared" si="40"/>
        <v>4</v>
      </c>
      <c r="F2319" s="33" t="s">
        <v>29</v>
      </c>
      <c r="G2319" t="s">
        <v>29</v>
      </c>
      <c r="H2319" s="56"/>
    </row>
    <row r="2320" spans="1:8" x14ac:dyDescent="0.25">
      <c r="A2320" s="16">
        <v>37357</v>
      </c>
      <c r="B2320" s="17">
        <v>96.81</v>
      </c>
      <c r="C2320" s="9">
        <v>-2.5193846164371553E-2</v>
      </c>
      <c r="D2320">
        <f t="shared" si="40"/>
        <v>4</v>
      </c>
      <c r="F2320" s="33" t="s">
        <v>29</v>
      </c>
      <c r="G2320" t="s">
        <v>29</v>
      </c>
      <c r="H2320" s="56"/>
    </row>
    <row r="2321" spans="1:8" x14ac:dyDescent="0.25">
      <c r="A2321" s="16">
        <v>37358</v>
      </c>
      <c r="B2321" s="17">
        <v>97.53</v>
      </c>
      <c r="C2321" s="9">
        <v>7.409728251943512E-3</v>
      </c>
      <c r="D2321">
        <f t="shared" si="40"/>
        <v>4</v>
      </c>
      <c r="F2321" s="33" t="s">
        <v>29</v>
      </c>
      <c r="G2321" t="s">
        <v>29</v>
      </c>
      <c r="H2321" s="56"/>
    </row>
    <row r="2322" spans="1:8" x14ac:dyDescent="0.25">
      <c r="A2322" s="16">
        <v>37361</v>
      </c>
      <c r="B2322" s="17">
        <v>96.79</v>
      </c>
      <c r="C2322" s="9">
        <v>-7.6163398229264091E-3</v>
      </c>
      <c r="D2322">
        <f t="shared" si="40"/>
        <v>4</v>
      </c>
      <c r="F2322" s="33" t="s">
        <v>29</v>
      </c>
      <c r="G2322" t="s">
        <v>29</v>
      </c>
      <c r="H2322" s="56"/>
    </row>
    <row r="2323" spans="1:8" x14ac:dyDescent="0.25">
      <c r="A2323" s="16">
        <v>37362</v>
      </c>
      <c r="B2323" s="17">
        <v>99.09</v>
      </c>
      <c r="C2323" s="9">
        <v>2.348484490981062E-2</v>
      </c>
      <c r="D2323">
        <f t="shared" si="40"/>
        <v>4</v>
      </c>
      <c r="F2323" s="33" t="s">
        <v>29</v>
      </c>
      <c r="G2323" t="s">
        <v>29</v>
      </c>
      <c r="H2323" s="56"/>
    </row>
    <row r="2324" spans="1:8" x14ac:dyDescent="0.25">
      <c r="A2324" s="16">
        <v>37363</v>
      </c>
      <c r="B2324" s="17">
        <v>98.88</v>
      </c>
      <c r="C2324" s="9">
        <v>-2.1215343614274422E-3</v>
      </c>
      <c r="D2324">
        <f t="shared" si="40"/>
        <v>4</v>
      </c>
      <c r="F2324" s="33" t="s">
        <v>29</v>
      </c>
      <c r="G2324" t="s">
        <v>29</v>
      </c>
      <c r="H2324" s="56"/>
    </row>
    <row r="2325" spans="1:8" x14ac:dyDescent="0.25">
      <c r="A2325" s="16">
        <v>37364</v>
      </c>
      <c r="B2325" s="17">
        <v>98.45</v>
      </c>
      <c r="C2325" s="9">
        <v>-4.3581886242460045E-3</v>
      </c>
      <c r="D2325">
        <f t="shared" si="40"/>
        <v>4</v>
      </c>
      <c r="F2325" s="33" t="s">
        <v>29</v>
      </c>
      <c r="G2325" t="s">
        <v>29</v>
      </c>
      <c r="H2325" s="56"/>
    </row>
    <row r="2326" spans="1:8" x14ac:dyDescent="0.25">
      <c r="A2326" s="16">
        <v>37365</v>
      </c>
      <c r="B2326" s="17">
        <v>98.81</v>
      </c>
      <c r="C2326" s="9">
        <v>3.6500091217369613E-3</v>
      </c>
      <c r="D2326">
        <f t="shared" si="40"/>
        <v>4</v>
      </c>
      <c r="F2326" s="33" t="s">
        <v>29</v>
      </c>
      <c r="G2326" t="s">
        <v>29</v>
      </c>
      <c r="H2326" s="56"/>
    </row>
    <row r="2327" spans="1:8" x14ac:dyDescent="0.25">
      <c r="A2327" s="16">
        <v>37368</v>
      </c>
      <c r="B2327" s="17">
        <v>97.17</v>
      </c>
      <c r="C2327" s="9">
        <v>-1.6736792355523864E-2</v>
      </c>
      <c r="D2327">
        <f t="shared" si="40"/>
        <v>4</v>
      </c>
      <c r="F2327" s="33" t="s">
        <v>29</v>
      </c>
      <c r="G2327" t="s">
        <v>29</v>
      </c>
      <c r="H2327" s="56"/>
    </row>
    <row r="2328" spans="1:8" x14ac:dyDescent="0.25">
      <c r="A2328" s="16">
        <v>37369</v>
      </c>
      <c r="B2328" s="17">
        <v>96.75</v>
      </c>
      <c r="C2328" s="9">
        <v>-4.3316899414564819E-3</v>
      </c>
      <c r="D2328">
        <f t="shared" si="40"/>
        <v>4</v>
      </c>
      <c r="F2328" s="33" t="s">
        <v>29</v>
      </c>
      <c r="G2328" t="s">
        <v>29</v>
      </c>
      <c r="H2328" s="56"/>
    </row>
    <row r="2329" spans="1:8" x14ac:dyDescent="0.25">
      <c r="A2329" s="16">
        <v>37370</v>
      </c>
      <c r="B2329" s="17">
        <v>95.78</v>
      </c>
      <c r="C2329" s="9">
        <v>-1.0076436995427871E-2</v>
      </c>
      <c r="D2329">
        <f t="shared" si="40"/>
        <v>4</v>
      </c>
      <c r="F2329" s="33" t="s">
        <v>29</v>
      </c>
      <c r="G2329" t="s">
        <v>29</v>
      </c>
      <c r="H2329" s="56"/>
    </row>
    <row r="2330" spans="1:8" x14ac:dyDescent="0.25">
      <c r="A2330" s="16">
        <v>37371</v>
      </c>
      <c r="B2330" s="17">
        <v>95.83</v>
      </c>
      <c r="C2330" s="9">
        <v>5.2189344120755579E-4</v>
      </c>
      <c r="D2330">
        <f t="shared" si="40"/>
        <v>4</v>
      </c>
      <c r="F2330" s="33" t="s">
        <v>29</v>
      </c>
      <c r="G2330" t="s">
        <v>29</v>
      </c>
      <c r="H2330" s="56"/>
    </row>
    <row r="2331" spans="1:8" x14ac:dyDescent="0.25">
      <c r="A2331" s="16">
        <v>37372</v>
      </c>
      <c r="B2331" s="17">
        <v>94.01</v>
      </c>
      <c r="C2331" s="9">
        <v>-1.9174628765211206E-2</v>
      </c>
      <c r="D2331">
        <f t="shared" si="40"/>
        <v>4</v>
      </c>
      <c r="F2331" s="33" t="s">
        <v>29</v>
      </c>
      <c r="G2331" t="s">
        <v>29</v>
      </c>
      <c r="H2331" s="56"/>
    </row>
    <row r="2332" spans="1:8" x14ac:dyDescent="0.25">
      <c r="A2332" s="16">
        <v>37375</v>
      </c>
      <c r="B2332" s="17">
        <v>93.54</v>
      </c>
      <c r="C2332" s="9">
        <v>-5.0120072927193624E-3</v>
      </c>
      <c r="D2332">
        <f t="shared" si="40"/>
        <v>4</v>
      </c>
      <c r="F2332" s="33" t="s">
        <v>29</v>
      </c>
      <c r="G2332" t="s">
        <v>29</v>
      </c>
      <c r="H2332" s="56"/>
    </row>
    <row r="2333" spans="1:8" x14ac:dyDescent="0.25">
      <c r="A2333" s="16">
        <v>37376</v>
      </c>
      <c r="B2333" s="17">
        <v>94.42</v>
      </c>
      <c r="C2333" s="9">
        <v>9.3637628204005299E-3</v>
      </c>
      <c r="D2333">
        <f t="shared" si="40"/>
        <v>4</v>
      </c>
      <c r="F2333" s="33" t="s">
        <v>29</v>
      </c>
      <c r="G2333" t="s">
        <v>29</v>
      </c>
      <c r="H2333" s="56"/>
    </row>
    <row r="2334" spans="1:8" x14ac:dyDescent="0.25">
      <c r="A2334" s="16">
        <v>37377</v>
      </c>
      <c r="B2334" s="17">
        <v>95.57</v>
      </c>
      <c r="C2334" s="9">
        <v>1.2106048159947569E-2</v>
      </c>
      <c r="D2334">
        <f t="shared" si="40"/>
        <v>5</v>
      </c>
      <c r="F2334" s="33" t="s">
        <v>29</v>
      </c>
      <c r="G2334" t="s">
        <v>29</v>
      </c>
      <c r="H2334" s="56"/>
    </row>
    <row r="2335" spans="1:8" x14ac:dyDescent="0.25">
      <c r="A2335" s="16">
        <v>37378</v>
      </c>
      <c r="B2335" s="17">
        <v>95.21</v>
      </c>
      <c r="C2335" s="9">
        <v>-3.7739849804882988E-3</v>
      </c>
      <c r="D2335">
        <f t="shared" si="40"/>
        <v>5</v>
      </c>
      <c r="F2335" s="33" t="s">
        <v>29</v>
      </c>
      <c r="G2335" t="s">
        <v>29</v>
      </c>
      <c r="H2335" s="56"/>
    </row>
    <row r="2336" spans="1:8" x14ac:dyDescent="0.25">
      <c r="A2336" s="16">
        <v>37379</v>
      </c>
      <c r="B2336" s="17">
        <v>94.17</v>
      </c>
      <c r="C2336" s="9">
        <v>-1.0983318775627996E-2</v>
      </c>
      <c r="D2336">
        <f t="shared" si="40"/>
        <v>5</v>
      </c>
      <c r="F2336" s="33" t="s">
        <v>29</v>
      </c>
      <c r="G2336" t="s">
        <v>29</v>
      </c>
      <c r="H2336" s="56"/>
    </row>
    <row r="2337" spans="1:8" x14ac:dyDescent="0.25">
      <c r="A2337" s="16">
        <v>37382</v>
      </c>
      <c r="B2337" s="17">
        <v>92.33</v>
      </c>
      <c r="C2337" s="9">
        <v>-1.9732543737435413E-2</v>
      </c>
      <c r="D2337">
        <f t="shared" si="40"/>
        <v>5</v>
      </c>
      <c r="F2337" s="33" t="s">
        <v>29</v>
      </c>
      <c r="G2337" t="s">
        <v>29</v>
      </c>
      <c r="H2337" s="56"/>
    </row>
    <row r="2338" spans="1:8" x14ac:dyDescent="0.25">
      <c r="A2338" s="16">
        <v>37383</v>
      </c>
      <c r="B2338" s="17">
        <v>92</v>
      </c>
      <c r="C2338" s="9">
        <v>-3.5805387354962198E-3</v>
      </c>
      <c r="D2338">
        <f t="shared" si="40"/>
        <v>5</v>
      </c>
      <c r="F2338" s="33" t="s">
        <v>29</v>
      </c>
      <c r="G2338" t="s">
        <v>29</v>
      </c>
      <c r="H2338" s="56"/>
    </row>
    <row r="2339" spans="1:8" x14ac:dyDescent="0.25">
      <c r="A2339" s="16">
        <v>37384</v>
      </c>
      <c r="B2339" s="17">
        <v>95.43</v>
      </c>
      <c r="C2339" s="9">
        <v>3.6604417380122094E-2</v>
      </c>
      <c r="D2339">
        <f t="shared" si="40"/>
        <v>5</v>
      </c>
      <c r="F2339" s="33" t="s">
        <v>29</v>
      </c>
      <c r="G2339" t="s">
        <v>29</v>
      </c>
      <c r="H2339" s="56"/>
    </row>
    <row r="2340" spans="1:8" x14ac:dyDescent="0.25">
      <c r="A2340" s="16">
        <v>37385</v>
      </c>
      <c r="B2340" s="17">
        <v>94.32</v>
      </c>
      <c r="C2340" s="9">
        <v>-1.1699738200047048E-2</v>
      </c>
      <c r="D2340">
        <f t="shared" si="40"/>
        <v>5</v>
      </c>
      <c r="F2340" s="33" t="s">
        <v>29</v>
      </c>
      <c r="G2340" t="s">
        <v>29</v>
      </c>
      <c r="H2340" s="56"/>
    </row>
    <row r="2341" spans="1:8" x14ac:dyDescent="0.25">
      <c r="A2341" s="16">
        <v>37386</v>
      </c>
      <c r="B2341" s="17">
        <v>92.55</v>
      </c>
      <c r="C2341" s="9">
        <v>-1.8944217209608899E-2</v>
      </c>
      <c r="D2341">
        <f t="shared" si="40"/>
        <v>5</v>
      </c>
      <c r="F2341" s="33" t="s">
        <v>29</v>
      </c>
      <c r="G2341" t="s">
        <v>29</v>
      </c>
      <c r="H2341" s="56"/>
    </row>
    <row r="2342" spans="1:8" x14ac:dyDescent="0.25">
      <c r="A2342" s="16">
        <v>37389</v>
      </c>
      <c r="B2342" s="17">
        <v>94.43</v>
      </c>
      <c r="C2342" s="9">
        <v>2.0109780255471343E-2</v>
      </c>
      <c r="D2342">
        <f t="shared" si="40"/>
        <v>5</v>
      </c>
      <c r="F2342" s="33" t="s">
        <v>29</v>
      </c>
      <c r="G2342" t="s">
        <v>29</v>
      </c>
      <c r="H2342" s="56"/>
    </row>
    <row r="2343" spans="1:8" x14ac:dyDescent="0.25">
      <c r="A2343" s="16">
        <v>37390</v>
      </c>
      <c r="B2343" s="17">
        <v>96.48</v>
      </c>
      <c r="C2343" s="9">
        <v>2.1476913703897399E-2</v>
      </c>
      <c r="D2343">
        <f t="shared" si="40"/>
        <v>5</v>
      </c>
      <c r="F2343" s="33" t="s">
        <v>29</v>
      </c>
      <c r="G2343" t="s">
        <v>29</v>
      </c>
      <c r="H2343" s="56"/>
    </row>
    <row r="2344" spans="1:8" x14ac:dyDescent="0.25">
      <c r="A2344" s="16">
        <v>37391</v>
      </c>
      <c r="B2344" s="17">
        <v>96.11</v>
      </c>
      <c r="C2344" s="9">
        <v>-3.8423641436823568E-3</v>
      </c>
      <c r="D2344">
        <f t="shared" si="40"/>
        <v>5</v>
      </c>
      <c r="F2344" s="33" t="s">
        <v>29</v>
      </c>
      <c r="G2344" t="s">
        <v>29</v>
      </c>
      <c r="H2344" s="56"/>
    </row>
    <row r="2345" spans="1:8" x14ac:dyDescent="0.25">
      <c r="A2345" s="16">
        <v>37392</v>
      </c>
      <c r="B2345" s="17">
        <v>96.61</v>
      </c>
      <c r="C2345" s="9">
        <v>5.1888866942252096E-3</v>
      </c>
      <c r="D2345">
        <f t="shared" si="40"/>
        <v>5</v>
      </c>
      <c r="F2345" s="33" t="s">
        <v>29</v>
      </c>
      <c r="G2345" t="s">
        <v>29</v>
      </c>
      <c r="H2345" s="56"/>
    </row>
    <row r="2346" spans="1:8" x14ac:dyDescent="0.25">
      <c r="A2346" s="16">
        <v>37393</v>
      </c>
      <c r="B2346" s="17">
        <v>97.08</v>
      </c>
      <c r="C2346" s="9">
        <v>4.8531253289824557E-3</v>
      </c>
      <c r="D2346">
        <f t="shared" si="40"/>
        <v>5</v>
      </c>
      <c r="F2346" s="33" t="s">
        <v>29</v>
      </c>
      <c r="G2346" t="s">
        <v>29</v>
      </c>
      <c r="H2346" s="56"/>
    </row>
    <row r="2347" spans="1:8" x14ac:dyDescent="0.25">
      <c r="A2347" s="16">
        <v>37396</v>
      </c>
      <c r="B2347" s="17">
        <v>96.03</v>
      </c>
      <c r="C2347" s="9">
        <v>-1.0874738208519171E-2</v>
      </c>
      <c r="D2347">
        <f t="shared" si="40"/>
        <v>5</v>
      </c>
      <c r="F2347" s="33" t="s">
        <v>29</v>
      </c>
      <c r="G2347" t="s">
        <v>29</v>
      </c>
      <c r="H2347" s="56"/>
    </row>
    <row r="2348" spans="1:8" x14ac:dyDescent="0.25">
      <c r="A2348" s="16">
        <v>37397</v>
      </c>
      <c r="B2348" s="17">
        <v>95.15</v>
      </c>
      <c r="C2348" s="9">
        <v>-9.2060489077228497E-3</v>
      </c>
      <c r="D2348">
        <f t="shared" si="40"/>
        <v>5</v>
      </c>
      <c r="F2348" s="33" t="s">
        <v>29</v>
      </c>
      <c r="G2348" t="s">
        <v>29</v>
      </c>
      <c r="H2348" s="56"/>
    </row>
    <row r="2349" spans="1:8" x14ac:dyDescent="0.25">
      <c r="A2349" s="16">
        <v>37398</v>
      </c>
      <c r="B2349" s="17">
        <v>95.36</v>
      </c>
      <c r="C2349" s="9">
        <v>2.2046095748811359E-3</v>
      </c>
      <c r="D2349">
        <f t="shared" si="40"/>
        <v>5</v>
      </c>
      <c r="F2349" s="33" t="s">
        <v>29</v>
      </c>
      <c r="G2349" t="s">
        <v>29</v>
      </c>
      <c r="H2349" s="56"/>
    </row>
    <row r="2350" spans="1:8" x14ac:dyDescent="0.25">
      <c r="A2350" s="16">
        <v>37399</v>
      </c>
      <c r="B2350" s="17">
        <v>96.38</v>
      </c>
      <c r="C2350" s="9">
        <v>1.0639507895147022E-2</v>
      </c>
      <c r="D2350">
        <f t="shared" si="40"/>
        <v>5</v>
      </c>
      <c r="F2350" s="33" t="s">
        <v>29</v>
      </c>
      <c r="G2350" t="s">
        <v>29</v>
      </c>
      <c r="H2350" s="56"/>
    </row>
    <row r="2351" spans="1:8" x14ac:dyDescent="0.25">
      <c r="A2351" s="16">
        <v>37400</v>
      </c>
      <c r="B2351" s="17">
        <v>95.15</v>
      </c>
      <c r="C2351" s="9">
        <v>-1.2844117470028111E-2</v>
      </c>
      <c r="D2351">
        <f t="shared" si="40"/>
        <v>5</v>
      </c>
      <c r="F2351" s="33" t="s">
        <v>29</v>
      </c>
      <c r="G2351" t="s">
        <v>29</v>
      </c>
      <c r="H2351" s="56"/>
    </row>
    <row r="2352" spans="1:8" x14ac:dyDescent="0.25">
      <c r="A2352" s="16">
        <v>37404</v>
      </c>
      <c r="B2352" s="17">
        <v>94.63</v>
      </c>
      <c r="C2352" s="9">
        <v>-5.4800432220172427E-3</v>
      </c>
      <c r="D2352">
        <f t="shared" si="40"/>
        <v>5</v>
      </c>
      <c r="F2352" s="33" t="s">
        <v>29</v>
      </c>
      <c r="G2352" t="s">
        <v>29</v>
      </c>
      <c r="H2352" s="56"/>
    </row>
    <row r="2353" spans="1:8" x14ac:dyDescent="0.25">
      <c r="A2353" s="16">
        <v>37405</v>
      </c>
      <c r="B2353" s="17">
        <v>93.93</v>
      </c>
      <c r="C2353" s="9">
        <v>-7.4247265137171621E-3</v>
      </c>
      <c r="D2353">
        <f t="shared" si="40"/>
        <v>5</v>
      </c>
      <c r="F2353" s="33" t="s">
        <v>29</v>
      </c>
      <c r="G2353" t="s">
        <v>29</v>
      </c>
      <c r="H2353" s="56"/>
    </row>
    <row r="2354" spans="1:8" x14ac:dyDescent="0.25">
      <c r="A2354" s="16">
        <v>37406</v>
      </c>
      <c r="B2354" s="17">
        <v>93.67</v>
      </c>
      <c r="C2354" s="9">
        <v>-2.7718567853848722E-3</v>
      </c>
      <c r="D2354">
        <f t="shared" si="40"/>
        <v>5</v>
      </c>
      <c r="F2354" s="33" t="s">
        <v>29</v>
      </c>
      <c r="G2354" t="s">
        <v>29</v>
      </c>
      <c r="H2354" s="56"/>
    </row>
    <row r="2355" spans="1:8" x14ac:dyDescent="0.25">
      <c r="A2355" s="16">
        <v>37407</v>
      </c>
      <c r="B2355" s="17">
        <v>93.86</v>
      </c>
      <c r="C2355" s="9">
        <v>2.0263431452324674E-3</v>
      </c>
      <c r="D2355">
        <f t="shared" si="40"/>
        <v>5</v>
      </c>
      <c r="F2355" s="33" t="s">
        <v>29</v>
      </c>
      <c r="G2355" t="s">
        <v>29</v>
      </c>
      <c r="H2355" s="56"/>
    </row>
    <row r="2356" spans="1:8" x14ac:dyDescent="0.25">
      <c r="A2356" s="16">
        <v>37410</v>
      </c>
      <c r="B2356" s="17">
        <v>91.36</v>
      </c>
      <c r="C2356" s="9">
        <v>-2.699656445857147E-2</v>
      </c>
      <c r="D2356">
        <f t="shared" si="40"/>
        <v>6</v>
      </c>
      <c r="F2356" s="33" t="s">
        <v>29</v>
      </c>
      <c r="G2356" t="s">
        <v>29</v>
      </c>
      <c r="H2356" s="56"/>
    </row>
    <row r="2357" spans="1:8" x14ac:dyDescent="0.25">
      <c r="A2357" s="16">
        <v>37411</v>
      </c>
      <c r="B2357" s="17">
        <v>91.59</v>
      </c>
      <c r="C2357" s="9">
        <v>2.5143495071961006E-3</v>
      </c>
      <c r="D2357">
        <f t="shared" si="40"/>
        <v>6</v>
      </c>
      <c r="F2357" s="33" t="s">
        <v>29</v>
      </c>
      <c r="G2357" t="s">
        <v>29</v>
      </c>
      <c r="H2357" s="56"/>
    </row>
    <row r="2358" spans="1:8" x14ac:dyDescent="0.25">
      <c r="A2358" s="16">
        <v>37412</v>
      </c>
      <c r="B2358" s="17">
        <v>92.45</v>
      </c>
      <c r="C2358" s="9">
        <v>9.345862418237599E-3</v>
      </c>
      <c r="D2358">
        <f t="shared" si="40"/>
        <v>6</v>
      </c>
      <c r="F2358" s="33" t="s">
        <v>29</v>
      </c>
      <c r="G2358" t="s">
        <v>29</v>
      </c>
      <c r="H2358" s="56"/>
    </row>
    <row r="2359" spans="1:8" x14ac:dyDescent="0.25">
      <c r="A2359" s="16">
        <v>37413</v>
      </c>
      <c r="B2359" s="17">
        <v>90.57</v>
      </c>
      <c r="C2359" s="9">
        <v>-2.0544925446276788E-2</v>
      </c>
      <c r="D2359">
        <f t="shared" si="40"/>
        <v>6</v>
      </c>
      <c r="F2359" s="33" t="s">
        <v>29</v>
      </c>
      <c r="G2359" t="s">
        <v>29</v>
      </c>
      <c r="H2359" s="56"/>
    </row>
    <row r="2360" spans="1:8" x14ac:dyDescent="0.25">
      <c r="A2360" s="16">
        <v>37414</v>
      </c>
      <c r="B2360" s="17">
        <v>90.46</v>
      </c>
      <c r="C2360" s="9">
        <v>-1.2152683371600183E-3</v>
      </c>
      <c r="D2360">
        <f t="shared" si="40"/>
        <v>6</v>
      </c>
      <c r="F2360" s="33" t="s">
        <v>29</v>
      </c>
      <c r="G2360" t="s">
        <v>29</v>
      </c>
      <c r="H2360" s="56"/>
    </row>
    <row r="2361" spans="1:8" x14ac:dyDescent="0.25">
      <c r="A2361" s="16">
        <v>37417</v>
      </c>
      <c r="B2361" s="17">
        <v>90.81</v>
      </c>
      <c r="C2361" s="9">
        <v>3.8616476520399994E-3</v>
      </c>
      <c r="D2361">
        <f t="shared" si="40"/>
        <v>6</v>
      </c>
      <c r="F2361" s="33" t="s">
        <v>29</v>
      </c>
      <c r="G2361" t="s">
        <v>29</v>
      </c>
      <c r="H2361" s="56"/>
    </row>
    <row r="2362" spans="1:8" x14ac:dyDescent="0.25">
      <c r="A2362" s="16">
        <v>37418</v>
      </c>
      <c r="B2362" s="17">
        <v>89.25</v>
      </c>
      <c r="C2362" s="9">
        <v>-1.732799104198858E-2</v>
      </c>
      <c r="D2362">
        <f t="shared" si="40"/>
        <v>6</v>
      </c>
      <c r="F2362" s="33" t="s">
        <v>29</v>
      </c>
      <c r="G2362" t="s">
        <v>29</v>
      </c>
      <c r="H2362" s="56"/>
    </row>
    <row r="2363" spans="1:8" x14ac:dyDescent="0.25">
      <c r="A2363" s="16">
        <v>37419</v>
      </c>
      <c r="B2363" s="17">
        <v>89.8</v>
      </c>
      <c r="C2363" s="9">
        <v>6.1435546484054386E-3</v>
      </c>
      <c r="D2363">
        <f t="shared" si="40"/>
        <v>6</v>
      </c>
      <c r="F2363" s="33" t="s">
        <v>29</v>
      </c>
      <c r="G2363" t="s">
        <v>29</v>
      </c>
      <c r="H2363" s="56"/>
    </row>
    <row r="2364" spans="1:8" x14ac:dyDescent="0.25">
      <c r="A2364" s="16">
        <v>37420</v>
      </c>
      <c r="B2364" s="17">
        <v>88.89</v>
      </c>
      <c r="C2364" s="9">
        <v>-1.0185325054570352E-2</v>
      </c>
      <c r="D2364">
        <f t="shared" si="40"/>
        <v>6</v>
      </c>
      <c r="F2364" s="33" t="s">
        <v>29</v>
      </c>
      <c r="G2364" t="s">
        <v>29</v>
      </c>
      <c r="H2364" s="56"/>
    </row>
    <row r="2365" spans="1:8" x14ac:dyDescent="0.25">
      <c r="A2365" s="16">
        <v>37421</v>
      </c>
      <c r="B2365" s="17">
        <v>88.76</v>
      </c>
      <c r="C2365" s="9">
        <v>-1.4635521891903293E-3</v>
      </c>
      <c r="D2365">
        <f t="shared" si="40"/>
        <v>6</v>
      </c>
      <c r="F2365" s="33" t="s">
        <v>29</v>
      </c>
      <c r="G2365" t="s">
        <v>29</v>
      </c>
      <c r="H2365" s="56"/>
    </row>
    <row r="2366" spans="1:8" x14ac:dyDescent="0.25">
      <c r="A2366" s="16">
        <v>37424</v>
      </c>
      <c r="B2366" s="17">
        <v>91.14</v>
      </c>
      <c r="C2366" s="9">
        <v>2.6460687771343371E-2</v>
      </c>
      <c r="D2366">
        <f t="shared" si="40"/>
        <v>6</v>
      </c>
      <c r="F2366" s="33" t="s">
        <v>29</v>
      </c>
      <c r="G2366" t="s">
        <v>29</v>
      </c>
      <c r="H2366" s="56"/>
    </row>
    <row r="2367" spans="1:8" x14ac:dyDescent="0.25">
      <c r="A2367" s="16">
        <v>37425</v>
      </c>
      <c r="B2367" s="17">
        <v>91.89</v>
      </c>
      <c r="C2367" s="9">
        <v>8.1954236770571016E-3</v>
      </c>
      <c r="D2367">
        <f t="shared" si="40"/>
        <v>6</v>
      </c>
      <c r="F2367" s="33" t="s">
        <v>29</v>
      </c>
      <c r="G2367" t="s">
        <v>29</v>
      </c>
      <c r="H2367" s="56"/>
    </row>
    <row r="2368" spans="1:8" x14ac:dyDescent="0.25">
      <c r="A2368" s="16">
        <v>37426</v>
      </c>
      <c r="B2368" s="17">
        <v>89.74</v>
      </c>
      <c r="C2368" s="9">
        <v>-2.3675608964956331E-2</v>
      </c>
      <c r="D2368">
        <f t="shared" si="40"/>
        <v>6</v>
      </c>
      <c r="F2368" s="33" t="s">
        <v>29</v>
      </c>
      <c r="G2368" t="s">
        <v>29</v>
      </c>
      <c r="H2368" s="56"/>
    </row>
    <row r="2369" spans="1:8" x14ac:dyDescent="0.25">
      <c r="A2369" s="16">
        <v>37427</v>
      </c>
      <c r="B2369" s="17">
        <v>88.6</v>
      </c>
      <c r="C2369" s="9">
        <v>-1.2784742936802075E-2</v>
      </c>
      <c r="D2369">
        <f t="shared" si="40"/>
        <v>6</v>
      </c>
      <c r="F2369" s="33" t="s">
        <v>29</v>
      </c>
      <c r="G2369" t="s">
        <v>29</v>
      </c>
      <c r="H2369" s="56"/>
    </row>
    <row r="2370" spans="1:8" x14ac:dyDescent="0.25">
      <c r="A2370" s="16">
        <v>37428</v>
      </c>
      <c r="B2370" s="17">
        <v>87.21</v>
      </c>
      <c r="C2370" s="9">
        <v>-1.5812854372141038E-2</v>
      </c>
      <c r="D2370">
        <f t="shared" si="40"/>
        <v>6</v>
      </c>
      <c r="F2370" s="33" t="s">
        <v>29</v>
      </c>
      <c r="G2370" t="s">
        <v>29</v>
      </c>
      <c r="H2370" s="56"/>
    </row>
    <row r="2371" spans="1:8" x14ac:dyDescent="0.25">
      <c r="A2371" s="16">
        <v>37431</v>
      </c>
      <c r="B2371" s="17">
        <v>87.67</v>
      </c>
      <c r="C2371" s="9">
        <v>5.2607623616001443E-3</v>
      </c>
      <c r="D2371">
        <f t="shared" si="40"/>
        <v>6</v>
      </c>
      <c r="F2371" s="33" t="s">
        <v>29</v>
      </c>
      <c r="G2371" t="s">
        <v>29</v>
      </c>
      <c r="H2371" s="56"/>
    </row>
    <row r="2372" spans="1:8" x14ac:dyDescent="0.25">
      <c r="A2372" s="16">
        <v>37432</v>
      </c>
      <c r="B2372" s="17">
        <v>85.7</v>
      </c>
      <c r="C2372" s="9">
        <v>-2.2726939996760051E-2</v>
      </c>
      <c r="D2372">
        <f t="shared" ref="D2372:D2435" si="41">MONTH(A2372)</f>
        <v>6</v>
      </c>
      <c r="F2372" s="33" t="s">
        <v>29</v>
      </c>
      <c r="G2372" t="s">
        <v>29</v>
      </c>
      <c r="H2372" s="56"/>
    </row>
    <row r="2373" spans="1:8" x14ac:dyDescent="0.25">
      <c r="A2373" s="16">
        <v>37433</v>
      </c>
      <c r="B2373" s="17">
        <v>85.84</v>
      </c>
      <c r="C2373" s="9">
        <v>1.6322727187088341E-3</v>
      </c>
      <c r="D2373">
        <f t="shared" si="41"/>
        <v>6</v>
      </c>
      <c r="F2373" s="33" t="s">
        <v>29</v>
      </c>
      <c r="G2373" t="s">
        <v>29</v>
      </c>
      <c r="H2373" s="56"/>
    </row>
    <row r="2374" spans="1:8" x14ac:dyDescent="0.25">
      <c r="A2374" s="16">
        <v>37434</v>
      </c>
      <c r="B2374" s="17">
        <v>87.34</v>
      </c>
      <c r="C2374" s="9">
        <v>1.732344973497189E-2</v>
      </c>
      <c r="D2374">
        <f t="shared" si="41"/>
        <v>6</v>
      </c>
      <c r="F2374" s="33" t="s">
        <v>29</v>
      </c>
      <c r="G2374" t="s">
        <v>29</v>
      </c>
      <c r="H2374" s="56"/>
    </row>
    <row r="2375" spans="1:8" x14ac:dyDescent="0.25">
      <c r="A2375" s="16">
        <v>37435</v>
      </c>
      <c r="B2375" s="17">
        <v>86.93</v>
      </c>
      <c r="C2375" s="9">
        <v>-4.7053509664419192E-3</v>
      </c>
      <c r="D2375">
        <f t="shared" si="41"/>
        <v>6</v>
      </c>
      <c r="F2375" s="33" t="s">
        <v>29</v>
      </c>
      <c r="G2375" t="s">
        <v>29</v>
      </c>
      <c r="H2375" s="56"/>
    </row>
    <row r="2376" spans="1:8" x14ac:dyDescent="0.25">
      <c r="A2376" s="16">
        <v>37438</v>
      </c>
      <c r="B2376" s="17">
        <v>85.24</v>
      </c>
      <c r="C2376" s="9">
        <v>-1.9632389860556744E-2</v>
      </c>
      <c r="D2376">
        <f t="shared" si="41"/>
        <v>7</v>
      </c>
      <c r="F2376" s="33" t="s">
        <v>29</v>
      </c>
      <c r="G2376" t="s">
        <v>29</v>
      </c>
      <c r="H2376" s="56"/>
    </row>
    <row r="2377" spans="1:8" x14ac:dyDescent="0.25">
      <c r="A2377" s="16">
        <v>37439</v>
      </c>
      <c r="B2377" s="17">
        <v>83.43</v>
      </c>
      <c r="C2377" s="9">
        <v>-2.146285031643309E-2</v>
      </c>
      <c r="D2377">
        <f t="shared" si="41"/>
        <v>7</v>
      </c>
      <c r="F2377" s="33" t="s">
        <v>29</v>
      </c>
      <c r="G2377" t="s">
        <v>29</v>
      </c>
      <c r="H2377" s="56"/>
    </row>
    <row r="2378" spans="1:8" x14ac:dyDescent="0.25">
      <c r="A2378" s="16">
        <v>37440</v>
      </c>
      <c r="B2378" s="17">
        <v>83.9</v>
      </c>
      <c r="C2378" s="9">
        <v>5.6176565591772301E-3</v>
      </c>
      <c r="D2378">
        <f t="shared" si="41"/>
        <v>7</v>
      </c>
      <c r="F2378" s="33" t="s">
        <v>29</v>
      </c>
      <c r="G2378" t="s">
        <v>29</v>
      </c>
      <c r="H2378" s="56"/>
    </row>
    <row r="2379" spans="1:8" x14ac:dyDescent="0.25">
      <c r="A2379" s="16">
        <v>37442</v>
      </c>
      <c r="B2379" s="17">
        <v>87.24</v>
      </c>
      <c r="C2379" s="9">
        <v>3.903732786026768E-2</v>
      </c>
      <c r="D2379">
        <f t="shared" si="41"/>
        <v>7</v>
      </c>
      <c r="F2379" s="33" t="s">
        <v>29</v>
      </c>
      <c r="G2379" t="s">
        <v>29</v>
      </c>
      <c r="H2379" s="56"/>
    </row>
    <row r="2380" spans="1:8" x14ac:dyDescent="0.25">
      <c r="A2380" s="16">
        <v>37445</v>
      </c>
      <c r="B2380" s="17">
        <v>86.15</v>
      </c>
      <c r="C2380" s="9">
        <v>-1.2572978359489572E-2</v>
      </c>
      <c r="D2380">
        <f t="shared" si="41"/>
        <v>7</v>
      </c>
      <c r="F2380" s="33" t="s">
        <v>29</v>
      </c>
      <c r="G2380" t="s">
        <v>29</v>
      </c>
      <c r="H2380" s="56"/>
    </row>
    <row r="2381" spans="1:8" x14ac:dyDescent="0.25">
      <c r="A2381" s="16">
        <v>37446</v>
      </c>
      <c r="B2381" s="17">
        <v>83.98</v>
      </c>
      <c r="C2381" s="9">
        <v>-2.5511287717891441E-2</v>
      </c>
      <c r="D2381">
        <f t="shared" si="41"/>
        <v>7</v>
      </c>
      <c r="F2381" s="33" t="s">
        <v>29</v>
      </c>
      <c r="G2381" t="s">
        <v>29</v>
      </c>
      <c r="H2381" s="56"/>
    </row>
    <row r="2382" spans="1:8" x14ac:dyDescent="0.25">
      <c r="A2382" s="16">
        <v>37447</v>
      </c>
      <c r="B2382" s="17">
        <v>80.92</v>
      </c>
      <c r="C2382" s="9">
        <v>-3.7117662956502512E-2</v>
      </c>
      <c r="D2382">
        <f t="shared" si="41"/>
        <v>7</v>
      </c>
      <c r="F2382" s="33" t="s">
        <v>29</v>
      </c>
      <c r="G2382" t="s">
        <v>29</v>
      </c>
      <c r="H2382" s="56"/>
    </row>
    <row r="2383" spans="1:8" x14ac:dyDescent="0.25">
      <c r="A2383" s="16">
        <v>37448</v>
      </c>
      <c r="B2383" s="17">
        <v>81.58</v>
      </c>
      <c r="C2383" s="9">
        <v>8.123121589867598E-3</v>
      </c>
      <c r="D2383">
        <f t="shared" si="41"/>
        <v>7</v>
      </c>
      <c r="F2383" s="33" t="s">
        <v>29</v>
      </c>
      <c r="G2383" t="s">
        <v>29</v>
      </c>
      <c r="H2383" s="56"/>
    </row>
    <row r="2384" spans="1:8" x14ac:dyDescent="0.25">
      <c r="A2384" s="16">
        <v>37449</v>
      </c>
      <c r="B2384" s="17">
        <v>80.69</v>
      </c>
      <c r="C2384" s="9">
        <v>-1.0969482028997241E-2</v>
      </c>
      <c r="D2384">
        <f t="shared" si="41"/>
        <v>7</v>
      </c>
      <c r="F2384" s="33" t="s">
        <v>29</v>
      </c>
      <c r="G2384" t="s">
        <v>29</v>
      </c>
      <c r="H2384" s="56"/>
    </row>
    <row r="2385" spans="1:8" x14ac:dyDescent="0.25">
      <c r="A2385" s="16">
        <v>37452</v>
      </c>
      <c r="B2385" s="17">
        <v>81.12</v>
      </c>
      <c r="C2385" s="9">
        <v>5.3148879824579717E-3</v>
      </c>
      <c r="D2385">
        <f t="shared" si="41"/>
        <v>7</v>
      </c>
      <c r="F2385" s="33" t="s">
        <v>29</v>
      </c>
      <c r="G2385" t="s">
        <v>29</v>
      </c>
      <c r="H2385" s="56"/>
    </row>
    <row r="2386" spans="1:8" x14ac:dyDescent="0.25">
      <c r="A2386" s="16">
        <v>37453</v>
      </c>
      <c r="B2386" s="17">
        <v>79.55</v>
      </c>
      <c r="C2386" s="9">
        <v>-1.9543785059077244E-2</v>
      </c>
      <c r="D2386">
        <f t="shared" si="41"/>
        <v>7</v>
      </c>
      <c r="F2386" s="33" t="s">
        <v>29</v>
      </c>
      <c r="G2386" t="s">
        <v>29</v>
      </c>
      <c r="H2386" s="56"/>
    </row>
    <row r="2387" spans="1:8" x14ac:dyDescent="0.25">
      <c r="A2387" s="16">
        <v>37454</v>
      </c>
      <c r="B2387" s="17">
        <v>79.709999999999994</v>
      </c>
      <c r="C2387" s="9">
        <v>2.0092936560359175E-3</v>
      </c>
      <c r="D2387">
        <f t="shared" si="41"/>
        <v>7</v>
      </c>
      <c r="F2387" s="33" t="s">
        <v>29</v>
      </c>
      <c r="G2387" t="s">
        <v>29</v>
      </c>
      <c r="H2387" s="56"/>
    </row>
    <row r="2388" spans="1:8" x14ac:dyDescent="0.25">
      <c r="A2388" s="16">
        <v>37455</v>
      </c>
      <c r="B2388" s="17">
        <v>77.13</v>
      </c>
      <c r="C2388" s="9">
        <v>-3.2902738493923993E-2</v>
      </c>
      <c r="D2388">
        <f t="shared" si="41"/>
        <v>7</v>
      </c>
      <c r="F2388" s="33" t="s">
        <v>29</v>
      </c>
      <c r="G2388" t="s">
        <v>29</v>
      </c>
      <c r="H2388" s="56"/>
    </row>
    <row r="2389" spans="1:8" x14ac:dyDescent="0.25">
      <c r="A2389" s="16">
        <v>37456</v>
      </c>
      <c r="B2389" s="17">
        <v>74.41</v>
      </c>
      <c r="C2389" s="9">
        <v>-3.5901968536737897E-2</v>
      </c>
      <c r="D2389">
        <f t="shared" si="41"/>
        <v>7</v>
      </c>
      <c r="F2389" s="33" t="s">
        <v>29</v>
      </c>
      <c r="G2389" t="s">
        <v>29</v>
      </c>
      <c r="H2389" s="56"/>
    </row>
    <row r="2390" spans="1:8" x14ac:dyDescent="0.25">
      <c r="A2390" s="16">
        <v>37459</v>
      </c>
      <c r="B2390" s="17">
        <v>72.209999999999994</v>
      </c>
      <c r="C2390" s="9">
        <v>-3.0011800946079605E-2</v>
      </c>
      <c r="D2390">
        <f t="shared" si="41"/>
        <v>7</v>
      </c>
      <c r="F2390" s="33" t="s">
        <v>29</v>
      </c>
      <c r="G2390" t="s">
        <v>29</v>
      </c>
      <c r="H2390" s="56"/>
    </row>
    <row r="2391" spans="1:8" x14ac:dyDescent="0.25">
      <c r="A2391" s="16">
        <v>37460</v>
      </c>
      <c r="B2391" s="17">
        <v>70.23</v>
      </c>
      <c r="C2391" s="9">
        <v>-2.7802970292161021E-2</v>
      </c>
      <c r="D2391">
        <f t="shared" si="41"/>
        <v>7</v>
      </c>
      <c r="F2391" s="33" t="s">
        <v>29</v>
      </c>
      <c r="G2391" t="s">
        <v>29</v>
      </c>
      <c r="H2391" s="56"/>
    </row>
    <row r="2392" spans="1:8" x14ac:dyDescent="0.25">
      <c r="A2392" s="16">
        <v>37461</v>
      </c>
      <c r="B2392" s="17">
        <v>74.42</v>
      </c>
      <c r="C2392" s="9">
        <v>5.7949152747547319E-2</v>
      </c>
      <c r="D2392">
        <f t="shared" si="41"/>
        <v>7</v>
      </c>
      <c r="F2392" s="33" t="s">
        <v>29</v>
      </c>
      <c r="G2392" t="s">
        <v>29</v>
      </c>
      <c r="H2392" s="56"/>
    </row>
    <row r="2393" spans="1:8" x14ac:dyDescent="0.25">
      <c r="A2393" s="16">
        <v>37462</v>
      </c>
      <c r="B2393" s="17">
        <v>73.790000000000006</v>
      </c>
      <c r="C2393" s="9">
        <v>-8.5015018482010995E-3</v>
      </c>
      <c r="D2393">
        <f t="shared" si="41"/>
        <v>7</v>
      </c>
      <c r="F2393" s="33" t="s">
        <v>29</v>
      </c>
      <c r="G2393" t="s">
        <v>29</v>
      </c>
      <c r="H2393" s="56"/>
    </row>
    <row r="2394" spans="1:8" x14ac:dyDescent="0.25">
      <c r="A2394" s="16">
        <v>37463</v>
      </c>
      <c r="B2394" s="17">
        <v>75.19</v>
      </c>
      <c r="C2394" s="9">
        <v>1.879502231966004E-2</v>
      </c>
      <c r="D2394">
        <f t="shared" si="41"/>
        <v>7</v>
      </c>
      <c r="F2394" s="33" t="s">
        <v>29</v>
      </c>
      <c r="G2394" t="s">
        <v>29</v>
      </c>
      <c r="H2394" s="56"/>
    </row>
    <row r="2395" spans="1:8" x14ac:dyDescent="0.25">
      <c r="A2395" s="16">
        <v>37466</v>
      </c>
      <c r="B2395" s="17">
        <v>78.86</v>
      </c>
      <c r="C2395" s="9">
        <v>4.7655885059545711E-2</v>
      </c>
      <c r="D2395">
        <f t="shared" si="41"/>
        <v>7</v>
      </c>
      <c r="F2395" s="33" t="s">
        <v>29</v>
      </c>
      <c r="G2395" t="s">
        <v>29</v>
      </c>
      <c r="H2395" s="56"/>
    </row>
    <row r="2396" spans="1:8" x14ac:dyDescent="0.25">
      <c r="A2396" s="16">
        <v>37467</v>
      </c>
      <c r="B2396" s="17">
        <v>79.89</v>
      </c>
      <c r="C2396" s="9">
        <v>1.297656004446947E-2</v>
      </c>
      <c r="D2396">
        <f t="shared" si="41"/>
        <v>7</v>
      </c>
      <c r="F2396" s="33" t="s">
        <v>29</v>
      </c>
      <c r="G2396" t="s">
        <v>29</v>
      </c>
      <c r="H2396" s="56"/>
    </row>
    <row r="2397" spans="1:8" x14ac:dyDescent="0.25">
      <c r="A2397" s="16">
        <v>37468</v>
      </c>
      <c r="B2397" s="17">
        <v>80.08</v>
      </c>
      <c r="C2397" s="9">
        <v>2.3754465130146462E-3</v>
      </c>
      <c r="D2397">
        <f t="shared" si="41"/>
        <v>7</v>
      </c>
      <c r="F2397" s="33" t="s">
        <v>29</v>
      </c>
      <c r="G2397" t="s">
        <v>29</v>
      </c>
      <c r="H2397" s="56"/>
    </row>
    <row r="2398" spans="1:8" x14ac:dyDescent="0.25">
      <c r="A2398" s="16">
        <v>37469</v>
      </c>
      <c r="B2398" s="17">
        <v>77.989999999999995</v>
      </c>
      <c r="C2398" s="9">
        <v>-2.6445521664558488E-2</v>
      </c>
      <c r="D2398">
        <f t="shared" si="41"/>
        <v>8</v>
      </c>
      <c r="F2398" s="33" t="s">
        <v>29</v>
      </c>
      <c r="G2398" t="s">
        <v>29</v>
      </c>
      <c r="H2398" s="56"/>
    </row>
    <row r="2399" spans="1:8" x14ac:dyDescent="0.25">
      <c r="A2399" s="16">
        <v>37470</v>
      </c>
      <c r="B2399" s="17">
        <v>76.239999999999995</v>
      </c>
      <c r="C2399" s="9">
        <v>-2.2694353996459977E-2</v>
      </c>
      <c r="D2399">
        <f t="shared" si="41"/>
        <v>8</v>
      </c>
      <c r="F2399" s="33" t="s">
        <v>29</v>
      </c>
      <c r="G2399" t="s">
        <v>29</v>
      </c>
      <c r="H2399" s="56"/>
    </row>
    <row r="2400" spans="1:8" x14ac:dyDescent="0.25">
      <c r="A2400" s="16">
        <v>37473</v>
      </c>
      <c r="B2400" s="17">
        <v>73.59</v>
      </c>
      <c r="C2400" s="9">
        <v>-3.5377112407438877E-2</v>
      </c>
      <c r="D2400">
        <f t="shared" si="41"/>
        <v>8</v>
      </c>
      <c r="F2400" s="33" t="s">
        <v>29</v>
      </c>
      <c r="G2400" t="s">
        <v>29</v>
      </c>
      <c r="H2400" s="56"/>
    </row>
    <row r="2401" spans="1:8" x14ac:dyDescent="0.25">
      <c r="A2401" s="16">
        <v>37474</v>
      </c>
      <c r="B2401" s="17">
        <v>76.06</v>
      </c>
      <c r="C2401" s="9">
        <v>3.301335556160586E-2</v>
      </c>
      <c r="D2401">
        <f t="shared" si="41"/>
        <v>8</v>
      </c>
      <c r="F2401" s="33" t="s">
        <v>29</v>
      </c>
      <c r="G2401" t="s">
        <v>29</v>
      </c>
      <c r="H2401" s="56"/>
    </row>
    <row r="2402" spans="1:8" x14ac:dyDescent="0.25">
      <c r="A2402" s="16">
        <v>37475</v>
      </c>
      <c r="B2402" s="17">
        <v>77.39</v>
      </c>
      <c r="C2402" s="9">
        <v>1.7335070782254085E-2</v>
      </c>
      <c r="D2402">
        <f t="shared" si="41"/>
        <v>8</v>
      </c>
      <c r="F2402" s="33" t="s">
        <v>29</v>
      </c>
      <c r="G2402" t="s">
        <v>29</v>
      </c>
      <c r="H2402" s="56"/>
    </row>
    <row r="2403" spans="1:8" x14ac:dyDescent="0.25">
      <c r="A2403" s="16">
        <v>37476</v>
      </c>
      <c r="B2403" s="17">
        <v>79.89</v>
      </c>
      <c r="C2403" s="9">
        <v>3.1793115211582734E-2</v>
      </c>
      <c r="D2403">
        <f t="shared" si="41"/>
        <v>8</v>
      </c>
      <c r="F2403" s="33" t="s">
        <v>29</v>
      </c>
      <c r="G2403" t="s">
        <v>29</v>
      </c>
      <c r="H2403" s="56"/>
    </row>
    <row r="2404" spans="1:8" x14ac:dyDescent="0.25">
      <c r="A2404" s="16">
        <v>37477</v>
      </c>
      <c r="B2404" s="17">
        <v>80.19</v>
      </c>
      <c r="C2404" s="9">
        <v>3.7481303249866354E-3</v>
      </c>
      <c r="D2404">
        <f t="shared" si="41"/>
        <v>8</v>
      </c>
      <c r="F2404" s="33" t="s">
        <v>29</v>
      </c>
      <c r="G2404" t="s">
        <v>29</v>
      </c>
      <c r="H2404" s="56"/>
    </row>
    <row r="2405" spans="1:8" x14ac:dyDescent="0.25">
      <c r="A2405" s="16">
        <v>37480</v>
      </c>
      <c r="B2405" s="17">
        <v>79.599999999999994</v>
      </c>
      <c r="C2405" s="9">
        <v>-7.3847259686000352E-3</v>
      </c>
      <c r="D2405">
        <f t="shared" si="41"/>
        <v>8</v>
      </c>
      <c r="F2405" s="33" t="s">
        <v>29</v>
      </c>
      <c r="G2405" t="s">
        <v>29</v>
      </c>
      <c r="H2405" s="56"/>
    </row>
    <row r="2406" spans="1:8" x14ac:dyDescent="0.25">
      <c r="A2406" s="16">
        <v>37481</v>
      </c>
      <c r="B2406" s="17">
        <v>78.16</v>
      </c>
      <c r="C2406" s="9">
        <v>-1.825608511580995E-2</v>
      </c>
      <c r="D2406">
        <f t="shared" si="41"/>
        <v>8</v>
      </c>
      <c r="F2406" s="33" t="s">
        <v>29</v>
      </c>
      <c r="G2406" t="s">
        <v>29</v>
      </c>
      <c r="H2406" s="56"/>
    </row>
    <row r="2407" spans="1:8" x14ac:dyDescent="0.25">
      <c r="A2407" s="16">
        <v>37482</v>
      </c>
      <c r="B2407" s="17">
        <v>81.010000000000005</v>
      </c>
      <c r="C2407" s="9">
        <v>3.5814596107872604E-2</v>
      </c>
      <c r="D2407">
        <f t="shared" si="41"/>
        <v>8</v>
      </c>
      <c r="F2407" s="33" t="s">
        <v>29</v>
      </c>
      <c r="G2407" t="s">
        <v>29</v>
      </c>
      <c r="H2407" s="56"/>
    </row>
    <row r="2408" spans="1:8" x14ac:dyDescent="0.25">
      <c r="A2408" s="16">
        <v>37483</v>
      </c>
      <c r="B2408" s="17">
        <v>82.13</v>
      </c>
      <c r="C2408" s="9">
        <v>1.3730753909700846E-2</v>
      </c>
      <c r="D2408">
        <f t="shared" si="41"/>
        <v>8</v>
      </c>
      <c r="F2408" s="33" t="s">
        <v>29</v>
      </c>
      <c r="G2408" t="s">
        <v>29</v>
      </c>
      <c r="H2408" s="56"/>
    </row>
    <row r="2409" spans="1:8" x14ac:dyDescent="0.25">
      <c r="A2409" s="16">
        <v>37484</v>
      </c>
      <c r="B2409" s="17">
        <v>81.89</v>
      </c>
      <c r="C2409" s="9">
        <v>-2.926474470003979E-3</v>
      </c>
      <c r="D2409">
        <f t="shared" si="41"/>
        <v>8</v>
      </c>
      <c r="F2409" s="33" t="s">
        <v>29</v>
      </c>
      <c r="G2409" t="s">
        <v>29</v>
      </c>
      <c r="H2409" s="56"/>
    </row>
    <row r="2410" spans="1:8" x14ac:dyDescent="0.25">
      <c r="A2410" s="16">
        <v>37487</v>
      </c>
      <c r="B2410" s="17">
        <v>83.8</v>
      </c>
      <c r="C2410" s="9">
        <v>2.3056124205940502E-2</v>
      </c>
      <c r="D2410">
        <f t="shared" si="41"/>
        <v>8</v>
      </c>
      <c r="F2410" s="33" t="s">
        <v>29</v>
      </c>
      <c r="G2410" t="s">
        <v>29</v>
      </c>
      <c r="H2410" s="56"/>
    </row>
    <row r="2411" spans="1:8" x14ac:dyDescent="0.25">
      <c r="A2411" s="16">
        <v>37488</v>
      </c>
      <c r="B2411" s="17">
        <v>82.92</v>
      </c>
      <c r="C2411" s="9">
        <v>-1.0556719920458469E-2</v>
      </c>
      <c r="D2411">
        <f t="shared" si="41"/>
        <v>8</v>
      </c>
      <c r="F2411" s="33" t="s">
        <v>29</v>
      </c>
      <c r="G2411" t="s">
        <v>29</v>
      </c>
      <c r="H2411" s="56"/>
    </row>
    <row r="2412" spans="1:8" x14ac:dyDescent="0.25">
      <c r="A2412" s="16">
        <v>37489</v>
      </c>
      <c r="B2412" s="17">
        <v>84.11</v>
      </c>
      <c r="C2412" s="9">
        <v>1.4249178406767054E-2</v>
      </c>
      <c r="D2412">
        <f t="shared" si="41"/>
        <v>8</v>
      </c>
      <c r="F2412" s="33" t="s">
        <v>29</v>
      </c>
      <c r="G2412" t="s">
        <v>29</v>
      </c>
      <c r="H2412" s="56"/>
    </row>
    <row r="2413" spans="1:8" x14ac:dyDescent="0.25">
      <c r="A2413" s="16">
        <v>37490</v>
      </c>
      <c r="B2413" s="17">
        <v>84.93</v>
      </c>
      <c r="C2413" s="9">
        <v>9.7019218175719724E-3</v>
      </c>
      <c r="D2413">
        <f t="shared" si="41"/>
        <v>8</v>
      </c>
      <c r="F2413" s="33" t="s">
        <v>29</v>
      </c>
      <c r="G2413" t="s">
        <v>29</v>
      </c>
      <c r="H2413" s="56"/>
    </row>
    <row r="2414" spans="1:8" x14ac:dyDescent="0.25">
      <c r="A2414" s="16">
        <v>37491</v>
      </c>
      <c r="B2414" s="17">
        <v>83.1</v>
      </c>
      <c r="C2414" s="9">
        <v>-2.1782685930515588E-2</v>
      </c>
      <c r="D2414">
        <f t="shared" si="41"/>
        <v>8</v>
      </c>
      <c r="F2414" s="33" t="s">
        <v>29</v>
      </c>
      <c r="G2414" t="s">
        <v>29</v>
      </c>
      <c r="H2414" s="56"/>
    </row>
    <row r="2415" spans="1:8" x14ac:dyDescent="0.25">
      <c r="A2415" s="16">
        <v>37494</v>
      </c>
      <c r="B2415" s="17">
        <v>83.68</v>
      </c>
      <c r="C2415" s="9">
        <v>6.9552984552104348E-3</v>
      </c>
      <c r="D2415">
        <f t="shared" si="41"/>
        <v>8</v>
      </c>
      <c r="F2415" s="33" t="s">
        <v>29</v>
      </c>
      <c r="G2415" t="s">
        <v>29</v>
      </c>
      <c r="H2415" s="56"/>
    </row>
    <row r="2416" spans="1:8" x14ac:dyDescent="0.25">
      <c r="A2416" s="16">
        <v>37495</v>
      </c>
      <c r="B2416" s="17">
        <v>82.71</v>
      </c>
      <c r="C2416" s="9">
        <v>-1.1659486612797827E-2</v>
      </c>
      <c r="D2416">
        <f t="shared" si="41"/>
        <v>8</v>
      </c>
      <c r="F2416" s="33" t="s">
        <v>29</v>
      </c>
      <c r="G2416" t="s">
        <v>29</v>
      </c>
      <c r="H2416" s="56"/>
    </row>
    <row r="2417" spans="1:8" x14ac:dyDescent="0.25">
      <c r="A2417" s="16">
        <v>37496</v>
      </c>
      <c r="B2417" s="17">
        <v>80.900000000000006</v>
      </c>
      <c r="C2417" s="9">
        <v>-2.2126689639368945E-2</v>
      </c>
      <c r="D2417">
        <f t="shared" si="41"/>
        <v>8</v>
      </c>
      <c r="F2417" s="33" t="s">
        <v>29</v>
      </c>
      <c r="G2417" t="s">
        <v>29</v>
      </c>
      <c r="H2417" s="56"/>
    </row>
    <row r="2418" spans="1:8" x14ac:dyDescent="0.25">
      <c r="A2418" s="16">
        <v>37497</v>
      </c>
      <c r="B2418" s="17">
        <v>80.94</v>
      </c>
      <c r="C2418" s="9">
        <v>4.9431538327339474E-4</v>
      </c>
      <c r="D2418">
        <f t="shared" si="41"/>
        <v>8</v>
      </c>
      <c r="F2418" s="33" t="s">
        <v>29</v>
      </c>
      <c r="G2418" t="s">
        <v>29</v>
      </c>
      <c r="H2418" s="56"/>
    </row>
    <row r="2419" spans="1:8" x14ac:dyDescent="0.25">
      <c r="A2419" s="16">
        <v>37498</v>
      </c>
      <c r="B2419" s="17">
        <v>80.62</v>
      </c>
      <c r="C2419" s="9">
        <v>-3.9613817586996811E-3</v>
      </c>
      <c r="D2419">
        <f t="shared" si="41"/>
        <v>8</v>
      </c>
      <c r="F2419" s="33" t="s">
        <v>29</v>
      </c>
      <c r="G2419" t="s">
        <v>29</v>
      </c>
      <c r="H2419" s="56"/>
    </row>
    <row r="2420" spans="1:8" x14ac:dyDescent="0.25">
      <c r="A2420" s="16">
        <v>37502</v>
      </c>
      <c r="B2420" s="17">
        <v>77.55</v>
      </c>
      <c r="C2420" s="9">
        <v>-3.8823868066471943E-2</v>
      </c>
      <c r="D2420">
        <f t="shared" si="41"/>
        <v>9</v>
      </c>
      <c r="F2420" s="33" t="s">
        <v>29</v>
      </c>
      <c r="G2420" t="s">
        <v>29</v>
      </c>
      <c r="H2420" s="56"/>
    </row>
    <row r="2421" spans="1:8" x14ac:dyDescent="0.25">
      <c r="A2421" s="16">
        <v>37503</v>
      </c>
      <c r="B2421" s="17">
        <v>78.66</v>
      </c>
      <c r="C2421" s="9">
        <v>1.4211877381115677E-2</v>
      </c>
      <c r="D2421">
        <f t="shared" si="41"/>
        <v>9</v>
      </c>
      <c r="F2421" s="33" t="s">
        <v>29</v>
      </c>
      <c r="G2421" t="s">
        <v>29</v>
      </c>
      <c r="H2421" s="56"/>
    </row>
    <row r="2422" spans="1:8" x14ac:dyDescent="0.25">
      <c r="A2422" s="16">
        <v>37504</v>
      </c>
      <c r="B2422" s="17">
        <v>77.989999999999995</v>
      </c>
      <c r="C2422" s="9">
        <v>-8.5541536612567907E-3</v>
      </c>
      <c r="D2422">
        <f t="shared" si="41"/>
        <v>9</v>
      </c>
      <c r="F2422" s="33" t="s">
        <v>29</v>
      </c>
      <c r="G2422" t="s">
        <v>29</v>
      </c>
      <c r="H2422" s="56"/>
    </row>
    <row r="2423" spans="1:8" x14ac:dyDescent="0.25">
      <c r="A2423" s="16">
        <v>37505</v>
      </c>
      <c r="B2423" s="17">
        <v>79.06</v>
      </c>
      <c r="C2423" s="9">
        <v>1.3626444526132896E-2</v>
      </c>
      <c r="D2423">
        <f t="shared" si="41"/>
        <v>9</v>
      </c>
      <c r="F2423" s="33" t="s">
        <v>29</v>
      </c>
      <c r="G2423" t="s">
        <v>29</v>
      </c>
      <c r="H2423" s="56"/>
    </row>
    <row r="2424" spans="1:8" x14ac:dyDescent="0.25">
      <c r="A2424" s="16">
        <v>37508</v>
      </c>
      <c r="B2424" s="17">
        <v>79.64</v>
      </c>
      <c r="C2424" s="9">
        <v>7.3094213274559651E-3</v>
      </c>
      <c r="D2424">
        <f t="shared" si="41"/>
        <v>9</v>
      </c>
      <c r="F2424" s="33" t="s">
        <v>29</v>
      </c>
      <c r="G2424" t="s">
        <v>29</v>
      </c>
      <c r="H2424" s="56"/>
    </row>
    <row r="2425" spans="1:8" x14ac:dyDescent="0.25">
      <c r="A2425" s="16">
        <v>37509</v>
      </c>
      <c r="B2425" s="17">
        <v>80.55</v>
      </c>
      <c r="C2425" s="9">
        <v>1.1361630426987837E-2</v>
      </c>
      <c r="D2425">
        <f t="shared" si="41"/>
        <v>9</v>
      </c>
      <c r="F2425" s="33" t="s">
        <v>29</v>
      </c>
      <c r="G2425" t="s">
        <v>29</v>
      </c>
      <c r="H2425" s="56"/>
    </row>
    <row r="2426" spans="1:8" x14ac:dyDescent="0.25">
      <c r="A2426" s="16">
        <v>37510</v>
      </c>
      <c r="B2426" s="17">
        <v>80.05</v>
      </c>
      <c r="C2426" s="9">
        <v>-6.2266701802596866E-3</v>
      </c>
      <c r="D2426">
        <f t="shared" si="41"/>
        <v>9</v>
      </c>
      <c r="F2426" s="33" t="s">
        <v>29</v>
      </c>
      <c r="G2426" t="s">
        <v>29</v>
      </c>
      <c r="H2426" s="56"/>
    </row>
    <row r="2427" spans="1:8" x14ac:dyDescent="0.25">
      <c r="A2427" s="16">
        <v>37511</v>
      </c>
      <c r="B2427" s="17">
        <v>78.58</v>
      </c>
      <c r="C2427" s="9">
        <v>-1.8534225312409936E-2</v>
      </c>
      <c r="D2427">
        <f t="shared" si="41"/>
        <v>9</v>
      </c>
      <c r="F2427" s="33" t="s">
        <v>29</v>
      </c>
      <c r="G2427" t="s">
        <v>29</v>
      </c>
      <c r="H2427" s="56"/>
    </row>
    <row r="2428" spans="1:8" x14ac:dyDescent="0.25">
      <c r="A2428" s="16">
        <v>37512</v>
      </c>
      <c r="B2428" s="17">
        <v>78.77</v>
      </c>
      <c r="C2428" s="9">
        <v>2.4149995849192113E-3</v>
      </c>
      <c r="D2428">
        <f t="shared" si="41"/>
        <v>9</v>
      </c>
      <c r="F2428" s="33" t="s">
        <v>29</v>
      </c>
      <c r="G2428" t="s">
        <v>29</v>
      </c>
      <c r="H2428" s="56"/>
    </row>
    <row r="2429" spans="1:8" x14ac:dyDescent="0.25">
      <c r="A2429" s="16">
        <v>37515</v>
      </c>
      <c r="B2429" s="17">
        <v>78.959999999999994</v>
      </c>
      <c r="C2429" s="9">
        <v>2.4091814099932679E-3</v>
      </c>
      <c r="D2429">
        <f t="shared" si="41"/>
        <v>9</v>
      </c>
      <c r="F2429" s="33" t="s">
        <v>29</v>
      </c>
      <c r="G2429" t="s">
        <v>29</v>
      </c>
      <c r="H2429" s="56"/>
    </row>
    <row r="2430" spans="1:8" x14ac:dyDescent="0.25">
      <c r="A2430" s="16">
        <v>37516</v>
      </c>
      <c r="B2430" s="17">
        <v>77.150000000000006</v>
      </c>
      <c r="C2430" s="9">
        <v>-2.318981631605611E-2</v>
      </c>
      <c r="D2430">
        <f t="shared" si="41"/>
        <v>9</v>
      </c>
      <c r="F2430" s="33" t="s">
        <v>29</v>
      </c>
      <c r="G2430" t="s">
        <v>29</v>
      </c>
      <c r="H2430" s="56"/>
    </row>
    <row r="2431" spans="1:8" x14ac:dyDescent="0.25">
      <c r="A2431" s="16">
        <v>37517</v>
      </c>
      <c r="B2431" s="17">
        <v>76.38</v>
      </c>
      <c r="C2431" s="9">
        <v>-1.0030697011799808E-2</v>
      </c>
      <c r="D2431">
        <f t="shared" si="41"/>
        <v>9</v>
      </c>
      <c r="F2431" s="33" t="s">
        <v>29</v>
      </c>
      <c r="G2431" t="s">
        <v>29</v>
      </c>
      <c r="H2431" s="56"/>
    </row>
    <row r="2432" spans="1:8" x14ac:dyDescent="0.25">
      <c r="A2432" s="16">
        <v>37518</v>
      </c>
      <c r="B2432" s="17">
        <v>74.400000000000006</v>
      </c>
      <c r="C2432" s="9">
        <v>-2.6264939958323814E-2</v>
      </c>
      <c r="D2432">
        <f t="shared" si="41"/>
        <v>9</v>
      </c>
      <c r="F2432" s="33" t="s">
        <v>29</v>
      </c>
      <c r="G2432" t="s">
        <v>29</v>
      </c>
      <c r="H2432" s="56"/>
    </row>
    <row r="2433" spans="1:8" x14ac:dyDescent="0.25">
      <c r="A2433" s="16">
        <v>37519</v>
      </c>
      <c r="B2433" s="17">
        <v>74.430000000000007</v>
      </c>
      <c r="C2433" s="9">
        <v>4.0314453277322503E-4</v>
      </c>
      <c r="D2433">
        <f t="shared" si="41"/>
        <v>9</v>
      </c>
      <c r="F2433" s="33" t="s">
        <v>29</v>
      </c>
      <c r="G2433" t="s">
        <v>29</v>
      </c>
      <c r="H2433" s="56"/>
    </row>
    <row r="2434" spans="1:8" x14ac:dyDescent="0.25">
      <c r="A2434" s="16">
        <v>37522</v>
      </c>
      <c r="B2434" s="17">
        <v>73.819999999999993</v>
      </c>
      <c r="C2434" s="9">
        <v>-8.2293887699669537E-3</v>
      </c>
      <c r="D2434">
        <f t="shared" si="41"/>
        <v>9</v>
      </c>
      <c r="F2434" s="33" t="s">
        <v>29</v>
      </c>
      <c r="G2434" t="s">
        <v>29</v>
      </c>
      <c r="H2434" s="56"/>
    </row>
    <row r="2435" spans="1:8" x14ac:dyDescent="0.25">
      <c r="A2435" s="16">
        <v>37523</v>
      </c>
      <c r="B2435" s="17">
        <v>72.63</v>
      </c>
      <c r="C2435" s="9">
        <v>-1.6251637983775706E-2</v>
      </c>
      <c r="D2435">
        <f t="shared" si="41"/>
        <v>9</v>
      </c>
      <c r="F2435" s="33" t="s">
        <v>29</v>
      </c>
      <c r="G2435" t="s">
        <v>29</v>
      </c>
      <c r="H2435" s="56"/>
    </row>
    <row r="2436" spans="1:8" x14ac:dyDescent="0.25">
      <c r="A2436" s="16">
        <v>37524</v>
      </c>
      <c r="B2436" s="17">
        <v>74.430000000000007</v>
      </c>
      <c r="C2436" s="9">
        <v>2.4481026753742668E-2</v>
      </c>
      <c r="D2436">
        <f t="shared" ref="D2436:D2499" si="42">MONTH(A2436)</f>
        <v>9</v>
      </c>
      <c r="F2436" s="33" t="s">
        <v>29</v>
      </c>
      <c r="G2436" t="s">
        <v>29</v>
      </c>
      <c r="H2436" s="56"/>
    </row>
    <row r="2437" spans="1:8" x14ac:dyDescent="0.25">
      <c r="A2437" s="16">
        <v>37525</v>
      </c>
      <c r="B2437" s="17">
        <v>75.650000000000006</v>
      </c>
      <c r="C2437" s="9">
        <v>1.6258353862545642E-2</v>
      </c>
      <c r="D2437">
        <f t="shared" si="42"/>
        <v>9</v>
      </c>
      <c r="F2437" s="33" t="s">
        <v>29</v>
      </c>
      <c r="G2437" t="s">
        <v>29</v>
      </c>
      <c r="H2437" s="56"/>
    </row>
    <row r="2438" spans="1:8" x14ac:dyDescent="0.25">
      <c r="A2438" s="16">
        <v>37526</v>
      </c>
      <c r="B2438" s="17">
        <v>73.02</v>
      </c>
      <c r="C2438" s="9">
        <v>-3.5384064006874293E-2</v>
      </c>
      <c r="D2438">
        <f t="shared" si="42"/>
        <v>9</v>
      </c>
      <c r="F2438" s="33" t="s">
        <v>29</v>
      </c>
      <c r="G2438" t="s">
        <v>29</v>
      </c>
      <c r="H2438" s="56"/>
    </row>
    <row r="2439" spans="1:8" x14ac:dyDescent="0.25">
      <c r="A2439" s="16">
        <v>37529</v>
      </c>
      <c r="B2439" s="17">
        <v>72.17</v>
      </c>
      <c r="C2439" s="9">
        <v>-1.170892914330891E-2</v>
      </c>
      <c r="D2439">
        <f t="shared" si="42"/>
        <v>9</v>
      </c>
      <c r="F2439" s="33" t="s">
        <v>29</v>
      </c>
      <c r="G2439" t="s">
        <v>29</v>
      </c>
      <c r="H2439" s="56"/>
    </row>
    <row r="2440" spans="1:8" x14ac:dyDescent="0.25">
      <c r="A2440" s="16">
        <v>37530</v>
      </c>
      <c r="B2440" s="17">
        <v>75.64</v>
      </c>
      <c r="C2440" s="9">
        <v>4.6960796706074844E-2</v>
      </c>
      <c r="D2440">
        <f t="shared" si="42"/>
        <v>10</v>
      </c>
      <c r="F2440" s="33" t="s">
        <v>29</v>
      </c>
      <c r="G2440" t="s">
        <v>29</v>
      </c>
      <c r="H2440" s="56"/>
    </row>
    <row r="2441" spans="1:8" x14ac:dyDescent="0.25">
      <c r="A2441" s="16">
        <v>37531</v>
      </c>
      <c r="B2441" s="17">
        <v>73.37</v>
      </c>
      <c r="C2441" s="9">
        <v>-3.0470111064353766E-2</v>
      </c>
      <c r="D2441">
        <f t="shared" si="42"/>
        <v>10</v>
      </c>
      <c r="F2441" s="33" t="s">
        <v>29</v>
      </c>
      <c r="G2441" t="s">
        <v>29</v>
      </c>
      <c r="H2441" s="56"/>
    </row>
    <row r="2442" spans="1:8" x14ac:dyDescent="0.25">
      <c r="A2442" s="16">
        <v>37532</v>
      </c>
      <c r="B2442" s="17">
        <v>72.63</v>
      </c>
      <c r="C2442" s="9">
        <v>-1.0137073107826154E-2</v>
      </c>
      <c r="D2442">
        <f t="shared" si="42"/>
        <v>10</v>
      </c>
      <c r="F2442" s="33" t="s">
        <v>29</v>
      </c>
      <c r="G2442" t="s">
        <v>29</v>
      </c>
      <c r="H2442" s="56"/>
    </row>
    <row r="2443" spans="1:8" x14ac:dyDescent="0.25">
      <c r="A2443" s="16">
        <v>37533</v>
      </c>
      <c r="B2443" s="17">
        <v>71.3</v>
      </c>
      <c r="C2443" s="9">
        <v>-1.8481732197826485E-2</v>
      </c>
      <c r="D2443">
        <f t="shared" si="42"/>
        <v>10</v>
      </c>
      <c r="F2443" s="33" t="s">
        <v>29</v>
      </c>
      <c r="G2443" t="s">
        <v>29</v>
      </c>
      <c r="H2443" s="56"/>
    </row>
    <row r="2444" spans="1:8" x14ac:dyDescent="0.25">
      <c r="A2444" s="16">
        <v>37536</v>
      </c>
      <c r="B2444" s="17">
        <v>69.819999999999993</v>
      </c>
      <c r="C2444" s="9">
        <v>-2.0975825743360356E-2</v>
      </c>
      <c r="D2444">
        <f t="shared" si="42"/>
        <v>10</v>
      </c>
      <c r="F2444" s="33" t="s">
        <v>29</v>
      </c>
      <c r="G2444" t="s">
        <v>29</v>
      </c>
      <c r="H2444" s="56"/>
    </row>
    <row r="2445" spans="1:8" x14ac:dyDescent="0.25">
      <c r="A2445" s="16">
        <v>37537</v>
      </c>
      <c r="B2445" s="17">
        <v>70.92</v>
      </c>
      <c r="C2445" s="9">
        <v>1.5631979529117306E-2</v>
      </c>
      <c r="D2445">
        <f t="shared" si="42"/>
        <v>10</v>
      </c>
      <c r="F2445" s="33" t="s">
        <v>29</v>
      </c>
      <c r="G2445" t="s">
        <v>29</v>
      </c>
      <c r="H2445" s="56"/>
    </row>
    <row r="2446" spans="1:8" x14ac:dyDescent="0.25">
      <c r="A2446" s="16">
        <v>37538</v>
      </c>
      <c r="B2446" s="17">
        <v>68.91</v>
      </c>
      <c r="C2446" s="9">
        <v>-2.8751175836890644E-2</v>
      </c>
      <c r="D2446">
        <f t="shared" si="42"/>
        <v>10</v>
      </c>
      <c r="F2446" s="33" t="s">
        <v>29</v>
      </c>
      <c r="G2446" t="s">
        <v>29</v>
      </c>
      <c r="H2446" s="56"/>
    </row>
    <row r="2447" spans="1:8" x14ac:dyDescent="0.25">
      <c r="A2447" s="16">
        <v>37539</v>
      </c>
      <c r="B2447" s="17">
        <v>71.150000000000006</v>
      </c>
      <c r="C2447" s="9">
        <v>3.1989019166744903E-2</v>
      </c>
      <c r="D2447">
        <f t="shared" si="42"/>
        <v>10</v>
      </c>
      <c r="F2447" s="33" t="s">
        <v>29</v>
      </c>
      <c r="G2447" t="s">
        <v>29</v>
      </c>
      <c r="H2447" s="56"/>
    </row>
    <row r="2448" spans="1:8" x14ac:dyDescent="0.25">
      <c r="A2448" s="16">
        <v>37540</v>
      </c>
      <c r="B2448" s="17">
        <v>74.260000000000005</v>
      </c>
      <c r="C2448" s="9">
        <v>4.2782124213072675E-2</v>
      </c>
      <c r="D2448">
        <f t="shared" si="42"/>
        <v>10</v>
      </c>
      <c r="F2448" s="33" t="s">
        <v>29</v>
      </c>
      <c r="G2448" t="s">
        <v>29</v>
      </c>
      <c r="H2448" s="56"/>
    </row>
    <row r="2449" spans="1:8" x14ac:dyDescent="0.25">
      <c r="A2449" s="16">
        <v>37543</v>
      </c>
      <c r="B2449" s="17">
        <v>74.680000000000007</v>
      </c>
      <c r="C2449" s="9">
        <v>5.6398699245878772E-3</v>
      </c>
      <c r="D2449">
        <f t="shared" si="42"/>
        <v>10</v>
      </c>
      <c r="F2449" s="33" t="s">
        <v>29</v>
      </c>
      <c r="G2449" t="s">
        <v>29</v>
      </c>
      <c r="H2449" s="56"/>
    </row>
    <row r="2450" spans="1:8" x14ac:dyDescent="0.25">
      <c r="A2450" s="16">
        <v>37544</v>
      </c>
      <c r="B2450" s="17">
        <v>78.27</v>
      </c>
      <c r="C2450" s="9">
        <v>4.6952069143224764E-2</v>
      </c>
      <c r="D2450">
        <f t="shared" si="42"/>
        <v>10</v>
      </c>
      <c r="F2450" s="33" t="s">
        <v>29</v>
      </c>
      <c r="G2450" t="s">
        <v>29</v>
      </c>
      <c r="H2450" s="56"/>
    </row>
    <row r="2451" spans="1:8" x14ac:dyDescent="0.25">
      <c r="A2451" s="16">
        <v>37545</v>
      </c>
      <c r="B2451" s="17">
        <v>76.37</v>
      </c>
      <c r="C2451" s="9">
        <v>-2.4574438916453903E-2</v>
      </c>
      <c r="D2451">
        <f t="shared" si="42"/>
        <v>10</v>
      </c>
      <c r="F2451" s="33" t="s">
        <v>29</v>
      </c>
      <c r="G2451" t="s">
        <v>29</v>
      </c>
      <c r="H2451" s="56"/>
    </row>
    <row r="2452" spans="1:8" x14ac:dyDescent="0.25">
      <c r="A2452" s="16">
        <v>37546</v>
      </c>
      <c r="B2452" s="17">
        <v>77.89</v>
      </c>
      <c r="C2452" s="9">
        <v>1.9707626031564427E-2</v>
      </c>
      <c r="D2452">
        <f t="shared" si="42"/>
        <v>10</v>
      </c>
      <c r="F2452" s="33" t="s">
        <v>29</v>
      </c>
      <c r="G2452" t="s">
        <v>29</v>
      </c>
      <c r="H2452" s="56"/>
    </row>
    <row r="2453" spans="1:8" x14ac:dyDescent="0.25">
      <c r="A2453" s="16">
        <v>37547</v>
      </c>
      <c r="B2453" s="17">
        <v>78.209999999999994</v>
      </c>
      <c r="C2453" s="9">
        <v>4.0999416816628487E-3</v>
      </c>
      <c r="D2453">
        <f t="shared" si="42"/>
        <v>10</v>
      </c>
      <c r="F2453" s="33" t="s">
        <v>29</v>
      </c>
      <c r="G2453" t="s">
        <v>29</v>
      </c>
      <c r="H2453" s="56"/>
    </row>
    <row r="2454" spans="1:8" x14ac:dyDescent="0.25">
      <c r="A2454" s="16">
        <v>37550</v>
      </c>
      <c r="B2454" s="17">
        <v>79.56</v>
      </c>
      <c r="C2454" s="9">
        <v>1.7113937372251468E-2</v>
      </c>
      <c r="D2454">
        <f t="shared" si="42"/>
        <v>10</v>
      </c>
      <c r="F2454" s="33" t="s">
        <v>29</v>
      </c>
      <c r="G2454" t="s">
        <v>29</v>
      </c>
      <c r="H2454" s="56"/>
    </row>
    <row r="2455" spans="1:8" x14ac:dyDescent="0.25">
      <c r="A2455" s="16">
        <v>37551</v>
      </c>
      <c r="B2455" s="17">
        <v>78.989999999999995</v>
      </c>
      <c r="C2455" s="9">
        <v>-7.1901918094438109E-3</v>
      </c>
      <c r="D2455">
        <f t="shared" si="42"/>
        <v>10</v>
      </c>
      <c r="F2455" s="33" t="s">
        <v>29</v>
      </c>
      <c r="G2455" t="s">
        <v>29</v>
      </c>
      <c r="H2455" s="56"/>
    </row>
    <row r="2456" spans="1:8" x14ac:dyDescent="0.25">
      <c r="A2456" s="16">
        <v>37552</v>
      </c>
      <c r="B2456" s="17">
        <v>79.59</v>
      </c>
      <c r="C2456" s="9">
        <v>7.5671946414303118E-3</v>
      </c>
      <c r="D2456">
        <f t="shared" si="42"/>
        <v>10</v>
      </c>
      <c r="F2456" s="33" t="s">
        <v>29</v>
      </c>
      <c r="G2456" t="s">
        <v>29</v>
      </c>
      <c r="H2456" s="56"/>
    </row>
    <row r="2457" spans="1:8" x14ac:dyDescent="0.25">
      <c r="A2457" s="16">
        <v>37553</v>
      </c>
      <c r="B2457" s="17">
        <v>77.97</v>
      </c>
      <c r="C2457" s="9">
        <v>-2.0564319496249397E-2</v>
      </c>
      <c r="D2457">
        <f t="shared" si="42"/>
        <v>10</v>
      </c>
      <c r="F2457" s="33" t="s">
        <v>29</v>
      </c>
      <c r="G2457" t="s">
        <v>29</v>
      </c>
      <c r="H2457" s="56"/>
    </row>
    <row r="2458" spans="1:8" x14ac:dyDescent="0.25">
      <c r="A2458" s="16">
        <v>37554</v>
      </c>
      <c r="B2458" s="17">
        <v>79.59</v>
      </c>
      <c r="C2458" s="9">
        <v>2.0564319496249369E-2</v>
      </c>
      <c r="D2458">
        <f t="shared" si="42"/>
        <v>10</v>
      </c>
      <c r="F2458" s="33" t="s">
        <v>29</v>
      </c>
      <c r="G2458" t="s">
        <v>29</v>
      </c>
      <c r="H2458" s="56"/>
    </row>
    <row r="2459" spans="1:8" x14ac:dyDescent="0.25">
      <c r="A2459" s="16">
        <v>37557</v>
      </c>
      <c r="B2459" s="17">
        <v>79.069999999999993</v>
      </c>
      <c r="C2459" s="9">
        <v>-6.5549207349224299E-3</v>
      </c>
      <c r="D2459">
        <f t="shared" si="42"/>
        <v>10</v>
      </c>
      <c r="F2459" s="33" t="s">
        <v>29</v>
      </c>
      <c r="G2459" t="s">
        <v>29</v>
      </c>
      <c r="H2459" s="56"/>
    </row>
    <row r="2460" spans="1:8" x14ac:dyDescent="0.25">
      <c r="A2460" s="16">
        <v>37558</v>
      </c>
      <c r="B2460" s="17">
        <v>78.150000000000006</v>
      </c>
      <c r="C2460" s="9">
        <v>-1.1703479215349845E-2</v>
      </c>
      <c r="D2460">
        <f t="shared" si="42"/>
        <v>10</v>
      </c>
      <c r="F2460" s="33" t="s">
        <v>29</v>
      </c>
      <c r="G2460" t="s">
        <v>29</v>
      </c>
      <c r="H2460" s="56"/>
    </row>
    <row r="2461" spans="1:8" x14ac:dyDescent="0.25">
      <c r="A2461" s="16">
        <v>37559</v>
      </c>
      <c r="B2461" s="17">
        <v>78.91</v>
      </c>
      <c r="C2461" s="9">
        <v>9.677905665457974E-3</v>
      </c>
      <c r="D2461">
        <f t="shared" si="42"/>
        <v>10</v>
      </c>
      <c r="F2461" s="33" t="s">
        <v>29</v>
      </c>
      <c r="G2461" t="s">
        <v>29</v>
      </c>
      <c r="H2461" s="56"/>
    </row>
    <row r="2462" spans="1:8" x14ac:dyDescent="0.25">
      <c r="A2462" s="16">
        <v>37560</v>
      </c>
      <c r="B2462" s="17">
        <v>78.11</v>
      </c>
      <c r="C2462" s="9">
        <v>-1.0189872910737667E-2</v>
      </c>
      <c r="D2462">
        <f t="shared" si="42"/>
        <v>10</v>
      </c>
      <c r="F2462" s="33" t="s">
        <v>29</v>
      </c>
      <c r="G2462" t="s">
        <v>29</v>
      </c>
      <c r="H2462" s="56"/>
    </row>
    <row r="2463" spans="1:8" x14ac:dyDescent="0.25">
      <c r="A2463" s="16">
        <v>37561</v>
      </c>
      <c r="B2463" s="17">
        <v>79.650000000000006</v>
      </c>
      <c r="C2463" s="9">
        <v>1.952394673385165E-2</v>
      </c>
      <c r="D2463">
        <f t="shared" si="42"/>
        <v>11</v>
      </c>
      <c r="F2463" s="33" t="s">
        <v>29</v>
      </c>
      <c r="G2463" t="s">
        <v>29</v>
      </c>
      <c r="H2463" s="56"/>
    </row>
    <row r="2464" spans="1:8" x14ac:dyDescent="0.25">
      <c r="A2464" s="16">
        <v>37564</v>
      </c>
      <c r="B2464" s="17">
        <v>80.41</v>
      </c>
      <c r="C2464" s="9">
        <v>9.4965102039999832E-3</v>
      </c>
      <c r="D2464">
        <f t="shared" si="42"/>
        <v>11</v>
      </c>
      <c r="F2464" s="33" t="s">
        <v>29</v>
      </c>
      <c r="G2464" t="s">
        <v>29</v>
      </c>
      <c r="H2464" s="56"/>
    </row>
    <row r="2465" spans="1:8" x14ac:dyDescent="0.25">
      <c r="A2465" s="16">
        <v>37565</v>
      </c>
      <c r="B2465" s="17">
        <v>81.05</v>
      </c>
      <c r="C2465" s="9">
        <v>7.927701621627389E-3</v>
      </c>
      <c r="D2465">
        <f t="shared" si="42"/>
        <v>11</v>
      </c>
      <c r="F2465" s="33" t="s">
        <v>29</v>
      </c>
      <c r="G2465" t="s">
        <v>29</v>
      </c>
      <c r="H2465" s="56"/>
    </row>
    <row r="2466" spans="1:8" x14ac:dyDescent="0.25">
      <c r="A2466" s="16">
        <v>37566</v>
      </c>
      <c r="B2466" s="17">
        <v>82.1</v>
      </c>
      <c r="C2466" s="9">
        <v>1.2871768276697448E-2</v>
      </c>
      <c r="D2466">
        <f t="shared" si="42"/>
        <v>11</v>
      </c>
      <c r="F2466" s="33" t="s">
        <v>29</v>
      </c>
      <c r="G2466" t="s">
        <v>29</v>
      </c>
      <c r="H2466" s="56"/>
    </row>
    <row r="2467" spans="1:8" x14ac:dyDescent="0.25">
      <c r="A2467" s="16">
        <v>37567</v>
      </c>
      <c r="B2467" s="17">
        <v>80.08</v>
      </c>
      <c r="C2467" s="9">
        <v>-2.4911881451417314E-2</v>
      </c>
      <c r="D2467">
        <f t="shared" si="42"/>
        <v>11</v>
      </c>
      <c r="F2467" s="33" t="s">
        <v>29</v>
      </c>
      <c r="G2467" t="s">
        <v>29</v>
      </c>
      <c r="H2467" s="56"/>
    </row>
    <row r="2468" spans="1:8" x14ac:dyDescent="0.25">
      <c r="A2468" s="16">
        <v>37568</v>
      </c>
      <c r="B2468" s="17">
        <v>79.11</v>
      </c>
      <c r="C2468" s="9">
        <v>-1.2186845973660069E-2</v>
      </c>
      <c r="D2468">
        <f t="shared" si="42"/>
        <v>11</v>
      </c>
      <c r="F2468" s="33" t="s">
        <v>29</v>
      </c>
      <c r="G2468" t="s">
        <v>29</v>
      </c>
      <c r="H2468" s="56"/>
    </row>
    <row r="2469" spans="1:8" x14ac:dyDescent="0.25">
      <c r="A2469" s="16">
        <v>37571</v>
      </c>
      <c r="B2469" s="17">
        <v>77.88</v>
      </c>
      <c r="C2469" s="9">
        <v>-1.5670108529306146E-2</v>
      </c>
      <c r="D2469">
        <f t="shared" si="42"/>
        <v>11</v>
      </c>
      <c r="F2469" s="33" t="s">
        <v>29</v>
      </c>
      <c r="G2469" t="s">
        <v>29</v>
      </c>
      <c r="H2469" s="56"/>
    </row>
    <row r="2470" spans="1:8" x14ac:dyDescent="0.25">
      <c r="A2470" s="16">
        <v>37572</v>
      </c>
      <c r="B2470" s="17">
        <v>78.5</v>
      </c>
      <c r="C2470" s="9">
        <v>7.9294442843639238E-3</v>
      </c>
      <c r="D2470">
        <f t="shared" si="42"/>
        <v>11</v>
      </c>
      <c r="F2470" s="33" t="s">
        <v>29</v>
      </c>
      <c r="G2470" t="s">
        <v>29</v>
      </c>
      <c r="H2470" s="56"/>
    </row>
    <row r="2471" spans="1:8" x14ac:dyDescent="0.25">
      <c r="A2471" s="16">
        <v>37573</v>
      </c>
      <c r="B2471" s="17">
        <v>78.58</v>
      </c>
      <c r="C2471" s="9">
        <v>1.0185893419510459E-3</v>
      </c>
      <c r="D2471">
        <f t="shared" si="42"/>
        <v>11</v>
      </c>
      <c r="F2471" s="33" t="s">
        <v>29</v>
      </c>
      <c r="G2471" t="s">
        <v>29</v>
      </c>
      <c r="H2471" s="56"/>
    </row>
    <row r="2472" spans="1:8" x14ac:dyDescent="0.25">
      <c r="A2472" s="16">
        <v>37574</v>
      </c>
      <c r="B2472" s="17">
        <v>80.06</v>
      </c>
      <c r="C2472" s="9">
        <v>1.8659139434113899E-2</v>
      </c>
      <c r="D2472">
        <f t="shared" si="42"/>
        <v>11</v>
      </c>
      <c r="F2472" s="33" t="s">
        <v>29</v>
      </c>
      <c r="G2472" t="s">
        <v>29</v>
      </c>
      <c r="H2472" s="56"/>
    </row>
    <row r="2473" spans="1:8" x14ac:dyDescent="0.25">
      <c r="A2473" s="16">
        <v>37575</v>
      </c>
      <c r="B2473" s="17">
        <v>80.650000000000006</v>
      </c>
      <c r="C2473" s="9">
        <v>7.3424510067904378E-3</v>
      </c>
      <c r="D2473">
        <f t="shared" si="42"/>
        <v>11</v>
      </c>
      <c r="F2473" s="33" t="s">
        <v>29</v>
      </c>
      <c r="G2473" t="s">
        <v>29</v>
      </c>
      <c r="H2473" s="56"/>
    </row>
    <row r="2474" spans="1:8" x14ac:dyDescent="0.25">
      <c r="A2474" s="16">
        <v>37578</v>
      </c>
      <c r="B2474" s="17">
        <v>79.84</v>
      </c>
      <c r="C2474" s="9">
        <v>-1.0094172568009331E-2</v>
      </c>
      <c r="D2474">
        <f t="shared" si="42"/>
        <v>11</v>
      </c>
      <c r="F2474" s="33" t="s">
        <v>29</v>
      </c>
      <c r="G2474" t="s">
        <v>29</v>
      </c>
      <c r="H2474" s="56"/>
    </row>
    <row r="2475" spans="1:8" x14ac:dyDescent="0.25">
      <c r="A2475" s="16">
        <v>37579</v>
      </c>
      <c r="B2475" s="17">
        <v>79.73</v>
      </c>
      <c r="C2475" s="9">
        <v>-1.3787054888044525E-3</v>
      </c>
      <c r="D2475">
        <f t="shared" si="42"/>
        <v>11</v>
      </c>
      <c r="F2475" s="33" t="s">
        <v>29</v>
      </c>
      <c r="G2475" t="s">
        <v>29</v>
      </c>
      <c r="H2475" s="56"/>
    </row>
    <row r="2476" spans="1:8" x14ac:dyDescent="0.25">
      <c r="A2476" s="16">
        <v>37580</v>
      </c>
      <c r="B2476" s="17">
        <v>81.510000000000005</v>
      </c>
      <c r="C2476" s="9">
        <v>2.2079785591962039E-2</v>
      </c>
      <c r="D2476">
        <f t="shared" si="42"/>
        <v>11</v>
      </c>
      <c r="F2476" s="33" t="s">
        <v>29</v>
      </c>
      <c r="G2476" t="s">
        <v>29</v>
      </c>
      <c r="H2476" s="56"/>
    </row>
    <row r="2477" spans="1:8" x14ac:dyDescent="0.25">
      <c r="A2477" s="16">
        <v>37581</v>
      </c>
      <c r="B2477" s="17">
        <v>83.02</v>
      </c>
      <c r="C2477" s="9">
        <v>1.83558305185266E-2</v>
      </c>
      <c r="D2477">
        <f t="shared" si="42"/>
        <v>11</v>
      </c>
      <c r="F2477" s="33" t="s">
        <v>29</v>
      </c>
      <c r="G2477" t="s">
        <v>29</v>
      </c>
      <c r="H2477" s="56"/>
    </row>
    <row r="2478" spans="1:8" x14ac:dyDescent="0.25">
      <c r="A2478" s="16">
        <v>37582</v>
      </c>
      <c r="B2478" s="17">
        <v>82.43</v>
      </c>
      <c r="C2478" s="9">
        <v>-7.132094299756424E-3</v>
      </c>
      <c r="D2478">
        <f t="shared" si="42"/>
        <v>11</v>
      </c>
      <c r="F2478" s="33" t="s">
        <v>29</v>
      </c>
      <c r="G2478" t="s">
        <v>29</v>
      </c>
      <c r="H2478" s="56"/>
    </row>
    <row r="2479" spans="1:8" x14ac:dyDescent="0.25">
      <c r="A2479" s="16">
        <v>37585</v>
      </c>
      <c r="B2479" s="17">
        <v>82.49</v>
      </c>
      <c r="C2479" s="9">
        <v>7.2762554750410778E-4</v>
      </c>
      <c r="D2479">
        <f t="shared" si="42"/>
        <v>11</v>
      </c>
      <c r="F2479" s="33" t="s">
        <v>29</v>
      </c>
      <c r="G2479" t="s">
        <v>29</v>
      </c>
      <c r="H2479" s="56"/>
    </row>
    <row r="2480" spans="1:8" x14ac:dyDescent="0.25">
      <c r="A2480" s="16">
        <v>37586</v>
      </c>
      <c r="B2480" s="17">
        <v>80.91</v>
      </c>
      <c r="C2480" s="9">
        <v>-1.933964805289206E-2</v>
      </c>
      <c r="D2480">
        <f t="shared" si="42"/>
        <v>11</v>
      </c>
      <c r="F2480" s="33" t="s">
        <v>29</v>
      </c>
      <c r="G2480" t="s">
        <v>29</v>
      </c>
      <c r="H2480" s="56"/>
    </row>
    <row r="2481" spans="1:8" x14ac:dyDescent="0.25">
      <c r="A2481" s="16">
        <v>37587</v>
      </c>
      <c r="B2481" s="17">
        <v>83.19</v>
      </c>
      <c r="C2481" s="9">
        <v>2.7789722476048124E-2</v>
      </c>
      <c r="D2481">
        <f t="shared" si="42"/>
        <v>11</v>
      </c>
      <c r="F2481" s="33" t="s">
        <v>29</v>
      </c>
      <c r="G2481" t="s">
        <v>29</v>
      </c>
      <c r="H2481" s="56"/>
    </row>
    <row r="2482" spans="1:8" x14ac:dyDescent="0.25">
      <c r="A2482" s="16">
        <v>37589</v>
      </c>
      <c r="B2482" s="17">
        <v>82.93</v>
      </c>
      <c r="C2482" s="9">
        <v>-3.1302698326838244E-3</v>
      </c>
      <c r="D2482">
        <f t="shared" si="42"/>
        <v>11</v>
      </c>
      <c r="F2482" s="33" t="s">
        <v>29</v>
      </c>
      <c r="G2482" t="s">
        <v>29</v>
      </c>
      <c r="H2482" s="56"/>
    </row>
    <row r="2483" spans="1:8" x14ac:dyDescent="0.25">
      <c r="A2483" s="16">
        <v>37592</v>
      </c>
      <c r="B2483" s="17">
        <v>83.06</v>
      </c>
      <c r="C2483" s="9">
        <v>1.5663597394949404E-3</v>
      </c>
      <c r="D2483">
        <f t="shared" si="42"/>
        <v>12</v>
      </c>
      <c r="F2483" s="33" t="s">
        <v>29</v>
      </c>
      <c r="G2483" t="s">
        <v>29</v>
      </c>
      <c r="H2483" s="56"/>
    </row>
    <row r="2484" spans="1:8" x14ac:dyDescent="0.25">
      <c r="A2484" s="16">
        <v>37593</v>
      </c>
      <c r="B2484" s="17">
        <v>81.95</v>
      </c>
      <c r="C2484" s="9">
        <v>-1.345393301276874E-2</v>
      </c>
      <c r="D2484">
        <f t="shared" si="42"/>
        <v>12</v>
      </c>
      <c r="F2484" s="33" t="s">
        <v>29</v>
      </c>
      <c r="G2484" t="s">
        <v>29</v>
      </c>
      <c r="H2484" s="56"/>
    </row>
    <row r="2485" spans="1:8" x14ac:dyDescent="0.25">
      <c r="A2485" s="16">
        <v>37594</v>
      </c>
      <c r="B2485" s="17">
        <v>81.58</v>
      </c>
      <c r="C2485" s="9">
        <v>-4.5251713004263276E-3</v>
      </c>
      <c r="D2485">
        <f t="shared" si="42"/>
        <v>12</v>
      </c>
      <c r="F2485" s="33" t="s">
        <v>29</v>
      </c>
      <c r="G2485" t="s">
        <v>29</v>
      </c>
      <c r="H2485" s="56"/>
    </row>
    <row r="2486" spans="1:8" x14ac:dyDescent="0.25">
      <c r="A2486" s="16">
        <v>37595</v>
      </c>
      <c r="B2486" s="17">
        <v>80.680000000000007</v>
      </c>
      <c r="C2486" s="9">
        <v>-1.1093420803401234E-2</v>
      </c>
      <c r="D2486">
        <f t="shared" si="42"/>
        <v>12</v>
      </c>
      <c r="F2486" s="33" t="s">
        <v>29</v>
      </c>
      <c r="G2486" t="s">
        <v>29</v>
      </c>
      <c r="H2486" s="56"/>
    </row>
    <row r="2487" spans="1:8" x14ac:dyDescent="0.25">
      <c r="A2487" s="16">
        <v>37596</v>
      </c>
      <c r="B2487" s="17">
        <v>81.209999999999994</v>
      </c>
      <c r="C2487" s="9">
        <v>6.5476792083084068E-3</v>
      </c>
      <c r="D2487">
        <f t="shared" si="42"/>
        <v>12</v>
      </c>
      <c r="F2487" s="33" t="s">
        <v>29</v>
      </c>
      <c r="G2487" t="s">
        <v>29</v>
      </c>
      <c r="H2487" s="56"/>
    </row>
    <row r="2488" spans="1:8" x14ac:dyDescent="0.25">
      <c r="A2488" s="16">
        <v>37599</v>
      </c>
      <c r="B2488" s="17">
        <v>78.97</v>
      </c>
      <c r="C2488" s="9">
        <v>-2.7970358784829882E-2</v>
      </c>
      <c r="D2488">
        <f t="shared" si="42"/>
        <v>12</v>
      </c>
      <c r="F2488" s="33" t="s">
        <v>29</v>
      </c>
      <c r="G2488" t="s">
        <v>29</v>
      </c>
      <c r="H2488" s="56"/>
    </row>
    <row r="2489" spans="1:8" x14ac:dyDescent="0.25">
      <c r="A2489" s="16">
        <v>37600</v>
      </c>
      <c r="B2489" s="17">
        <v>80.03</v>
      </c>
      <c r="C2489" s="9">
        <v>1.3333530869465168E-2</v>
      </c>
      <c r="D2489">
        <f t="shared" si="42"/>
        <v>12</v>
      </c>
      <c r="F2489" s="33" t="s">
        <v>29</v>
      </c>
      <c r="G2489" t="s">
        <v>29</v>
      </c>
      <c r="H2489" s="56"/>
    </row>
    <row r="2490" spans="1:8" x14ac:dyDescent="0.25">
      <c r="A2490" s="16">
        <v>37601</v>
      </c>
      <c r="B2490" s="17">
        <v>80.099999999999994</v>
      </c>
      <c r="C2490" s="9">
        <v>8.7428969535861269E-4</v>
      </c>
      <c r="D2490">
        <f t="shared" si="42"/>
        <v>12</v>
      </c>
      <c r="F2490" s="33" t="s">
        <v>29</v>
      </c>
      <c r="G2490" t="s">
        <v>29</v>
      </c>
      <c r="H2490" s="56"/>
    </row>
    <row r="2491" spans="1:8" x14ac:dyDescent="0.25">
      <c r="A2491" s="16">
        <v>37602</v>
      </c>
      <c r="B2491" s="17">
        <v>80.09</v>
      </c>
      <c r="C2491" s="9">
        <v>-1.2485173872248627E-4</v>
      </c>
      <c r="D2491">
        <f t="shared" si="42"/>
        <v>12</v>
      </c>
      <c r="F2491" s="33" t="s">
        <v>29</v>
      </c>
      <c r="G2491" t="s">
        <v>29</v>
      </c>
      <c r="H2491" s="56"/>
    </row>
    <row r="2492" spans="1:8" x14ac:dyDescent="0.25">
      <c r="A2492" s="16">
        <v>37603</v>
      </c>
      <c r="B2492" s="17">
        <v>78.83</v>
      </c>
      <c r="C2492" s="9">
        <v>-1.5857367263774104E-2</v>
      </c>
      <c r="D2492">
        <f t="shared" si="42"/>
        <v>12</v>
      </c>
      <c r="F2492" s="33" t="s">
        <v>29</v>
      </c>
      <c r="G2492" t="s">
        <v>29</v>
      </c>
      <c r="H2492" s="56"/>
    </row>
    <row r="2493" spans="1:8" x14ac:dyDescent="0.25">
      <c r="A2493" s="16">
        <v>37606</v>
      </c>
      <c r="B2493" s="17">
        <v>80.87</v>
      </c>
      <c r="C2493" s="9">
        <v>2.5549292035913981E-2</v>
      </c>
      <c r="D2493">
        <f t="shared" si="42"/>
        <v>12</v>
      </c>
      <c r="F2493" s="33" t="s">
        <v>29</v>
      </c>
      <c r="G2493" t="s">
        <v>29</v>
      </c>
      <c r="H2493" s="56"/>
    </row>
    <row r="2494" spans="1:8" x14ac:dyDescent="0.25">
      <c r="A2494" s="16">
        <v>37607</v>
      </c>
      <c r="B2494" s="17">
        <v>80.16</v>
      </c>
      <c r="C2494" s="9">
        <v>-8.8182897711762253E-3</v>
      </c>
      <c r="D2494">
        <f t="shared" si="42"/>
        <v>12</v>
      </c>
      <c r="F2494" s="33" t="s">
        <v>29</v>
      </c>
      <c r="G2494" t="s">
        <v>29</v>
      </c>
      <c r="H2494" s="56"/>
    </row>
    <row r="2495" spans="1:8" x14ac:dyDescent="0.25">
      <c r="A2495" s="16">
        <v>37608</v>
      </c>
      <c r="B2495" s="17">
        <v>79.239999999999995</v>
      </c>
      <c r="C2495" s="9">
        <v>-1.1543415506204514E-2</v>
      </c>
      <c r="D2495">
        <f t="shared" si="42"/>
        <v>12</v>
      </c>
      <c r="F2495" s="33" t="s">
        <v>29</v>
      </c>
      <c r="G2495" t="s">
        <v>29</v>
      </c>
      <c r="H2495" s="56"/>
    </row>
    <row r="2496" spans="1:8" x14ac:dyDescent="0.25">
      <c r="A2496" s="16">
        <v>37609</v>
      </c>
      <c r="B2496" s="17">
        <v>78.67</v>
      </c>
      <c r="C2496" s="9">
        <v>-7.2193334891989727E-3</v>
      </c>
      <c r="D2496">
        <f t="shared" si="42"/>
        <v>12</v>
      </c>
      <c r="F2496" s="33" t="s">
        <v>29</v>
      </c>
      <c r="G2496" t="s">
        <v>29</v>
      </c>
      <c r="H2496" s="56"/>
    </row>
    <row r="2497" spans="1:8" x14ac:dyDescent="0.25">
      <c r="A2497" s="16">
        <v>37610</v>
      </c>
      <c r="B2497" s="17">
        <v>79.8</v>
      </c>
      <c r="C2497" s="9">
        <v>1.426161611461197E-2</v>
      </c>
      <c r="D2497">
        <f t="shared" si="42"/>
        <v>12</v>
      </c>
      <c r="F2497" s="33" t="s">
        <v>29</v>
      </c>
      <c r="G2497" t="s">
        <v>29</v>
      </c>
      <c r="H2497" s="56"/>
    </row>
    <row r="2498" spans="1:8" x14ac:dyDescent="0.25">
      <c r="A2498" s="16">
        <v>37613</v>
      </c>
      <c r="B2498" s="17">
        <v>79.819999999999993</v>
      </c>
      <c r="C2498" s="9">
        <v>2.5059516482465479E-4</v>
      </c>
      <c r="D2498">
        <f t="shared" si="42"/>
        <v>12</v>
      </c>
      <c r="F2498" s="33" t="s">
        <v>29</v>
      </c>
      <c r="G2498" t="s">
        <v>29</v>
      </c>
      <c r="H2498" s="56"/>
    </row>
    <row r="2499" spans="1:8" x14ac:dyDescent="0.25">
      <c r="A2499" s="16">
        <v>37614</v>
      </c>
      <c r="B2499" s="17">
        <v>79.23</v>
      </c>
      <c r="C2499" s="9">
        <v>-7.4190846434371302E-3</v>
      </c>
      <c r="D2499">
        <f t="shared" si="42"/>
        <v>12</v>
      </c>
      <c r="F2499" s="33" t="s">
        <v>29</v>
      </c>
      <c r="G2499" t="s">
        <v>29</v>
      </c>
      <c r="H2499" s="56"/>
    </row>
    <row r="2500" spans="1:8" x14ac:dyDescent="0.25">
      <c r="A2500" s="16">
        <v>37616</v>
      </c>
      <c r="B2500" s="17">
        <v>79.260000000000005</v>
      </c>
      <c r="C2500" s="9">
        <v>3.7857278513849044E-4</v>
      </c>
      <c r="D2500">
        <f t="shared" ref="D2500:D2563" si="43">MONTH(A2500)</f>
        <v>12</v>
      </c>
      <c r="F2500" s="33" t="s">
        <v>29</v>
      </c>
      <c r="G2500" t="s">
        <v>29</v>
      </c>
      <c r="H2500" s="56"/>
    </row>
    <row r="2501" spans="1:8" x14ac:dyDescent="0.25">
      <c r="A2501" s="16">
        <v>37617</v>
      </c>
      <c r="B2501" s="17">
        <v>77.48</v>
      </c>
      <c r="C2501" s="9">
        <v>-2.2713749223493875E-2</v>
      </c>
      <c r="D2501">
        <f t="shared" si="43"/>
        <v>12</v>
      </c>
      <c r="F2501" s="33" t="s">
        <v>29</v>
      </c>
      <c r="G2501" t="s">
        <v>29</v>
      </c>
      <c r="H2501" s="56"/>
    </row>
    <row r="2502" spans="1:8" x14ac:dyDescent="0.25">
      <c r="A2502" s="16">
        <v>37620</v>
      </c>
      <c r="B2502" s="17">
        <v>78.13</v>
      </c>
      <c r="C2502" s="9">
        <v>8.3542674698577242E-3</v>
      </c>
      <c r="D2502">
        <f t="shared" si="43"/>
        <v>12</v>
      </c>
      <c r="F2502" s="33" t="s">
        <v>29</v>
      </c>
      <c r="G2502" t="s">
        <v>29</v>
      </c>
      <c r="H2502" s="56"/>
    </row>
    <row r="2503" spans="1:8" x14ac:dyDescent="0.25">
      <c r="A2503" s="16">
        <v>37621</v>
      </c>
      <c r="B2503" s="17">
        <v>78.239999999999995</v>
      </c>
      <c r="C2503" s="9">
        <v>1.4069197179088612E-3</v>
      </c>
      <c r="D2503">
        <f t="shared" si="43"/>
        <v>12</v>
      </c>
      <c r="F2503" s="33" t="s">
        <v>29</v>
      </c>
      <c r="G2503" t="s">
        <v>29</v>
      </c>
      <c r="H2503" s="56"/>
    </row>
    <row r="2504" spans="1:8" x14ac:dyDescent="0.25">
      <c r="A2504" s="16">
        <v>37623</v>
      </c>
      <c r="B2504" s="17">
        <v>80.75</v>
      </c>
      <c r="C2504" s="9">
        <v>3.1576936376204179E-2</v>
      </c>
      <c r="D2504">
        <f t="shared" si="43"/>
        <v>1</v>
      </c>
      <c r="F2504" s="33" t="s">
        <v>29</v>
      </c>
      <c r="G2504" t="s">
        <v>29</v>
      </c>
      <c r="H2504" s="56"/>
    </row>
    <row r="2505" spans="1:8" x14ac:dyDescent="0.25">
      <c r="A2505" s="16">
        <v>37624</v>
      </c>
      <c r="B2505" s="17">
        <v>81</v>
      </c>
      <c r="C2505" s="9">
        <v>3.0911925696728796E-3</v>
      </c>
      <c r="D2505">
        <f t="shared" si="43"/>
        <v>1</v>
      </c>
      <c r="F2505" s="33" t="s">
        <v>29</v>
      </c>
      <c r="G2505" t="s">
        <v>29</v>
      </c>
      <c r="H2505" s="56"/>
    </row>
    <row r="2506" spans="1:8" x14ac:dyDescent="0.25">
      <c r="A2506" s="16">
        <v>37627</v>
      </c>
      <c r="B2506" s="17">
        <v>82.43</v>
      </c>
      <c r="C2506" s="9">
        <v>1.7500293652697573E-2</v>
      </c>
      <c r="D2506">
        <f t="shared" si="43"/>
        <v>1</v>
      </c>
      <c r="F2506" s="33" t="s">
        <v>29</v>
      </c>
      <c r="G2506" t="s">
        <v>29</v>
      </c>
      <c r="H2506" s="56"/>
    </row>
    <row r="2507" spans="1:8" x14ac:dyDescent="0.25">
      <c r="A2507" s="16">
        <v>37628</v>
      </c>
      <c r="B2507" s="17">
        <v>82.23</v>
      </c>
      <c r="C2507" s="9">
        <v>-2.4292493423320543E-3</v>
      </c>
      <c r="D2507">
        <f t="shared" si="43"/>
        <v>1</v>
      </c>
      <c r="F2507" s="33" t="s">
        <v>29</v>
      </c>
      <c r="G2507" t="s">
        <v>29</v>
      </c>
      <c r="H2507" s="56"/>
    </row>
    <row r="2508" spans="1:8" x14ac:dyDescent="0.25">
      <c r="A2508" s="16">
        <v>37629</v>
      </c>
      <c r="B2508" s="17">
        <v>81.040000000000006</v>
      </c>
      <c r="C2508" s="9">
        <v>-1.4577339042376099E-2</v>
      </c>
      <c r="D2508">
        <f t="shared" si="43"/>
        <v>1</v>
      </c>
      <c r="F2508" s="33" t="s">
        <v>29</v>
      </c>
      <c r="G2508" t="s">
        <v>29</v>
      </c>
      <c r="H2508" s="56"/>
    </row>
    <row r="2509" spans="1:8" x14ac:dyDescent="0.25">
      <c r="A2509" s="16">
        <v>37630</v>
      </c>
      <c r="B2509" s="17">
        <v>82.3</v>
      </c>
      <c r="C2509" s="9">
        <v>1.5428247742595968E-2</v>
      </c>
      <c r="D2509">
        <f t="shared" si="43"/>
        <v>1</v>
      </c>
      <c r="F2509" s="33" t="s">
        <v>29</v>
      </c>
      <c r="G2509" t="s">
        <v>29</v>
      </c>
      <c r="H2509" s="56"/>
    </row>
    <row r="2510" spans="1:8" x14ac:dyDescent="0.25">
      <c r="A2510" s="16">
        <v>37631</v>
      </c>
      <c r="B2510" s="17">
        <v>82.52</v>
      </c>
      <c r="C2510" s="9">
        <v>2.6695805200269737E-3</v>
      </c>
      <c r="D2510">
        <f t="shared" si="43"/>
        <v>1</v>
      </c>
      <c r="F2510" s="33" t="s">
        <v>29</v>
      </c>
      <c r="G2510" t="s">
        <v>29</v>
      </c>
      <c r="H2510" s="56"/>
    </row>
    <row r="2511" spans="1:8" x14ac:dyDescent="0.25">
      <c r="A2511" s="16">
        <v>37634</v>
      </c>
      <c r="B2511" s="17">
        <v>82.49</v>
      </c>
      <c r="C2511" s="9">
        <v>-3.6361433041072532E-4</v>
      </c>
      <c r="D2511">
        <f t="shared" si="43"/>
        <v>1</v>
      </c>
      <c r="F2511" s="33" t="s">
        <v>29</v>
      </c>
      <c r="G2511" t="s">
        <v>29</v>
      </c>
      <c r="H2511" s="56"/>
    </row>
    <row r="2512" spans="1:8" x14ac:dyDescent="0.25">
      <c r="A2512" s="16">
        <v>37635</v>
      </c>
      <c r="B2512" s="17">
        <v>82.76</v>
      </c>
      <c r="C2512" s="9">
        <v>3.2677790047021507E-3</v>
      </c>
      <c r="D2512">
        <f t="shared" si="43"/>
        <v>1</v>
      </c>
      <c r="F2512" s="33" t="s">
        <v>29</v>
      </c>
      <c r="G2512" t="s">
        <v>29</v>
      </c>
      <c r="H2512" s="56"/>
    </row>
    <row r="2513" spans="1:8" x14ac:dyDescent="0.25">
      <c r="A2513" s="16">
        <v>37636</v>
      </c>
      <c r="B2513" s="17">
        <v>81.93</v>
      </c>
      <c r="C2513" s="9">
        <v>-1.0079628723618913E-2</v>
      </c>
      <c r="D2513">
        <f t="shared" si="43"/>
        <v>1</v>
      </c>
      <c r="F2513" s="33" t="s">
        <v>29</v>
      </c>
      <c r="G2513" t="s">
        <v>29</v>
      </c>
      <c r="H2513" s="56"/>
    </row>
    <row r="2514" spans="1:8" x14ac:dyDescent="0.25">
      <c r="A2514" s="16">
        <v>37637</v>
      </c>
      <c r="B2514" s="17">
        <v>81.599999999999994</v>
      </c>
      <c r="C2514" s="9">
        <v>-4.0359621836621173E-3</v>
      </c>
      <c r="D2514">
        <f t="shared" si="43"/>
        <v>1</v>
      </c>
      <c r="F2514" s="33" t="s">
        <v>29</v>
      </c>
      <c r="G2514" t="s">
        <v>29</v>
      </c>
      <c r="H2514" s="56"/>
    </row>
    <row r="2515" spans="1:8" x14ac:dyDescent="0.25">
      <c r="A2515" s="16">
        <v>37638</v>
      </c>
      <c r="B2515" s="17">
        <v>80.39</v>
      </c>
      <c r="C2515" s="9">
        <v>-1.4939471630191811E-2</v>
      </c>
      <c r="D2515">
        <f t="shared" si="43"/>
        <v>1</v>
      </c>
      <c r="F2515" s="33" t="s">
        <v>29</v>
      </c>
      <c r="G2515" t="s">
        <v>29</v>
      </c>
      <c r="H2515" s="56"/>
    </row>
    <row r="2516" spans="1:8" x14ac:dyDescent="0.25">
      <c r="A2516" s="16">
        <v>37642</v>
      </c>
      <c r="B2516" s="17">
        <v>79.14</v>
      </c>
      <c r="C2516" s="9">
        <v>-1.5671354382591287E-2</v>
      </c>
      <c r="D2516">
        <f t="shared" si="43"/>
        <v>1</v>
      </c>
      <c r="F2516" s="33" t="s">
        <v>29</v>
      </c>
      <c r="G2516" t="s">
        <v>29</v>
      </c>
      <c r="H2516" s="56"/>
    </row>
    <row r="2517" spans="1:8" x14ac:dyDescent="0.25">
      <c r="A2517" s="16">
        <v>37643</v>
      </c>
      <c r="B2517" s="17">
        <v>78.180000000000007</v>
      </c>
      <c r="C2517" s="9">
        <v>-1.2204575592469361E-2</v>
      </c>
      <c r="D2517">
        <f t="shared" si="43"/>
        <v>1</v>
      </c>
      <c r="F2517" s="33" t="s">
        <v>29</v>
      </c>
      <c r="G2517" t="s">
        <v>29</v>
      </c>
      <c r="H2517" s="56"/>
    </row>
    <row r="2518" spans="1:8" x14ac:dyDescent="0.25">
      <c r="A2518" s="16">
        <v>37644</v>
      </c>
      <c r="B2518" s="17">
        <v>78.66</v>
      </c>
      <c r="C2518" s="9">
        <v>6.120906638854489E-3</v>
      </c>
      <c r="D2518">
        <f t="shared" si="43"/>
        <v>1</v>
      </c>
      <c r="F2518" s="33" t="s">
        <v>29</v>
      </c>
      <c r="G2518" t="s">
        <v>29</v>
      </c>
      <c r="H2518" s="56"/>
    </row>
    <row r="2519" spans="1:8" x14ac:dyDescent="0.25">
      <c r="A2519" s="16">
        <v>37645</v>
      </c>
      <c r="B2519" s="17">
        <v>76.59</v>
      </c>
      <c r="C2519" s="9">
        <v>-2.666824708216118E-2</v>
      </c>
      <c r="D2519">
        <f t="shared" si="43"/>
        <v>1</v>
      </c>
      <c r="F2519" s="33" t="s">
        <v>29</v>
      </c>
      <c r="G2519" t="s">
        <v>29</v>
      </c>
      <c r="H2519" s="56"/>
    </row>
    <row r="2520" spans="1:8" x14ac:dyDescent="0.25">
      <c r="A2520" s="16">
        <v>37648</v>
      </c>
      <c r="B2520" s="17">
        <v>75.55</v>
      </c>
      <c r="C2520" s="9">
        <v>-1.3671831202753651E-2</v>
      </c>
      <c r="D2520">
        <f t="shared" si="43"/>
        <v>1</v>
      </c>
      <c r="F2520" s="33" t="s">
        <v>29</v>
      </c>
      <c r="G2520" t="s">
        <v>29</v>
      </c>
      <c r="H2520" s="56"/>
    </row>
    <row r="2521" spans="1:8" x14ac:dyDescent="0.25">
      <c r="A2521" s="16">
        <v>37649</v>
      </c>
      <c r="B2521" s="17">
        <v>76.11</v>
      </c>
      <c r="C2521" s="9">
        <v>7.3849735605515778E-3</v>
      </c>
      <c r="D2521">
        <f t="shared" si="43"/>
        <v>1</v>
      </c>
      <c r="F2521" s="33" t="s">
        <v>29</v>
      </c>
      <c r="G2521" t="s">
        <v>29</v>
      </c>
      <c r="H2521" s="56"/>
    </row>
    <row r="2522" spans="1:8" x14ac:dyDescent="0.25">
      <c r="A2522" s="16">
        <v>37650</v>
      </c>
      <c r="B2522" s="17">
        <v>76.680000000000007</v>
      </c>
      <c r="C2522" s="9">
        <v>7.4612558981435959E-3</v>
      </c>
      <c r="D2522">
        <f t="shared" si="43"/>
        <v>1</v>
      </c>
      <c r="F2522" s="33" t="s">
        <v>29</v>
      </c>
      <c r="G2522" t="s">
        <v>29</v>
      </c>
      <c r="H2522" s="56"/>
    </row>
    <row r="2523" spans="1:8" x14ac:dyDescent="0.25">
      <c r="A2523" s="16">
        <v>37651</v>
      </c>
      <c r="B2523" s="17">
        <v>74.87</v>
      </c>
      <c r="C2523" s="9">
        <v>-2.388764193484989E-2</v>
      </c>
      <c r="D2523">
        <f t="shared" si="43"/>
        <v>1</v>
      </c>
      <c r="F2523" s="33" t="s">
        <v>29</v>
      </c>
      <c r="G2523" t="s">
        <v>29</v>
      </c>
      <c r="H2523" s="56"/>
    </row>
    <row r="2524" spans="1:8" x14ac:dyDescent="0.25">
      <c r="A2524" s="16">
        <v>37652</v>
      </c>
      <c r="B2524" s="17">
        <v>76.31</v>
      </c>
      <c r="C2524" s="9">
        <v>1.9050715058947856E-2</v>
      </c>
      <c r="D2524">
        <f t="shared" si="43"/>
        <v>1</v>
      </c>
      <c r="F2524" s="33" t="s">
        <v>29</v>
      </c>
      <c r="G2524" t="s">
        <v>29</v>
      </c>
      <c r="H2524" s="56"/>
    </row>
    <row r="2525" spans="1:8" x14ac:dyDescent="0.25">
      <c r="A2525" s="16">
        <v>37655</v>
      </c>
      <c r="B2525" s="17">
        <v>76.459999999999994</v>
      </c>
      <c r="C2525" s="9">
        <v>1.9637369667248085E-3</v>
      </c>
      <c r="D2525">
        <f t="shared" si="43"/>
        <v>2</v>
      </c>
      <c r="F2525" s="33" t="s">
        <v>29</v>
      </c>
      <c r="G2525" t="s">
        <v>29</v>
      </c>
      <c r="H2525" s="56"/>
    </row>
    <row r="2526" spans="1:8" x14ac:dyDescent="0.25">
      <c r="A2526" s="16">
        <v>37656</v>
      </c>
      <c r="B2526" s="17">
        <v>75.709999999999994</v>
      </c>
      <c r="C2526" s="9">
        <v>-9.8574761530514331E-3</v>
      </c>
      <c r="D2526">
        <f t="shared" si="43"/>
        <v>2</v>
      </c>
      <c r="F2526" s="33" t="s">
        <v>29</v>
      </c>
      <c r="G2526" t="s">
        <v>29</v>
      </c>
      <c r="H2526" s="56"/>
    </row>
    <row r="2527" spans="1:8" x14ac:dyDescent="0.25">
      <c r="A2527" s="16">
        <v>37657</v>
      </c>
      <c r="B2527" s="17">
        <v>75.239999999999995</v>
      </c>
      <c r="C2527" s="9">
        <v>-6.2272476823855552E-3</v>
      </c>
      <c r="D2527">
        <f t="shared" si="43"/>
        <v>2</v>
      </c>
      <c r="F2527" s="33" t="s">
        <v>29</v>
      </c>
      <c r="G2527" t="s">
        <v>29</v>
      </c>
      <c r="H2527" s="56"/>
    </row>
    <row r="2528" spans="1:8" x14ac:dyDescent="0.25">
      <c r="A2528" s="16">
        <v>37658</v>
      </c>
      <c r="B2528" s="17">
        <v>74.88</v>
      </c>
      <c r="C2528" s="9">
        <v>-4.7961722634930551E-3</v>
      </c>
      <c r="D2528">
        <f t="shared" si="43"/>
        <v>2</v>
      </c>
      <c r="F2528" s="33" t="s">
        <v>29</v>
      </c>
      <c r="G2528" t="s">
        <v>29</v>
      </c>
      <c r="H2528" s="56"/>
    </row>
    <row r="2529" spans="1:8" x14ac:dyDescent="0.25">
      <c r="A2529" s="16">
        <v>37659</v>
      </c>
      <c r="B2529" s="17">
        <v>73.97</v>
      </c>
      <c r="C2529" s="9">
        <v>-1.2227226569560219E-2</v>
      </c>
      <c r="D2529">
        <f t="shared" si="43"/>
        <v>2</v>
      </c>
      <c r="F2529" s="33" t="s">
        <v>29</v>
      </c>
      <c r="G2529" t="s">
        <v>29</v>
      </c>
      <c r="H2529" s="56"/>
    </row>
    <row r="2530" spans="1:8" x14ac:dyDescent="0.25">
      <c r="A2530" s="16">
        <v>37662</v>
      </c>
      <c r="B2530" s="17">
        <v>74.489999999999995</v>
      </c>
      <c r="C2530" s="9">
        <v>7.0052825884085925E-3</v>
      </c>
      <c r="D2530">
        <f t="shared" si="43"/>
        <v>2</v>
      </c>
      <c r="F2530" s="33" t="s">
        <v>29</v>
      </c>
      <c r="G2530" t="s">
        <v>29</v>
      </c>
      <c r="H2530" s="56"/>
    </row>
    <row r="2531" spans="1:8" x14ac:dyDescent="0.25">
      <c r="A2531" s="16">
        <v>37663</v>
      </c>
      <c r="B2531" s="17">
        <v>73.98</v>
      </c>
      <c r="C2531" s="9">
        <v>-6.8701017838769182E-3</v>
      </c>
      <c r="D2531">
        <f t="shared" si="43"/>
        <v>2</v>
      </c>
      <c r="F2531" s="33" t="s">
        <v>29</v>
      </c>
      <c r="G2531" t="s">
        <v>29</v>
      </c>
      <c r="H2531" s="56"/>
    </row>
    <row r="2532" spans="1:8" x14ac:dyDescent="0.25">
      <c r="A2532" s="16">
        <v>37664</v>
      </c>
      <c r="B2532" s="17">
        <v>72.8</v>
      </c>
      <c r="C2532" s="9">
        <v>-1.6078831201667764E-2</v>
      </c>
      <c r="D2532">
        <f t="shared" si="43"/>
        <v>2</v>
      </c>
      <c r="F2532" s="33" t="s">
        <v>29</v>
      </c>
      <c r="G2532" t="s">
        <v>29</v>
      </c>
      <c r="H2532" s="56"/>
    </row>
    <row r="2533" spans="1:8" x14ac:dyDescent="0.25">
      <c r="A2533" s="16">
        <v>37665</v>
      </c>
      <c r="B2533" s="17">
        <v>73.02</v>
      </c>
      <c r="C2533" s="9">
        <v>3.0174210248505094E-3</v>
      </c>
      <c r="D2533">
        <f t="shared" si="43"/>
        <v>2</v>
      </c>
      <c r="F2533" s="33" t="s">
        <v>29</v>
      </c>
      <c r="G2533" t="s">
        <v>29</v>
      </c>
      <c r="H2533" s="56"/>
    </row>
    <row r="2534" spans="1:8" x14ac:dyDescent="0.25">
      <c r="A2534" s="16">
        <v>37666</v>
      </c>
      <c r="B2534" s="17">
        <v>74.62</v>
      </c>
      <c r="C2534" s="9">
        <v>2.1675191565521178E-2</v>
      </c>
      <c r="D2534">
        <f t="shared" si="43"/>
        <v>2</v>
      </c>
      <c r="F2534" s="33" t="s">
        <v>29</v>
      </c>
      <c r="G2534" t="s">
        <v>29</v>
      </c>
      <c r="H2534" s="56"/>
    </row>
    <row r="2535" spans="1:8" x14ac:dyDescent="0.25">
      <c r="A2535" s="16">
        <v>37670</v>
      </c>
      <c r="B2535" s="17">
        <v>75.930000000000007</v>
      </c>
      <c r="C2535" s="9">
        <v>1.7403295432130626E-2</v>
      </c>
      <c r="D2535">
        <f t="shared" si="43"/>
        <v>2</v>
      </c>
      <c r="F2535" s="33" t="s">
        <v>29</v>
      </c>
      <c r="G2535" t="s">
        <v>29</v>
      </c>
      <c r="H2535" s="56"/>
    </row>
    <row r="2536" spans="1:8" x14ac:dyDescent="0.25">
      <c r="A2536" s="16">
        <v>37671</v>
      </c>
      <c r="B2536" s="17">
        <v>75.53</v>
      </c>
      <c r="C2536" s="9">
        <v>-5.2819348997858225E-3</v>
      </c>
      <c r="D2536">
        <f t="shared" si="43"/>
        <v>2</v>
      </c>
      <c r="F2536" s="33" t="s">
        <v>29</v>
      </c>
      <c r="G2536" t="s">
        <v>29</v>
      </c>
      <c r="H2536" s="56"/>
    </row>
    <row r="2537" spans="1:8" x14ac:dyDescent="0.25">
      <c r="A2537" s="16">
        <v>37672</v>
      </c>
      <c r="B2537" s="17">
        <v>74.78</v>
      </c>
      <c r="C2537" s="9">
        <v>-9.9794587763889307E-3</v>
      </c>
      <c r="D2537">
        <f t="shared" si="43"/>
        <v>2</v>
      </c>
      <c r="F2537" s="33" t="s">
        <v>29</v>
      </c>
      <c r="G2537" t="s">
        <v>29</v>
      </c>
      <c r="H2537" s="56"/>
    </row>
    <row r="2538" spans="1:8" x14ac:dyDescent="0.25">
      <c r="A2538" s="16">
        <v>37673</v>
      </c>
      <c r="B2538" s="17">
        <v>75.53</v>
      </c>
      <c r="C2538" s="9">
        <v>9.9794587763889914E-3</v>
      </c>
      <c r="D2538">
        <f t="shared" si="43"/>
        <v>2</v>
      </c>
      <c r="F2538" s="33" t="s">
        <v>29</v>
      </c>
      <c r="G2538" t="s">
        <v>29</v>
      </c>
      <c r="H2538" s="56"/>
    </row>
    <row r="2539" spans="1:8" x14ac:dyDescent="0.25">
      <c r="A2539" s="16">
        <v>37676</v>
      </c>
      <c r="B2539" s="17">
        <v>74.31</v>
      </c>
      <c r="C2539" s="9">
        <v>-1.6284396155978709E-2</v>
      </c>
      <c r="D2539">
        <f t="shared" si="43"/>
        <v>2</v>
      </c>
      <c r="F2539" s="33" t="s">
        <v>29</v>
      </c>
      <c r="G2539" t="s">
        <v>29</v>
      </c>
      <c r="H2539" s="56"/>
    </row>
    <row r="2540" spans="1:8" x14ac:dyDescent="0.25">
      <c r="A2540" s="16">
        <v>37677</v>
      </c>
      <c r="B2540" s="17">
        <v>74.900000000000006</v>
      </c>
      <c r="C2540" s="9">
        <v>7.9083583537958736E-3</v>
      </c>
      <c r="D2540">
        <f t="shared" si="43"/>
        <v>2</v>
      </c>
      <c r="F2540" s="33" t="s">
        <v>29</v>
      </c>
      <c r="G2540" t="s">
        <v>29</v>
      </c>
      <c r="H2540" s="56"/>
    </row>
    <row r="2541" spans="1:8" x14ac:dyDescent="0.25">
      <c r="A2541" s="16">
        <v>37678</v>
      </c>
      <c r="B2541" s="17">
        <v>73.81</v>
      </c>
      <c r="C2541" s="9">
        <v>-1.465966674121289E-2</v>
      </c>
      <c r="D2541">
        <f t="shared" si="43"/>
        <v>2</v>
      </c>
      <c r="F2541" s="33" t="s">
        <v>29</v>
      </c>
      <c r="G2541" t="s">
        <v>29</v>
      </c>
      <c r="H2541" s="56"/>
    </row>
    <row r="2542" spans="1:8" x14ac:dyDescent="0.25">
      <c r="A2542" s="16">
        <v>37679</v>
      </c>
      <c r="B2542" s="17">
        <v>74.790000000000006</v>
      </c>
      <c r="C2542" s="9">
        <v>1.3189962421615384E-2</v>
      </c>
      <c r="D2542">
        <f t="shared" si="43"/>
        <v>2</v>
      </c>
      <c r="F2542" s="33" t="s">
        <v>29</v>
      </c>
      <c r="G2542" t="s">
        <v>29</v>
      </c>
      <c r="H2542" s="56"/>
    </row>
    <row r="2543" spans="1:8" x14ac:dyDescent="0.25">
      <c r="A2543" s="16">
        <v>37680</v>
      </c>
      <c r="B2543" s="17">
        <v>75.28</v>
      </c>
      <c r="C2543" s="9">
        <v>6.5303090735479912E-3</v>
      </c>
      <c r="D2543">
        <f t="shared" si="43"/>
        <v>2</v>
      </c>
      <c r="F2543" s="33" t="s">
        <v>29</v>
      </c>
      <c r="G2543" t="s">
        <v>29</v>
      </c>
      <c r="H2543" s="56"/>
    </row>
    <row r="2544" spans="1:8" x14ac:dyDescent="0.25">
      <c r="A2544" s="16">
        <v>37683</v>
      </c>
      <c r="B2544" s="17">
        <v>74.56</v>
      </c>
      <c r="C2544" s="9">
        <v>-9.6103248997884052E-3</v>
      </c>
      <c r="D2544">
        <f t="shared" si="43"/>
        <v>3</v>
      </c>
      <c r="F2544" s="33" t="s">
        <v>29</v>
      </c>
      <c r="G2544" t="s">
        <v>29</v>
      </c>
      <c r="H2544" s="56"/>
    </row>
    <row r="2545" spans="1:8" x14ac:dyDescent="0.25">
      <c r="A2545" s="16">
        <v>37684</v>
      </c>
      <c r="B2545" s="17">
        <v>73.38</v>
      </c>
      <c r="C2545" s="9">
        <v>-1.595275145019984E-2</v>
      </c>
      <c r="D2545">
        <f t="shared" si="43"/>
        <v>3</v>
      </c>
      <c r="F2545" s="33" t="s">
        <v>29</v>
      </c>
      <c r="G2545" t="s">
        <v>29</v>
      </c>
      <c r="H2545" s="56"/>
    </row>
    <row r="2546" spans="1:8" x14ac:dyDescent="0.25">
      <c r="A2546" s="16">
        <v>37685</v>
      </c>
      <c r="B2546" s="17">
        <v>74</v>
      </c>
      <c r="C2546" s="9">
        <v>8.4136742770337322E-3</v>
      </c>
      <c r="D2546">
        <f t="shared" si="43"/>
        <v>3</v>
      </c>
      <c r="F2546" s="33" t="s">
        <v>29</v>
      </c>
      <c r="G2546" t="s">
        <v>29</v>
      </c>
      <c r="H2546" s="56"/>
    </row>
    <row r="2547" spans="1:8" x14ac:dyDescent="0.25">
      <c r="A2547" s="16">
        <v>37686</v>
      </c>
      <c r="B2547" s="17">
        <v>73.38</v>
      </c>
      <c r="C2547" s="9">
        <v>-8.4136742770337912E-3</v>
      </c>
      <c r="D2547">
        <f t="shared" si="43"/>
        <v>3</v>
      </c>
      <c r="F2547" s="33" t="s">
        <v>29</v>
      </c>
      <c r="G2547" t="s">
        <v>29</v>
      </c>
      <c r="H2547" s="56"/>
    </row>
    <row r="2548" spans="1:8" x14ac:dyDescent="0.25">
      <c r="A2548" s="16">
        <v>37687</v>
      </c>
      <c r="B2548" s="17">
        <v>73.88</v>
      </c>
      <c r="C2548" s="9">
        <v>6.7907364039032402E-3</v>
      </c>
      <c r="D2548">
        <f t="shared" si="43"/>
        <v>3</v>
      </c>
      <c r="F2548" s="33" t="s">
        <v>29</v>
      </c>
      <c r="G2548" t="s">
        <v>29</v>
      </c>
      <c r="H2548" s="56"/>
    </row>
    <row r="2549" spans="1:8" x14ac:dyDescent="0.25">
      <c r="A2549" s="16">
        <v>37690</v>
      </c>
      <c r="B2549" s="17">
        <v>72.11</v>
      </c>
      <c r="C2549" s="9">
        <v>-2.424942440237101E-2</v>
      </c>
      <c r="D2549">
        <f t="shared" si="43"/>
        <v>3</v>
      </c>
      <c r="F2549" s="33" t="s">
        <v>29</v>
      </c>
      <c r="G2549" t="s">
        <v>29</v>
      </c>
      <c r="H2549" s="56"/>
    </row>
    <row r="2550" spans="1:8" x14ac:dyDescent="0.25">
      <c r="A2550" s="16">
        <v>37691</v>
      </c>
      <c r="B2550" s="17">
        <v>71.400000000000006</v>
      </c>
      <c r="C2550" s="9">
        <v>-9.8948615831293968E-3</v>
      </c>
      <c r="D2550">
        <f t="shared" si="43"/>
        <v>3</v>
      </c>
      <c r="F2550" s="33" t="s">
        <v>29</v>
      </c>
      <c r="G2550" t="s">
        <v>29</v>
      </c>
      <c r="H2550" s="56"/>
    </row>
    <row r="2551" spans="1:8" x14ac:dyDescent="0.25">
      <c r="A2551" s="16">
        <v>37692</v>
      </c>
      <c r="B2551" s="17">
        <v>71.88</v>
      </c>
      <c r="C2551" s="9">
        <v>6.7001925698193443E-3</v>
      </c>
      <c r="D2551">
        <f t="shared" si="43"/>
        <v>3</v>
      </c>
      <c r="F2551" s="33" t="s">
        <v>29</v>
      </c>
      <c r="G2551" t="s">
        <v>29</v>
      </c>
      <c r="H2551" s="56"/>
    </row>
    <row r="2552" spans="1:8" x14ac:dyDescent="0.25">
      <c r="A2552" s="16">
        <v>37693</v>
      </c>
      <c r="B2552" s="17">
        <v>74.36</v>
      </c>
      <c r="C2552" s="9">
        <v>3.3920100937884987E-2</v>
      </c>
      <c r="D2552">
        <f t="shared" si="43"/>
        <v>3</v>
      </c>
      <c r="F2552" s="33" t="s">
        <v>29</v>
      </c>
      <c r="G2552" t="s">
        <v>29</v>
      </c>
      <c r="H2552" s="56"/>
    </row>
    <row r="2553" spans="1:8" x14ac:dyDescent="0.25">
      <c r="A2553" s="16">
        <v>37694</v>
      </c>
      <c r="B2553" s="17">
        <v>74.599999999999994</v>
      </c>
      <c r="C2553" s="9">
        <v>3.2223443564718761E-3</v>
      </c>
      <c r="D2553">
        <f t="shared" si="43"/>
        <v>3</v>
      </c>
      <c r="F2553" s="33" t="s">
        <v>29</v>
      </c>
      <c r="G2553" t="s">
        <v>29</v>
      </c>
      <c r="H2553" s="56"/>
    </row>
    <row r="2554" spans="1:8" x14ac:dyDescent="0.25">
      <c r="A2554" s="16">
        <v>37697</v>
      </c>
      <c r="B2554" s="17">
        <v>76.95</v>
      </c>
      <c r="C2554" s="9">
        <v>3.1015353075173249E-2</v>
      </c>
      <c r="D2554">
        <f t="shared" si="43"/>
        <v>3</v>
      </c>
      <c r="F2554" s="33" t="s">
        <v>29</v>
      </c>
      <c r="G2554" t="s">
        <v>29</v>
      </c>
      <c r="H2554" s="56"/>
    </row>
    <row r="2555" spans="1:8" x14ac:dyDescent="0.25">
      <c r="A2555" s="16">
        <v>37698</v>
      </c>
      <c r="B2555" s="17">
        <v>77.400000000000006</v>
      </c>
      <c r="C2555" s="9">
        <v>5.8309203107931437E-3</v>
      </c>
      <c r="D2555">
        <f t="shared" si="43"/>
        <v>3</v>
      </c>
      <c r="F2555" s="33" t="s">
        <v>29</v>
      </c>
      <c r="G2555" t="s">
        <v>29</v>
      </c>
      <c r="H2555" s="56"/>
    </row>
    <row r="2556" spans="1:8" x14ac:dyDescent="0.25">
      <c r="A2556" s="16">
        <v>37699</v>
      </c>
      <c r="B2556" s="17">
        <v>78</v>
      </c>
      <c r="C2556" s="9">
        <v>7.7220460939103185E-3</v>
      </c>
      <c r="D2556">
        <f t="shared" si="43"/>
        <v>3</v>
      </c>
      <c r="F2556" s="33" t="s">
        <v>29</v>
      </c>
      <c r="G2556" t="s">
        <v>29</v>
      </c>
      <c r="H2556" s="56"/>
    </row>
    <row r="2557" spans="1:8" x14ac:dyDescent="0.25">
      <c r="A2557" s="16">
        <v>37700</v>
      </c>
      <c r="B2557" s="17">
        <v>78.16</v>
      </c>
      <c r="C2557" s="9">
        <v>2.0491810449354236E-3</v>
      </c>
      <c r="D2557">
        <f t="shared" si="43"/>
        <v>3</v>
      </c>
      <c r="F2557" s="33" t="s">
        <v>29</v>
      </c>
      <c r="G2557" t="s">
        <v>29</v>
      </c>
      <c r="H2557" s="56"/>
    </row>
    <row r="2558" spans="1:8" x14ac:dyDescent="0.25">
      <c r="A2558" s="16">
        <v>37701</v>
      </c>
      <c r="B2558" s="17">
        <v>79.83</v>
      </c>
      <c r="C2558" s="9">
        <v>2.1141365923180278E-2</v>
      </c>
      <c r="D2558">
        <f t="shared" si="43"/>
        <v>3</v>
      </c>
      <c r="F2558" s="33" t="s">
        <v>29</v>
      </c>
      <c r="G2558" t="s">
        <v>29</v>
      </c>
      <c r="H2558" s="56"/>
    </row>
    <row r="2559" spans="1:8" x14ac:dyDescent="0.25">
      <c r="A2559" s="16">
        <v>37704</v>
      </c>
      <c r="B2559" s="17">
        <v>77.180000000000007</v>
      </c>
      <c r="C2559" s="9">
        <v>-3.3759017548234752E-2</v>
      </c>
      <c r="D2559">
        <f t="shared" si="43"/>
        <v>3</v>
      </c>
      <c r="F2559" s="33" t="s">
        <v>29</v>
      </c>
      <c r="G2559" t="s">
        <v>29</v>
      </c>
      <c r="H2559" s="56"/>
    </row>
    <row r="2560" spans="1:8" x14ac:dyDescent="0.25">
      <c r="A2560" s="16">
        <v>37705</v>
      </c>
      <c r="B2560" s="17">
        <v>77.92</v>
      </c>
      <c r="C2560" s="9">
        <v>9.5423032248068175E-3</v>
      </c>
      <c r="D2560">
        <f t="shared" si="43"/>
        <v>3</v>
      </c>
      <c r="F2560" s="33" t="s">
        <v>29</v>
      </c>
      <c r="G2560" t="s">
        <v>29</v>
      </c>
      <c r="H2560" s="56"/>
    </row>
    <row r="2561" spans="1:8" x14ac:dyDescent="0.25">
      <c r="A2561" s="16">
        <v>37706</v>
      </c>
      <c r="B2561" s="17">
        <v>77.53</v>
      </c>
      <c r="C2561" s="9">
        <v>-5.0177011034120457E-3</v>
      </c>
      <c r="D2561">
        <f t="shared" si="43"/>
        <v>3</v>
      </c>
      <c r="F2561" s="33" t="s">
        <v>29</v>
      </c>
      <c r="G2561" t="s">
        <v>29</v>
      </c>
      <c r="H2561" s="56"/>
    </row>
    <row r="2562" spans="1:8" x14ac:dyDescent="0.25">
      <c r="A2562" s="16">
        <v>37707</v>
      </c>
      <c r="B2562" s="17">
        <v>77.59</v>
      </c>
      <c r="C2562" s="9">
        <v>7.735946749901952E-4</v>
      </c>
      <c r="D2562">
        <f t="shared" si="43"/>
        <v>3</v>
      </c>
      <c r="F2562" s="33" t="s">
        <v>29</v>
      </c>
      <c r="G2562" t="s">
        <v>29</v>
      </c>
      <c r="H2562" s="56"/>
    </row>
    <row r="2563" spans="1:8" x14ac:dyDescent="0.25">
      <c r="A2563" s="16">
        <v>37708</v>
      </c>
      <c r="B2563" s="17">
        <v>77.2</v>
      </c>
      <c r="C2563" s="9">
        <v>-5.0390958751274197E-3</v>
      </c>
      <c r="D2563">
        <f t="shared" si="43"/>
        <v>3</v>
      </c>
      <c r="F2563" s="33" t="s">
        <v>29</v>
      </c>
      <c r="G2563" t="s">
        <v>29</v>
      </c>
      <c r="H2563" s="56"/>
    </row>
    <row r="2564" spans="1:8" x14ac:dyDescent="0.25">
      <c r="A2564" s="16">
        <v>37711</v>
      </c>
      <c r="B2564" s="17">
        <v>75.44</v>
      </c>
      <c r="C2564" s="9">
        <v>-2.3061818705528491E-2</v>
      </c>
      <c r="D2564">
        <f t="shared" ref="D2564:D2627" si="44">MONTH(A2564)</f>
        <v>3</v>
      </c>
      <c r="F2564" s="33" t="s">
        <v>29</v>
      </c>
      <c r="G2564" t="s">
        <v>29</v>
      </c>
      <c r="H2564" s="56"/>
    </row>
    <row r="2565" spans="1:8" x14ac:dyDescent="0.25">
      <c r="A2565" s="16">
        <v>37712</v>
      </c>
      <c r="B2565" s="17">
        <v>76.599999999999994</v>
      </c>
      <c r="C2565" s="9">
        <v>1.5259438421343526E-2</v>
      </c>
      <c r="D2565">
        <f t="shared" si="44"/>
        <v>4</v>
      </c>
      <c r="F2565" s="33" t="s">
        <v>29</v>
      </c>
      <c r="G2565" t="s">
        <v>29</v>
      </c>
      <c r="H2565" s="56"/>
    </row>
    <row r="2566" spans="1:8" x14ac:dyDescent="0.25">
      <c r="A2566" s="16">
        <v>37713</v>
      </c>
      <c r="B2566" s="17">
        <v>78.45</v>
      </c>
      <c r="C2566" s="9">
        <v>2.3864402432496129E-2</v>
      </c>
      <c r="D2566">
        <f t="shared" si="44"/>
        <v>4</v>
      </c>
      <c r="F2566" s="33" t="s">
        <v>29</v>
      </c>
      <c r="G2566" t="s">
        <v>29</v>
      </c>
      <c r="H2566" s="56"/>
    </row>
    <row r="2567" spans="1:8" x14ac:dyDescent="0.25">
      <c r="A2567" s="16">
        <v>37714</v>
      </c>
      <c r="B2567" s="17">
        <v>78.08</v>
      </c>
      <c r="C2567" s="9">
        <v>-4.7275370742045995E-3</v>
      </c>
      <c r="D2567">
        <f t="shared" si="44"/>
        <v>4</v>
      </c>
      <c r="F2567" s="33" t="s">
        <v>29</v>
      </c>
      <c r="G2567" t="s">
        <v>29</v>
      </c>
      <c r="H2567" s="56"/>
    </row>
    <row r="2568" spans="1:8" x14ac:dyDescent="0.25">
      <c r="A2568" s="16">
        <v>37715</v>
      </c>
      <c r="B2568" s="17">
        <v>78.540000000000006</v>
      </c>
      <c r="C2568" s="9">
        <v>5.8741070450265805E-3</v>
      </c>
      <c r="D2568">
        <f t="shared" si="44"/>
        <v>4</v>
      </c>
      <c r="F2568" s="33" t="s">
        <v>29</v>
      </c>
      <c r="G2568" t="s">
        <v>29</v>
      </c>
      <c r="H2568" s="56"/>
    </row>
    <row r="2569" spans="1:8" x14ac:dyDescent="0.25">
      <c r="A2569" s="16">
        <v>37718</v>
      </c>
      <c r="B2569" s="17">
        <v>78.39</v>
      </c>
      <c r="C2569" s="9">
        <v>-1.9116809492327753E-3</v>
      </c>
      <c r="D2569">
        <f t="shared" si="44"/>
        <v>4</v>
      </c>
      <c r="F2569" s="33" t="s">
        <v>29</v>
      </c>
      <c r="G2569" t="s">
        <v>29</v>
      </c>
      <c r="H2569" s="56"/>
    </row>
    <row r="2570" spans="1:8" x14ac:dyDescent="0.25">
      <c r="A2570" s="16">
        <v>37719</v>
      </c>
      <c r="B2570" s="17">
        <v>78.510000000000005</v>
      </c>
      <c r="C2570" s="9">
        <v>1.5296370095334146E-3</v>
      </c>
      <c r="D2570">
        <f t="shared" si="44"/>
        <v>4</v>
      </c>
      <c r="F2570" s="33" t="s">
        <v>29</v>
      </c>
      <c r="G2570" t="s">
        <v>29</v>
      </c>
      <c r="H2570" s="56"/>
    </row>
    <row r="2571" spans="1:8" x14ac:dyDescent="0.25">
      <c r="A2571" s="16">
        <v>37720</v>
      </c>
      <c r="B2571" s="17">
        <v>77.48</v>
      </c>
      <c r="C2571" s="9">
        <v>-1.3206166671369016E-2</v>
      </c>
      <c r="D2571">
        <f t="shared" si="44"/>
        <v>4</v>
      </c>
      <c r="F2571" s="33" t="s">
        <v>29</v>
      </c>
      <c r="G2571" t="s">
        <v>29</v>
      </c>
      <c r="H2571" s="56"/>
    </row>
    <row r="2572" spans="1:8" x14ac:dyDescent="0.25">
      <c r="A2572" s="16">
        <v>37721</v>
      </c>
      <c r="B2572" s="17">
        <v>77.91</v>
      </c>
      <c r="C2572" s="9">
        <v>5.5344758039714854E-3</v>
      </c>
      <c r="D2572">
        <f t="shared" si="44"/>
        <v>4</v>
      </c>
      <c r="F2572" s="33" t="s">
        <v>29</v>
      </c>
      <c r="G2572" t="s">
        <v>29</v>
      </c>
      <c r="H2572" s="56"/>
    </row>
    <row r="2573" spans="1:8" x14ac:dyDescent="0.25">
      <c r="A2573" s="16">
        <v>37722</v>
      </c>
      <c r="B2573" s="17">
        <v>77.59</v>
      </c>
      <c r="C2573" s="9">
        <v>-4.1157614369088302E-3</v>
      </c>
      <c r="D2573">
        <f t="shared" si="44"/>
        <v>4</v>
      </c>
      <c r="F2573" s="33" t="s">
        <v>29</v>
      </c>
      <c r="G2573" t="s">
        <v>29</v>
      </c>
      <c r="H2573" s="56"/>
    </row>
    <row r="2574" spans="1:8" x14ac:dyDescent="0.25">
      <c r="A2574" s="16">
        <v>37725</v>
      </c>
      <c r="B2574" s="17">
        <v>79.19</v>
      </c>
      <c r="C2574" s="9">
        <v>2.0411475316463156E-2</v>
      </c>
      <c r="D2574">
        <f t="shared" si="44"/>
        <v>4</v>
      </c>
      <c r="F2574" s="33" t="s">
        <v>29</v>
      </c>
      <c r="G2574" t="s">
        <v>29</v>
      </c>
      <c r="H2574" s="56"/>
    </row>
    <row r="2575" spans="1:8" x14ac:dyDescent="0.25">
      <c r="A2575" s="16">
        <v>37726</v>
      </c>
      <c r="B2575" s="17">
        <v>79.930000000000007</v>
      </c>
      <c r="C2575" s="9">
        <v>9.3012234156067755E-3</v>
      </c>
      <c r="D2575">
        <f t="shared" si="44"/>
        <v>4</v>
      </c>
      <c r="F2575" s="33" t="s">
        <v>29</v>
      </c>
      <c r="G2575" t="s">
        <v>29</v>
      </c>
      <c r="H2575" s="56"/>
    </row>
    <row r="2576" spans="1:8" x14ac:dyDescent="0.25">
      <c r="A2576" s="16">
        <v>37727</v>
      </c>
      <c r="B2576" s="17">
        <v>78.569999999999993</v>
      </c>
      <c r="C2576" s="9">
        <v>-1.7161304450197586E-2</v>
      </c>
      <c r="D2576">
        <f t="shared" si="44"/>
        <v>4</v>
      </c>
      <c r="F2576" s="33" t="s">
        <v>29</v>
      </c>
      <c r="G2576" t="s">
        <v>29</v>
      </c>
      <c r="H2576" s="56"/>
    </row>
    <row r="2577" spans="1:8" x14ac:dyDescent="0.25">
      <c r="A2577" s="16">
        <v>37728</v>
      </c>
      <c r="B2577" s="17">
        <v>79.73</v>
      </c>
      <c r="C2577" s="9">
        <v>1.4655979326674073E-2</v>
      </c>
      <c r="D2577">
        <f t="shared" si="44"/>
        <v>4</v>
      </c>
      <c r="F2577" s="33" t="s">
        <v>29</v>
      </c>
      <c r="G2577" t="s">
        <v>29</v>
      </c>
      <c r="H2577" s="56"/>
    </row>
    <row r="2578" spans="1:8" x14ac:dyDescent="0.25">
      <c r="A2578" s="16">
        <v>37732</v>
      </c>
      <c r="B2578" s="17">
        <v>79.81</v>
      </c>
      <c r="C2578" s="9">
        <v>1.0028833735133981E-3</v>
      </c>
      <c r="D2578">
        <f t="shared" si="44"/>
        <v>4</v>
      </c>
      <c r="F2578" s="33" t="s">
        <v>29</v>
      </c>
      <c r="G2578" t="s">
        <v>29</v>
      </c>
      <c r="H2578" s="56"/>
    </row>
    <row r="2579" spans="1:8" x14ac:dyDescent="0.25">
      <c r="A2579" s="16">
        <v>37733</v>
      </c>
      <c r="B2579" s="17">
        <v>81.319999999999993</v>
      </c>
      <c r="C2579" s="9">
        <v>1.8743178872228219E-2</v>
      </c>
      <c r="D2579">
        <f t="shared" si="44"/>
        <v>4</v>
      </c>
      <c r="F2579" s="33" t="s">
        <v>29</v>
      </c>
      <c r="G2579" t="s">
        <v>29</v>
      </c>
      <c r="H2579" s="56"/>
    </row>
    <row r="2580" spans="1:8" x14ac:dyDescent="0.25">
      <c r="A2580" s="16">
        <v>37734</v>
      </c>
      <c r="B2580" s="17">
        <v>82.07</v>
      </c>
      <c r="C2580" s="9">
        <v>9.1805528814744453E-3</v>
      </c>
      <c r="D2580">
        <f t="shared" si="44"/>
        <v>4</v>
      </c>
      <c r="F2580" s="33" t="s">
        <v>29</v>
      </c>
      <c r="G2580" t="s">
        <v>29</v>
      </c>
      <c r="H2580" s="56"/>
    </row>
    <row r="2581" spans="1:8" x14ac:dyDescent="0.25">
      <c r="A2581" s="16">
        <v>37735</v>
      </c>
      <c r="B2581" s="17">
        <v>81.34</v>
      </c>
      <c r="C2581" s="9">
        <v>-8.9346411625416296E-3</v>
      </c>
      <c r="D2581">
        <f t="shared" si="44"/>
        <v>4</v>
      </c>
      <c r="F2581" s="33" t="s">
        <v>29</v>
      </c>
      <c r="G2581" t="s">
        <v>29</v>
      </c>
      <c r="H2581" s="56"/>
    </row>
    <row r="2582" spans="1:8" x14ac:dyDescent="0.25">
      <c r="A2582" s="16">
        <v>37736</v>
      </c>
      <c r="B2582" s="17">
        <v>80.33</v>
      </c>
      <c r="C2582" s="9">
        <v>-1.2494750293357407E-2</v>
      </c>
      <c r="D2582">
        <f t="shared" si="44"/>
        <v>4</v>
      </c>
      <c r="F2582" s="33" t="s">
        <v>29</v>
      </c>
      <c r="G2582" t="s">
        <v>29</v>
      </c>
      <c r="H2582" s="56"/>
    </row>
    <row r="2583" spans="1:8" x14ac:dyDescent="0.25">
      <c r="A2583" s="16">
        <v>37739</v>
      </c>
      <c r="B2583" s="17">
        <v>81.72</v>
      </c>
      <c r="C2583" s="9">
        <v>1.7155619763700083E-2</v>
      </c>
      <c r="D2583">
        <f t="shared" si="44"/>
        <v>4</v>
      </c>
      <c r="F2583" s="33" t="s">
        <v>29</v>
      </c>
      <c r="G2583" t="s">
        <v>29</v>
      </c>
      <c r="H2583" s="56"/>
    </row>
    <row r="2584" spans="1:8" x14ac:dyDescent="0.25">
      <c r="A2584" s="16">
        <v>37740</v>
      </c>
      <c r="B2584" s="17">
        <v>82</v>
      </c>
      <c r="C2584" s="9">
        <v>3.4204773148317573E-3</v>
      </c>
      <c r="D2584">
        <f t="shared" si="44"/>
        <v>4</v>
      </c>
      <c r="F2584" s="33" t="s">
        <v>29</v>
      </c>
      <c r="G2584" t="s">
        <v>29</v>
      </c>
      <c r="H2584" s="56"/>
    </row>
    <row r="2585" spans="1:8" x14ac:dyDescent="0.25">
      <c r="A2585" s="16">
        <v>37741</v>
      </c>
      <c r="B2585" s="17">
        <v>81.83</v>
      </c>
      <c r="C2585" s="9">
        <v>-2.0753227249627657E-3</v>
      </c>
      <c r="D2585">
        <f t="shared" si="44"/>
        <v>4</v>
      </c>
      <c r="F2585" s="33" t="s">
        <v>29</v>
      </c>
      <c r="G2585" t="s">
        <v>29</v>
      </c>
      <c r="H2585" s="56"/>
    </row>
    <row r="2586" spans="1:8" x14ac:dyDescent="0.25">
      <c r="A2586" s="16">
        <v>37742</v>
      </c>
      <c r="B2586" s="17">
        <v>81.819999999999993</v>
      </c>
      <c r="C2586" s="9">
        <v>-1.2221203803788679E-4</v>
      </c>
      <c r="D2586">
        <f t="shared" si="44"/>
        <v>5</v>
      </c>
      <c r="F2586" s="33" t="s">
        <v>29</v>
      </c>
      <c r="G2586" t="s">
        <v>29</v>
      </c>
      <c r="H2586" s="56"/>
    </row>
    <row r="2587" spans="1:8" x14ac:dyDescent="0.25">
      <c r="A2587" s="16">
        <v>37743</v>
      </c>
      <c r="B2587" s="17">
        <v>82.98</v>
      </c>
      <c r="C2587" s="9">
        <v>1.4077902403469384E-2</v>
      </c>
      <c r="D2587">
        <f t="shared" si="44"/>
        <v>5</v>
      </c>
      <c r="F2587" s="33" t="s">
        <v>29</v>
      </c>
      <c r="G2587" t="s">
        <v>29</v>
      </c>
      <c r="H2587" s="56"/>
    </row>
    <row r="2588" spans="1:8" x14ac:dyDescent="0.25">
      <c r="A2588" s="16">
        <v>37746</v>
      </c>
      <c r="B2588" s="17">
        <v>82.82</v>
      </c>
      <c r="C2588" s="9">
        <v>-1.9300367873008222E-3</v>
      </c>
      <c r="D2588">
        <f t="shared" si="44"/>
        <v>5</v>
      </c>
      <c r="F2588" s="33" t="s">
        <v>29</v>
      </c>
      <c r="G2588" t="s">
        <v>29</v>
      </c>
      <c r="H2588" s="56"/>
    </row>
    <row r="2589" spans="1:8" x14ac:dyDescent="0.25">
      <c r="A2589" s="16">
        <v>37747</v>
      </c>
      <c r="B2589" s="17">
        <v>83.61</v>
      </c>
      <c r="C2589" s="9">
        <v>9.4935520445453437E-3</v>
      </c>
      <c r="D2589">
        <f t="shared" si="44"/>
        <v>5</v>
      </c>
      <c r="F2589" s="33" t="s">
        <v>29</v>
      </c>
      <c r="G2589" t="s">
        <v>29</v>
      </c>
      <c r="H2589" s="56"/>
    </row>
    <row r="2590" spans="1:8" x14ac:dyDescent="0.25">
      <c r="A2590" s="16">
        <v>37748</v>
      </c>
      <c r="B2590" s="17">
        <v>83.14</v>
      </c>
      <c r="C2590" s="9">
        <v>-5.6371963374751682E-3</v>
      </c>
      <c r="D2590">
        <f t="shared" si="44"/>
        <v>5</v>
      </c>
      <c r="F2590" s="33" t="s">
        <v>29</v>
      </c>
      <c r="G2590" t="s">
        <v>29</v>
      </c>
      <c r="H2590" s="56"/>
    </row>
    <row r="2591" spans="1:8" x14ac:dyDescent="0.25">
      <c r="A2591" s="16">
        <v>37749</v>
      </c>
      <c r="B2591" s="17">
        <v>82.31</v>
      </c>
      <c r="C2591" s="9">
        <v>-1.003332683993874E-2</v>
      </c>
      <c r="D2591">
        <f t="shared" si="44"/>
        <v>5</v>
      </c>
      <c r="F2591" s="33" t="s">
        <v>29</v>
      </c>
      <c r="G2591" t="s">
        <v>29</v>
      </c>
      <c r="H2591" s="56"/>
    </row>
    <row r="2592" spans="1:8" x14ac:dyDescent="0.25">
      <c r="A2592" s="16">
        <v>37750</v>
      </c>
      <c r="B2592" s="17">
        <v>83.45</v>
      </c>
      <c r="C2592" s="9">
        <v>1.3755043123291398E-2</v>
      </c>
      <c r="D2592">
        <f t="shared" si="44"/>
        <v>5</v>
      </c>
      <c r="F2592" s="33" t="s">
        <v>29</v>
      </c>
      <c r="G2592" t="s">
        <v>29</v>
      </c>
      <c r="H2592" s="56"/>
    </row>
    <row r="2593" spans="1:8" x14ac:dyDescent="0.25">
      <c r="A2593" s="16">
        <v>37753</v>
      </c>
      <c r="B2593" s="17">
        <v>84.47</v>
      </c>
      <c r="C2593" s="9">
        <v>1.214879163156125E-2</v>
      </c>
      <c r="D2593">
        <f t="shared" si="44"/>
        <v>5</v>
      </c>
      <c r="F2593" s="33" t="s">
        <v>29</v>
      </c>
      <c r="G2593" t="s">
        <v>29</v>
      </c>
      <c r="H2593" s="56"/>
    </row>
    <row r="2594" spans="1:8" x14ac:dyDescent="0.25">
      <c r="A2594" s="16">
        <v>37754</v>
      </c>
      <c r="B2594" s="17">
        <v>84.32</v>
      </c>
      <c r="C2594" s="9">
        <v>-1.7773569463531923E-3</v>
      </c>
      <c r="D2594">
        <f t="shared" si="44"/>
        <v>5</v>
      </c>
      <c r="F2594" s="33" t="s">
        <v>29</v>
      </c>
      <c r="G2594" t="s">
        <v>29</v>
      </c>
      <c r="H2594" s="56"/>
    </row>
    <row r="2595" spans="1:8" x14ac:dyDescent="0.25">
      <c r="A2595" s="16">
        <v>37755</v>
      </c>
      <c r="B2595" s="17">
        <v>84.14</v>
      </c>
      <c r="C2595" s="9">
        <v>-2.1370066306773158E-3</v>
      </c>
      <c r="D2595">
        <f t="shared" si="44"/>
        <v>5</v>
      </c>
      <c r="F2595" s="33" t="s">
        <v>29</v>
      </c>
      <c r="G2595" t="s">
        <v>29</v>
      </c>
      <c r="H2595" s="56"/>
    </row>
    <row r="2596" spans="1:8" x14ac:dyDescent="0.25">
      <c r="A2596" s="16">
        <v>37756</v>
      </c>
      <c r="B2596" s="17">
        <v>84.68</v>
      </c>
      <c r="C2596" s="9">
        <v>6.3973681042896391E-3</v>
      </c>
      <c r="D2596">
        <f t="shared" si="44"/>
        <v>5</v>
      </c>
      <c r="F2596" s="33" t="s">
        <v>29</v>
      </c>
      <c r="G2596" t="s">
        <v>29</v>
      </c>
      <c r="H2596" s="56"/>
    </row>
    <row r="2597" spans="1:8" x14ac:dyDescent="0.25">
      <c r="A2597" s="16">
        <v>37757</v>
      </c>
      <c r="B2597" s="17">
        <v>84.46</v>
      </c>
      <c r="C2597" s="9">
        <v>-2.6013967608670319E-3</v>
      </c>
      <c r="D2597">
        <f t="shared" si="44"/>
        <v>5</v>
      </c>
      <c r="F2597" s="33" t="s">
        <v>29</v>
      </c>
      <c r="G2597" t="s">
        <v>29</v>
      </c>
      <c r="H2597" s="56"/>
    </row>
    <row r="2598" spans="1:8" x14ac:dyDescent="0.25">
      <c r="A2598" s="16">
        <v>37760</v>
      </c>
      <c r="B2598" s="17">
        <v>82.49</v>
      </c>
      <c r="C2598" s="9">
        <v>-2.3600975633157138E-2</v>
      </c>
      <c r="D2598">
        <f t="shared" si="44"/>
        <v>5</v>
      </c>
      <c r="F2598" s="33" t="s">
        <v>29</v>
      </c>
      <c r="G2598" t="s">
        <v>29</v>
      </c>
      <c r="H2598" s="56"/>
    </row>
    <row r="2599" spans="1:8" x14ac:dyDescent="0.25">
      <c r="A2599" s="16">
        <v>37761</v>
      </c>
      <c r="B2599" s="17">
        <v>82.32</v>
      </c>
      <c r="C2599" s="9">
        <v>-2.0629823468461856E-3</v>
      </c>
      <c r="D2599">
        <f t="shared" si="44"/>
        <v>5</v>
      </c>
      <c r="F2599" s="33" t="s">
        <v>29</v>
      </c>
      <c r="G2599" t="s">
        <v>29</v>
      </c>
      <c r="H2599" s="56"/>
    </row>
    <row r="2600" spans="1:8" x14ac:dyDescent="0.25">
      <c r="A2600" s="16">
        <v>37762</v>
      </c>
      <c r="B2600" s="17">
        <v>82.49</v>
      </c>
      <c r="C2600" s="9">
        <v>2.0629823468462324E-3</v>
      </c>
      <c r="D2600">
        <f t="shared" si="44"/>
        <v>5</v>
      </c>
      <c r="F2600" s="33" t="s">
        <v>29</v>
      </c>
      <c r="G2600" t="s">
        <v>29</v>
      </c>
      <c r="H2600" s="56"/>
    </row>
    <row r="2601" spans="1:8" x14ac:dyDescent="0.25">
      <c r="A2601" s="16">
        <v>37763</v>
      </c>
      <c r="B2601" s="17">
        <v>83.3</v>
      </c>
      <c r="C2601" s="9">
        <v>9.7714753001566113E-3</v>
      </c>
      <c r="D2601">
        <f t="shared" si="44"/>
        <v>5</v>
      </c>
      <c r="F2601" s="33" t="s">
        <v>29</v>
      </c>
      <c r="G2601" t="s">
        <v>29</v>
      </c>
      <c r="H2601" s="56"/>
    </row>
    <row r="2602" spans="1:8" x14ac:dyDescent="0.25">
      <c r="A2602" s="16">
        <v>37764</v>
      </c>
      <c r="B2602" s="17">
        <v>83.47</v>
      </c>
      <c r="C2602" s="9">
        <v>2.0387366898483089E-3</v>
      </c>
      <c r="D2602">
        <f t="shared" si="44"/>
        <v>5</v>
      </c>
      <c r="F2602" s="33" t="s">
        <v>29</v>
      </c>
      <c r="G2602" t="s">
        <v>29</v>
      </c>
      <c r="H2602" s="56"/>
    </row>
    <row r="2603" spans="1:8" x14ac:dyDescent="0.25">
      <c r="A2603" s="16">
        <v>37768</v>
      </c>
      <c r="B2603" s="17">
        <v>84.93</v>
      </c>
      <c r="C2603" s="9">
        <v>1.7340101929272739E-2</v>
      </c>
      <c r="D2603">
        <f t="shared" si="44"/>
        <v>5</v>
      </c>
      <c r="F2603" s="33" t="s">
        <v>29</v>
      </c>
      <c r="G2603" t="s">
        <v>29</v>
      </c>
      <c r="H2603" s="56"/>
    </row>
    <row r="2604" spans="1:8" x14ac:dyDescent="0.25">
      <c r="A2604" s="16">
        <v>37769</v>
      </c>
      <c r="B2604" s="17">
        <v>85.17</v>
      </c>
      <c r="C2604" s="9">
        <v>2.8218713610715356E-3</v>
      </c>
      <c r="D2604">
        <f t="shared" si="44"/>
        <v>5</v>
      </c>
      <c r="F2604" s="33" t="s">
        <v>29</v>
      </c>
      <c r="G2604" t="s">
        <v>29</v>
      </c>
      <c r="H2604" s="56"/>
    </row>
    <row r="2605" spans="1:8" x14ac:dyDescent="0.25">
      <c r="A2605" s="16">
        <v>37770</v>
      </c>
      <c r="B2605" s="17">
        <v>84.95</v>
      </c>
      <c r="C2605" s="9">
        <v>-2.586411035048418E-3</v>
      </c>
      <c r="D2605">
        <f t="shared" si="44"/>
        <v>5</v>
      </c>
      <c r="F2605" s="33" t="s">
        <v>29</v>
      </c>
      <c r="G2605" t="s">
        <v>29</v>
      </c>
      <c r="H2605" s="56"/>
    </row>
    <row r="2606" spans="1:8" x14ac:dyDescent="0.25">
      <c r="A2606" s="16">
        <v>37771</v>
      </c>
      <c r="B2606" s="17">
        <v>86.31</v>
      </c>
      <c r="C2606" s="9">
        <v>1.5882618113625173E-2</v>
      </c>
      <c r="D2606">
        <f t="shared" si="44"/>
        <v>5</v>
      </c>
      <c r="F2606" s="33" t="s">
        <v>29</v>
      </c>
      <c r="G2606" t="s">
        <v>29</v>
      </c>
      <c r="H2606" s="56"/>
    </row>
    <row r="2607" spans="1:8" x14ac:dyDescent="0.25">
      <c r="A2607" s="16">
        <v>37774</v>
      </c>
      <c r="B2607" s="17">
        <v>86.67</v>
      </c>
      <c r="C2607" s="9">
        <v>4.1623369146873302E-3</v>
      </c>
      <c r="D2607">
        <f t="shared" si="44"/>
        <v>6</v>
      </c>
      <c r="F2607" s="33" t="s">
        <v>29</v>
      </c>
      <c r="G2607" t="s">
        <v>29</v>
      </c>
      <c r="H2607" s="56"/>
    </row>
    <row r="2608" spans="1:8" x14ac:dyDescent="0.25">
      <c r="A2608" s="16">
        <v>37775</v>
      </c>
      <c r="B2608" s="17">
        <v>87.03</v>
      </c>
      <c r="C2608" s="9">
        <v>4.1450836551688436E-3</v>
      </c>
      <c r="D2608">
        <f t="shared" si="44"/>
        <v>6</v>
      </c>
      <c r="F2608" s="33" t="s">
        <v>29</v>
      </c>
      <c r="G2608" t="s">
        <v>29</v>
      </c>
      <c r="H2608" s="56"/>
    </row>
    <row r="2609" spans="1:8" x14ac:dyDescent="0.25">
      <c r="A2609" s="16">
        <v>37776</v>
      </c>
      <c r="B2609" s="17">
        <v>88.28</v>
      </c>
      <c r="C2609" s="9">
        <v>1.4260694587113354E-2</v>
      </c>
      <c r="D2609">
        <f t="shared" si="44"/>
        <v>6</v>
      </c>
      <c r="F2609" s="33" t="s">
        <v>29</v>
      </c>
      <c r="G2609" t="s">
        <v>29</v>
      </c>
      <c r="H2609" s="56"/>
    </row>
    <row r="2610" spans="1:8" x14ac:dyDescent="0.25">
      <c r="A2610" s="16">
        <v>37777</v>
      </c>
      <c r="B2610" s="17">
        <v>88.72</v>
      </c>
      <c r="C2610" s="9">
        <v>4.9717616535759164E-3</v>
      </c>
      <c r="D2610">
        <f t="shared" si="44"/>
        <v>6</v>
      </c>
      <c r="F2610" s="33" t="s">
        <v>29</v>
      </c>
      <c r="G2610" t="s">
        <v>29</v>
      </c>
      <c r="H2610" s="56"/>
    </row>
    <row r="2611" spans="1:8" x14ac:dyDescent="0.25">
      <c r="A2611" s="16">
        <v>37778</v>
      </c>
      <c r="B2611" s="17">
        <v>88.37</v>
      </c>
      <c r="C2611" s="9">
        <v>-3.9527975121984938E-3</v>
      </c>
      <c r="D2611">
        <f t="shared" si="44"/>
        <v>6</v>
      </c>
      <c r="F2611" s="33" t="s">
        <v>29</v>
      </c>
      <c r="G2611" t="s">
        <v>29</v>
      </c>
      <c r="H2611" s="56"/>
    </row>
    <row r="2612" spans="1:8" x14ac:dyDescent="0.25">
      <c r="A2612" s="16">
        <v>37781</v>
      </c>
      <c r="B2612" s="17">
        <v>87.47</v>
      </c>
      <c r="C2612" s="9">
        <v>-1.0236668098149569E-2</v>
      </c>
      <c r="D2612">
        <f t="shared" si="44"/>
        <v>6</v>
      </c>
      <c r="F2612" s="33" t="s">
        <v>29</v>
      </c>
      <c r="G2612" t="s">
        <v>29</v>
      </c>
      <c r="H2612" s="56"/>
    </row>
    <row r="2613" spans="1:8" x14ac:dyDescent="0.25">
      <c r="A2613" s="16">
        <v>37782</v>
      </c>
      <c r="B2613" s="17">
        <v>88.36</v>
      </c>
      <c r="C2613" s="9">
        <v>1.0123501120152834E-2</v>
      </c>
      <c r="D2613">
        <f t="shared" si="44"/>
        <v>6</v>
      </c>
      <c r="F2613" s="33" t="s">
        <v>29</v>
      </c>
      <c r="G2613" t="s">
        <v>29</v>
      </c>
      <c r="H2613" s="56"/>
    </row>
    <row r="2614" spans="1:8" x14ac:dyDescent="0.25">
      <c r="A2614" s="16">
        <v>37783</v>
      </c>
      <c r="B2614" s="17">
        <v>89.3</v>
      </c>
      <c r="C2614" s="9">
        <v>1.0582109330537008E-2</v>
      </c>
      <c r="D2614">
        <f t="shared" si="44"/>
        <v>6</v>
      </c>
      <c r="F2614" s="33" t="s">
        <v>29</v>
      </c>
      <c r="G2614" t="s">
        <v>29</v>
      </c>
      <c r="H2614" s="56"/>
    </row>
    <row r="2615" spans="1:8" x14ac:dyDescent="0.25">
      <c r="A2615" s="16">
        <v>37784</v>
      </c>
      <c r="B2615" s="17">
        <v>89.57</v>
      </c>
      <c r="C2615" s="9">
        <v>3.0189546046504954E-3</v>
      </c>
      <c r="D2615">
        <f t="shared" si="44"/>
        <v>6</v>
      </c>
      <c r="F2615" s="33" t="s">
        <v>29</v>
      </c>
      <c r="G2615" t="s">
        <v>29</v>
      </c>
      <c r="H2615" s="56"/>
    </row>
    <row r="2616" spans="1:8" x14ac:dyDescent="0.25">
      <c r="A2616" s="16">
        <v>37785</v>
      </c>
      <c r="B2616" s="17">
        <v>88.64</v>
      </c>
      <c r="C2616" s="9">
        <v>-1.0437219488130131E-2</v>
      </c>
      <c r="D2616">
        <f t="shared" si="44"/>
        <v>6</v>
      </c>
      <c r="F2616" s="33" t="s">
        <v>29</v>
      </c>
      <c r="G2616" t="s">
        <v>29</v>
      </c>
      <c r="H2616" s="56"/>
    </row>
    <row r="2617" spans="1:8" x14ac:dyDescent="0.25">
      <c r="A2617" s="16">
        <v>37788</v>
      </c>
      <c r="B2617" s="17">
        <v>90.51</v>
      </c>
      <c r="C2617" s="9">
        <v>2.0877118840105815E-2</v>
      </c>
      <c r="D2617">
        <f t="shared" si="44"/>
        <v>6</v>
      </c>
      <c r="F2617" s="33" t="s">
        <v>29</v>
      </c>
      <c r="G2617" t="s">
        <v>29</v>
      </c>
      <c r="H2617" s="56"/>
    </row>
    <row r="2618" spans="1:8" x14ac:dyDescent="0.25">
      <c r="A2618" s="16">
        <v>37789</v>
      </c>
      <c r="B2618" s="17">
        <v>90.51</v>
      </c>
      <c r="C2618" s="9">
        <v>0</v>
      </c>
      <c r="D2618">
        <f t="shared" si="44"/>
        <v>6</v>
      </c>
      <c r="F2618" s="33" t="s">
        <v>29</v>
      </c>
      <c r="G2618" t="s">
        <v>29</v>
      </c>
      <c r="H2618" s="56"/>
    </row>
    <row r="2619" spans="1:8" x14ac:dyDescent="0.25">
      <c r="A2619" s="16">
        <v>37790</v>
      </c>
      <c r="B2619" s="17">
        <v>90.43</v>
      </c>
      <c r="C2619" s="9">
        <v>-8.8427108669063043E-4</v>
      </c>
      <c r="D2619">
        <f t="shared" si="44"/>
        <v>6</v>
      </c>
      <c r="F2619" s="33" t="s">
        <v>29</v>
      </c>
      <c r="G2619" t="s">
        <v>29</v>
      </c>
      <c r="H2619" s="56"/>
    </row>
    <row r="2620" spans="1:8" x14ac:dyDescent="0.25">
      <c r="A2620" s="16">
        <v>37791</v>
      </c>
      <c r="B2620" s="17">
        <v>89.05</v>
      </c>
      <c r="C2620" s="9">
        <v>-1.53780610167182E-2</v>
      </c>
      <c r="D2620">
        <f t="shared" si="44"/>
        <v>6</v>
      </c>
      <c r="F2620" s="33" t="s">
        <v>29</v>
      </c>
      <c r="G2620" t="s">
        <v>29</v>
      </c>
      <c r="H2620" s="56"/>
    </row>
    <row r="2621" spans="1:8" x14ac:dyDescent="0.25">
      <c r="A2621" s="16">
        <v>37792</v>
      </c>
      <c r="B2621" s="17">
        <v>88.85</v>
      </c>
      <c r="C2621" s="9">
        <v>-2.248455135010324E-3</v>
      </c>
      <c r="D2621">
        <f t="shared" si="44"/>
        <v>6</v>
      </c>
      <c r="F2621" s="33" t="s">
        <v>29</v>
      </c>
      <c r="G2621" t="s">
        <v>29</v>
      </c>
      <c r="H2621" s="56"/>
    </row>
    <row r="2622" spans="1:8" x14ac:dyDescent="0.25">
      <c r="A2622" s="16">
        <v>37795</v>
      </c>
      <c r="B2622" s="17">
        <v>87.94</v>
      </c>
      <c r="C2622" s="9">
        <v>-1.0294790847996213E-2</v>
      </c>
      <c r="D2622">
        <f t="shared" si="44"/>
        <v>6</v>
      </c>
      <c r="F2622" s="33" t="s">
        <v>29</v>
      </c>
      <c r="G2622" t="s">
        <v>29</v>
      </c>
      <c r="H2622" s="56"/>
    </row>
    <row r="2623" spans="1:8" x14ac:dyDescent="0.25">
      <c r="A2623" s="16">
        <v>37796</v>
      </c>
      <c r="B2623" s="17">
        <v>88.03</v>
      </c>
      <c r="C2623" s="9">
        <v>1.0229017201507727E-3</v>
      </c>
      <c r="D2623">
        <f t="shared" si="44"/>
        <v>6</v>
      </c>
      <c r="F2623" s="33" t="s">
        <v>29</v>
      </c>
      <c r="G2623" t="s">
        <v>29</v>
      </c>
      <c r="H2623" s="56"/>
    </row>
    <row r="2624" spans="1:8" x14ac:dyDescent="0.25">
      <c r="A2624" s="16">
        <v>37797</v>
      </c>
      <c r="B2624" s="17">
        <v>87.14</v>
      </c>
      <c r="C2624" s="9">
        <v>-1.016164478351874E-2</v>
      </c>
      <c r="D2624">
        <f t="shared" si="44"/>
        <v>6</v>
      </c>
      <c r="F2624" s="33" t="s">
        <v>29</v>
      </c>
      <c r="G2624" t="s">
        <v>29</v>
      </c>
      <c r="H2624" s="56"/>
    </row>
    <row r="2625" spans="1:8" x14ac:dyDescent="0.25">
      <c r="A2625" s="16">
        <v>37798</v>
      </c>
      <c r="B2625" s="17">
        <v>88.28</v>
      </c>
      <c r="C2625" s="9">
        <v>1.2997560699239697E-2</v>
      </c>
      <c r="D2625">
        <f t="shared" si="44"/>
        <v>6</v>
      </c>
      <c r="F2625" s="33" t="s">
        <v>29</v>
      </c>
      <c r="G2625" t="s">
        <v>29</v>
      </c>
      <c r="H2625" s="56"/>
    </row>
    <row r="2626" spans="1:8" x14ac:dyDescent="0.25">
      <c r="A2626" s="16">
        <v>37799</v>
      </c>
      <c r="B2626" s="17">
        <v>87.26</v>
      </c>
      <c r="C2626" s="9">
        <v>-1.162141369307209E-2</v>
      </c>
      <c r="D2626">
        <f t="shared" si="44"/>
        <v>6</v>
      </c>
      <c r="F2626" s="33" t="s">
        <v>29</v>
      </c>
      <c r="G2626" t="s">
        <v>29</v>
      </c>
      <c r="H2626" s="56"/>
    </row>
    <row r="2627" spans="1:8" x14ac:dyDescent="0.25">
      <c r="A2627" s="16">
        <v>37802</v>
      </c>
      <c r="B2627" s="17">
        <v>87.23</v>
      </c>
      <c r="C2627" s="9">
        <v>-3.4385925033644224E-4</v>
      </c>
      <c r="D2627">
        <f t="shared" si="44"/>
        <v>6</v>
      </c>
      <c r="F2627" s="33" t="s">
        <v>29</v>
      </c>
      <c r="G2627" t="s">
        <v>29</v>
      </c>
      <c r="H2627" s="56"/>
    </row>
    <row r="2628" spans="1:8" x14ac:dyDescent="0.25">
      <c r="A2628" s="16">
        <v>37803</v>
      </c>
      <c r="B2628" s="17">
        <v>88.04</v>
      </c>
      <c r="C2628" s="9">
        <v>9.242948213133876E-3</v>
      </c>
      <c r="D2628">
        <f t="shared" ref="D2628:D2691" si="45">MONTH(A2628)</f>
        <v>7</v>
      </c>
      <c r="F2628" s="33" t="s">
        <v>29</v>
      </c>
      <c r="G2628" t="s">
        <v>29</v>
      </c>
      <c r="H2628" s="56"/>
    </row>
    <row r="2629" spans="1:8" x14ac:dyDescent="0.25">
      <c r="A2629" s="16">
        <v>37804</v>
      </c>
      <c r="B2629" s="17">
        <v>89.15</v>
      </c>
      <c r="C2629" s="9">
        <v>1.2529087650888596E-2</v>
      </c>
      <c r="D2629">
        <f t="shared" si="45"/>
        <v>7</v>
      </c>
      <c r="F2629" s="33" t="s">
        <v>29</v>
      </c>
      <c r="G2629" t="s">
        <v>29</v>
      </c>
      <c r="H2629" s="56"/>
    </row>
    <row r="2630" spans="1:8" x14ac:dyDescent="0.25">
      <c r="A2630" s="16">
        <v>37805</v>
      </c>
      <c r="B2630" s="17">
        <v>88.23</v>
      </c>
      <c r="C2630" s="9">
        <v>-1.0373303075136059E-2</v>
      </c>
      <c r="D2630">
        <f t="shared" si="45"/>
        <v>7</v>
      </c>
      <c r="F2630" s="33" t="s">
        <v>29</v>
      </c>
      <c r="G2630" t="s">
        <v>29</v>
      </c>
      <c r="H2630" s="56"/>
    </row>
    <row r="2631" spans="1:8" x14ac:dyDescent="0.25">
      <c r="A2631" s="16">
        <v>37809</v>
      </c>
      <c r="B2631" s="17">
        <v>89.98</v>
      </c>
      <c r="C2631" s="9">
        <v>1.9640382179012941E-2</v>
      </c>
      <c r="D2631">
        <f t="shared" si="45"/>
        <v>7</v>
      </c>
      <c r="F2631" s="33" t="s">
        <v>29</v>
      </c>
      <c r="G2631" t="s">
        <v>29</v>
      </c>
      <c r="H2631" s="56"/>
    </row>
    <row r="2632" spans="1:8" x14ac:dyDescent="0.25">
      <c r="A2632" s="16">
        <v>37810</v>
      </c>
      <c r="B2632" s="17">
        <v>90.38</v>
      </c>
      <c r="C2632" s="9">
        <v>4.435580570107193E-3</v>
      </c>
      <c r="D2632">
        <f t="shared" si="45"/>
        <v>7</v>
      </c>
      <c r="F2632" s="33" t="s">
        <v>29</v>
      </c>
      <c r="G2632" t="s">
        <v>29</v>
      </c>
      <c r="H2632" s="56"/>
    </row>
    <row r="2633" spans="1:8" x14ac:dyDescent="0.25">
      <c r="A2633" s="16">
        <v>37811</v>
      </c>
      <c r="B2633" s="17">
        <v>89.87</v>
      </c>
      <c r="C2633" s="9">
        <v>-5.6588223128514496E-3</v>
      </c>
      <c r="D2633">
        <f t="shared" si="45"/>
        <v>7</v>
      </c>
      <c r="F2633" s="33" t="s">
        <v>29</v>
      </c>
      <c r="G2633" t="s">
        <v>29</v>
      </c>
      <c r="H2633" s="56"/>
    </row>
    <row r="2634" spans="1:8" x14ac:dyDescent="0.25">
      <c r="A2634" s="16">
        <v>37812</v>
      </c>
      <c r="B2634" s="17">
        <v>88.73</v>
      </c>
      <c r="C2634" s="9">
        <v>-1.2766130823035689E-2</v>
      </c>
      <c r="D2634">
        <f t="shared" si="45"/>
        <v>7</v>
      </c>
      <c r="F2634" s="33" t="s">
        <v>29</v>
      </c>
      <c r="G2634" t="s">
        <v>29</v>
      </c>
      <c r="H2634" s="56"/>
    </row>
    <row r="2635" spans="1:8" x14ac:dyDescent="0.25">
      <c r="A2635" s="16">
        <v>37813</v>
      </c>
      <c r="B2635" s="17">
        <v>89.57</v>
      </c>
      <c r="C2635" s="9">
        <v>9.4223916398573967E-3</v>
      </c>
      <c r="D2635">
        <f t="shared" si="45"/>
        <v>7</v>
      </c>
      <c r="F2635" s="33" t="s">
        <v>29</v>
      </c>
      <c r="G2635" t="s">
        <v>29</v>
      </c>
      <c r="H2635" s="56"/>
    </row>
    <row r="2636" spans="1:8" x14ac:dyDescent="0.25">
      <c r="A2636" s="16">
        <v>37816</v>
      </c>
      <c r="B2636" s="17">
        <v>90</v>
      </c>
      <c r="C2636" s="9">
        <v>4.7892278431612527E-3</v>
      </c>
      <c r="D2636">
        <f t="shared" si="45"/>
        <v>7</v>
      </c>
      <c r="F2636" s="33" t="s">
        <v>29</v>
      </c>
      <c r="G2636" t="s">
        <v>29</v>
      </c>
      <c r="H2636" s="56"/>
    </row>
    <row r="2637" spans="1:8" x14ac:dyDescent="0.25">
      <c r="A2637" s="16">
        <v>37817</v>
      </c>
      <c r="B2637" s="17">
        <v>89.81</v>
      </c>
      <c r="C2637" s="9">
        <v>-2.1133426474066542E-3</v>
      </c>
      <c r="D2637">
        <f t="shared" si="45"/>
        <v>7</v>
      </c>
      <c r="F2637" s="33" t="s">
        <v>29</v>
      </c>
      <c r="G2637" t="s">
        <v>29</v>
      </c>
      <c r="H2637" s="56"/>
    </row>
    <row r="2638" spans="1:8" x14ac:dyDescent="0.25">
      <c r="A2638" s="16">
        <v>37818</v>
      </c>
      <c r="B2638" s="17">
        <v>89.28</v>
      </c>
      <c r="C2638" s="9">
        <v>-5.9188290498575283E-3</v>
      </c>
      <c r="D2638">
        <f t="shared" si="45"/>
        <v>7</v>
      </c>
      <c r="F2638" s="33" t="s">
        <v>29</v>
      </c>
      <c r="G2638" t="s">
        <v>29</v>
      </c>
      <c r="H2638" s="56"/>
    </row>
    <row r="2639" spans="1:8" x14ac:dyDescent="0.25">
      <c r="A2639" s="16">
        <v>37819</v>
      </c>
      <c r="B2639" s="17">
        <v>88.01</v>
      </c>
      <c r="C2639" s="9">
        <v>-1.4327054247280424E-2</v>
      </c>
      <c r="D2639">
        <f t="shared" si="45"/>
        <v>7</v>
      </c>
      <c r="F2639" s="33" t="s">
        <v>29</v>
      </c>
      <c r="G2639" t="s">
        <v>29</v>
      </c>
      <c r="H2639" s="56"/>
    </row>
    <row r="2640" spans="1:8" x14ac:dyDescent="0.25">
      <c r="A2640" s="16">
        <v>37820</v>
      </c>
      <c r="B2640" s="17">
        <v>88.91</v>
      </c>
      <c r="C2640" s="9">
        <v>1.0174177747327182E-2</v>
      </c>
      <c r="D2640">
        <f t="shared" si="45"/>
        <v>7</v>
      </c>
      <c r="F2640" s="33" t="s">
        <v>29</v>
      </c>
      <c r="G2640" t="s">
        <v>29</v>
      </c>
      <c r="H2640" s="56"/>
    </row>
    <row r="2641" spans="1:8" x14ac:dyDescent="0.25">
      <c r="A2641" s="16">
        <v>37823</v>
      </c>
      <c r="B2641" s="17">
        <v>87.81</v>
      </c>
      <c r="C2641" s="9">
        <v>-1.2449232761143368E-2</v>
      </c>
      <c r="D2641">
        <f t="shared" si="45"/>
        <v>7</v>
      </c>
      <c r="F2641" s="33" t="s">
        <v>29</v>
      </c>
      <c r="G2641" t="s">
        <v>29</v>
      </c>
      <c r="H2641" s="56"/>
    </row>
    <row r="2642" spans="1:8" x14ac:dyDescent="0.25">
      <c r="A2642" s="16">
        <v>37824</v>
      </c>
      <c r="B2642" s="17">
        <v>88.61</v>
      </c>
      <c r="C2642" s="9">
        <v>9.0693286873067391E-3</v>
      </c>
      <c r="D2642">
        <f t="shared" si="45"/>
        <v>7</v>
      </c>
      <c r="F2642" s="33" t="s">
        <v>29</v>
      </c>
      <c r="G2642" t="s">
        <v>29</v>
      </c>
      <c r="H2642" s="56"/>
    </row>
    <row r="2643" spans="1:8" x14ac:dyDescent="0.25">
      <c r="A2643" s="16">
        <v>37825</v>
      </c>
      <c r="B2643" s="17">
        <v>88.67</v>
      </c>
      <c r="C2643" s="9">
        <v>6.7689533270463267E-4</v>
      </c>
      <c r="D2643">
        <f t="shared" si="45"/>
        <v>7</v>
      </c>
      <c r="F2643" s="33" t="s">
        <v>29</v>
      </c>
      <c r="G2643" t="s">
        <v>29</v>
      </c>
      <c r="H2643" s="56"/>
    </row>
    <row r="2644" spans="1:8" x14ac:dyDescent="0.25">
      <c r="A2644" s="16">
        <v>37826</v>
      </c>
      <c r="B2644" s="17">
        <v>88</v>
      </c>
      <c r="C2644" s="9">
        <v>-7.584798913709145E-3</v>
      </c>
      <c r="D2644">
        <f t="shared" si="45"/>
        <v>7</v>
      </c>
      <c r="F2644" s="33" t="s">
        <v>29</v>
      </c>
      <c r="G2644" t="s">
        <v>29</v>
      </c>
      <c r="H2644" s="56"/>
    </row>
    <row r="2645" spans="1:8" x14ac:dyDescent="0.25">
      <c r="A2645" s="16">
        <v>37827</v>
      </c>
      <c r="B2645" s="17">
        <v>89.56</v>
      </c>
      <c r="C2645" s="9">
        <v>1.757197725234769E-2</v>
      </c>
      <c r="D2645">
        <f t="shared" si="45"/>
        <v>7</v>
      </c>
      <c r="F2645" s="33" t="s">
        <v>29</v>
      </c>
      <c r="G2645" t="s">
        <v>29</v>
      </c>
      <c r="H2645" s="56"/>
    </row>
    <row r="2646" spans="1:8" x14ac:dyDescent="0.25">
      <c r="A2646" s="16">
        <v>37830</v>
      </c>
      <c r="B2646" s="17">
        <v>89.23</v>
      </c>
      <c r="C2646" s="9">
        <v>-3.6914858184939896E-3</v>
      </c>
      <c r="D2646">
        <f t="shared" si="45"/>
        <v>7</v>
      </c>
      <c r="F2646" s="33" t="s">
        <v>29</v>
      </c>
      <c r="G2646" t="s">
        <v>29</v>
      </c>
      <c r="H2646" s="56"/>
    </row>
    <row r="2647" spans="1:8" x14ac:dyDescent="0.25">
      <c r="A2647" s="16">
        <v>37831</v>
      </c>
      <c r="B2647" s="17">
        <v>88.81</v>
      </c>
      <c r="C2647" s="9">
        <v>-4.7180496416473344E-3</v>
      </c>
      <c r="D2647">
        <f t="shared" si="45"/>
        <v>7</v>
      </c>
      <c r="F2647" s="33" t="s">
        <v>29</v>
      </c>
      <c r="G2647" t="s">
        <v>29</v>
      </c>
      <c r="H2647" s="56"/>
    </row>
    <row r="2648" spans="1:8" x14ac:dyDescent="0.25">
      <c r="A2648" s="16">
        <v>37832</v>
      </c>
      <c r="B2648" s="17">
        <v>88.6</v>
      </c>
      <c r="C2648" s="9">
        <v>-2.367398659377554E-3</v>
      </c>
      <c r="D2648">
        <f t="shared" si="45"/>
        <v>7</v>
      </c>
      <c r="F2648" s="33" t="s">
        <v>29</v>
      </c>
      <c r="G2648" t="s">
        <v>29</v>
      </c>
      <c r="H2648" s="56"/>
    </row>
    <row r="2649" spans="1:8" x14ac:dyDescent="0.25">
      <c r="A2649" s="16">
        <v>37833</v>
      </c>
      <c r="B2649" s="17">
        <v>88.81</v>
      </c>
      <c r="C2649" s="9">
        <v>2.3673986593776182E-3</v>
      </c>
      <c r="D2649">
        <f t="shared" si="45"/>
        <v>7</v>
      </c>
      <c r="F2649" s="33" t="s">
        <v>29</v>
      </c>
      <c r="G2649" t="s">
        <v>29</v>
      </c>
      <c r="H2649" s="56"/>
    </row>
    <row r="2650" spans="1:8" x14ac:dyDescent="0.25">
      <c r="A2650" s="16">
        <v>37834</v>
      </c>
      <c r="B2650" s="17">
        <v>88.02</v>
      </c>
      <c r="C2650" s="9">
        <v>-8.9351948874674108E-3</v>
      </c>
      <c r="D2650">
        <f t="shared" si="45"/>
        <v>8</v>
      </c>
      <c r="F2650" s="33" t="s">
        <v>29</v>
      </c>
      <c r="G2650" t="s">
        <v>29</v>
      </c>
      <c r="H2650" s="56"/>
    </row>
    <row r="2651" spans="1:8" x14ac:dyDescent="0.25">
      <c r="A2651" s="16">
        <v>37837</v>
      </c>
      <c r="B2651" s="17">
        <v>88.02</v>
      </c>
      <c r="C2651" s="9">
        <v>0</v>
      </c>
      <c r="D2651">
        <f t="shared" si="45"/>
        <v>8</v>
      </c>
      <c r="F2651" s="33" t="s">
        <v>29</v>
      </c>
      <c r="G2651" t="s">
        <v>29</v>
      </c>
      <c r="H2651" s="56"/>
    </row>
    <row r="2652" spans="1:8" x14ac:dyDescent="0.25">
      <c r="A2652" s="16">
        <v>37838</v>
      </c>
      <c r="B2652" s="17">
        <v>86.15</v>
      </c>
      <c r="C2652" s="9">
        <v>-2.1474098409006662E-2</v>
      </c>
      <c r="D2652">
        <f t="shared" si="45"/>
        <v>8</v>
      </c>
      <c r="F2652" s="33" t="s">
        <v>29</v>
      </c>
      <c r="G2652" t="s">
        <v>29</v>
      </c>
      <c r="H2652" s="56"/>
    </row>
    <row r="2653" spans="1:8" x14ac:dyDescent="0.25">
      <c r="A2653" s="16">
        <v>37839</v>
      </c>
      <c r="B2653" s="17">
        <v>86.65</v>
      </c>
      <c r="C2653" s="9">
        <v>5.78705318767636E-3</v>
      </c>
      <c r="D2653">
        <f t="shared" si="45"/>
        <v>8</v>
      </c>
      <c r="F2653" s="33" t="s">
        <v>29</v>
      </c>
      <c r="G2653" t="s">
        <v>29</v>
      </c>
      <c r="H2653" s="56"/>
    </row>
    <row r="2654" spans="1:8" x14ac:dyDescent="0.25">
      <c r="A2654" s="16">
        <v>37840</v>
      </c>
      <c r="B2654" s="17">
        <v>87.56</v>
      </c>
      <c r="C2654" s="9">
        <v>1.0447256493046996E-2</v>
      </c>
      <c r="D2654">
        <f t="shared" si="45"/>
        <v>8</v>
      </c>
      <c r="F2654" s="33" t="s">
        <v>29</v>
      </c>
      <c r="G2654" t="s">
        <v>29</v>
      </c>
      <c r="H2654" s="56"/>
    </row>
    <row r="2655" spans="1:8" x14ac:dyDescent="0.25">
      <c r="A2655" s="16">
        <v>37841</v>
      </c>
      <c r="B2655" s="17">
        <v>87.81</v>
      </c>
      <c r="C2655" s="9">
        <v>2.8511167172419719E-3</v>
      </c>
      <c r="D2655">
        <f t="shared" si="45"/>
        <v>8</v>
      </c>
      <c r="F2655" s="33" t="s">
        <v>29</v>
      </c>
      <c r="G2655" t="s">
        <v>29</v>
      </c>
      <c r="H2655" s="56"/>
    </row>
    <row r="2656" spans="1:8" x14ac:dyDescent="0.25">
      <c r="A2656" s="16">
        <v>37844</v>
      </c>
      <c r="B2656" s="17">
        <v>88.14</v>
      </c>
      <c r="C2656" s="9">
        <v>3.7510700419367731E-3</v>
      </c>
      <c r="D2656">
        <f t="shared" si="45"/>
        <v>8</v>
      </c>
      <c r="F2656" s="33" t="s">
        <v>29</v>
      </c>
      <c r="G2656" t="s">
        <v>29</v>
      </c>
      <c r="H2656" s="56"/>
    </row>
    <row r="2657" spans="1:8" x14ac:dyDescent="0.25">
      <c r="A2657" s="16">
        <v>37845</v>
      </c>
      <c r="B2657" s="17">
        <v>88.95</v>
      </c>
      <c r="C2657" s="9">
        <v>9.1479546980033043E-3</v>
      </c>
      <c r="D2657">
        <f t="shared" si="45"/>
        <v>8</v>
      </c>
      <c r="F2657" s="33" t="s">
        <v>29</v>
      </c>
      <c r="G2657" t="s">
        <v>29</v>
      </c>
      <c r="H2657" s="56"/>
    </row>
    <row r="2658" spans="1:8" x14ac:dyDescent="0.25">
      <c r="A2658" s="16">
        <v>37846</v>
      </c>
      <c r="B2658" s="17">
        <v>88.49</v>
      </c>
      <c r="C2658" s="9">
        <v>-5.1848628325854461E-3</v>
      </c>
      <c r="D2658">
        <f t="shared" si="45"/>
        <v>8</v>
      </c>
      <c r="F2658" s="33" t="s">
        <v>29</v>
      </c>
      <c r="G2658" t="s">
        <v>29</v>
      </c>
      <c r="H2658" s="56"/>
    </row>
    <row r="2659" spans="1:8" x14ac:dyDescent="0.25">
      <c r="A2659" s="16">
        <v>37847</v>
      </c>
      <c r="B2659" s="17">
        <v>88.73</v>
      </c>
      <c r="C2659" s="9">
        <v>2.7084995679877671E-3</v>
      </c>
      <c r="D2659">
        <f t="shared" si="45"/>
        <v>8</v>
      </c>
      <c r="F2659" s="33" t="s">
        <v>29</v>
      </c>
      <c r="G2659" t="s">
        <v>29</v>
      </c>
      <c r="H2659" s="56"/>
    </row>
    <row r="2660" spans="1:8" x14ac:dyDescent="0.25">
      <c r="A2660" s="16">
        <v>37848</v>
      </c>
      <c r="B2660" s="17">
        <v>89.01</v>
      </c>
      <c r="C2660" s="9">
        <v>3.1506721235936793E-3</v>
      </c>
      <c r="D2660">
        <f t="shared" si="45"/>
        <v>8</v>
      </c>
      <c r="F2660" s="33" t="s">
        <v>29</v>
      </c>
      <c r="G2660" t="s">
        <v>29</v>
      </c>
      <c r="H2660" s="56"/>
    </row>
    <row r="2661" spans="1:8" x14ac:dyDescent="0.25">
      <c r="A2661" s="16">
        <v>37851</v>
      </c>
      <c r="B2661" s="17">
        <v>89.78</v>
      </c>
      <c r="C2661" s="9">
        <v>8.613510382945791E-3</v>
      </c>
      <c r="D2661">
        <f t="shared" si="45"/>
        <v>8</v>
      </c>
      <c r="F2661" s="33" t="s">
        <v>29</v>
      </c>
      <c r="G2661" t="s">
        <v>29</v>
      </c>
      <c r="H2661" s="56"/>
    </row>
    <row r="2662" spans="1:8" x14ac:dyDescent="0.25">
      <c r="A2662" s="16">
        <v>37852</v>
      </c>
      <c r="B2662" s="17">
        <v>90.12</v>
      </c>
      <c r="C2662" s="9">
        <v>3.7798822102576234E-3</v>
      </c>
      <c r="D2662">
        <f t="shared" si="45"/>
        <v>8</v>
      </c>
      <c r="F2662" s="33" t="s">
        <v>29</v>
      </c>
      <c r="G2662" t="s">
        <v>29</v>
      </c>
      <c r="H2662" s="56"/>
    </row>
    <row r="2663" spans="1:8" x14ac:dyDescent="0.25">
      <c r="A2663" s="16">
        <v>37853</v>
      </c>
      <c r="B2663" s="17">
        <v>89.75</v>
      </c>
      <c r="C2663" s="9">
        <v>-4.1140881956555318E-3</v>
      </c>
      <c r="D2663">
        <f t="shared" si="45"/>
        <v>8</v>
      </c>
      <c r="F2663" s="33" t="s">
        <v>29</v>
      </c>
      <c r="G2663" t="s">
        <v>29</v>
      </c>
      <c r="H2663" s="56"/>
    </row>
    <row r="2664" spans="1:8" x14ac:dyDescent="0.25">
      <c r="A2664" s="16">
        <v>37854</v>
      </c>
      <c r="B2664" s="17">
        <v>90.04</v>
      </c>
      <c r="C2664" s="9">
        <v>3.225988670143252E-3</v>
      </c>
      <c r="D2664">
        <f t="shared" si="45"/>
        <v>8</v>
      </c>
      <c r="F2664" s="33" t="s">
        <v>29</v>
      </c>
      <c r="G2664" t="s">
        <v>29</v>
      </c>
      <c r="H2664" s="56"/>
    </row>
    <row r="2665" spans="1:8" x14ac:dyDescent="0.25">
      <c r="A2665" s="16">
        <v>37855</v>
      </c>
      <c r="B2665" s="17">
        <v>89.15</v>
      </c>
      <c r="C2665" s="9">
        <v>-9.9336717293820372E-3</v>
      </c>
      <c r="D2665">
        <f t="shared" si="45"/>
        <v>8</v>
      </c>
      <c r="F2665" s="33" t="s">
        <v>29</v>
      </c>
      <c r="G2665" t="s">
        <v>29</v>
      </c>
      <c r="H2665" s="56"/>
    </row>
    <row r="2666" spans="1:8" x14ac:dyDescent="0.25">
      <c r="A2666" s="16">
        <v>37858</v>
      </c>
      <c r="B2666" s="17">
        <v>89.29</v>
      </c>
      <c r="C2666" s="9">
        <v>1.5691552199757488E-3</v>
      </c>
      <c r="D2666">
        <f t="shared" si="45"/>
        <v>8</v>
      </c>
      <c r="F2666" s="33" t="s">
        <v>29</v>
      </c>
      <c r="G2666" t="s">
        <v>29</v>
      </c>
      <c r="H2666" s="56"/>
    </row>
    <row r="2667" spans="1:8" x14ac:dyDescent="0.25">
      <c r="A2667" s="16">
        <v>37859</v>
      </c>
      <c r="B2667" s="17">
        <v>89.45</v>
      </c>
      <c r="C2667" s="9">
        <v>1.7903104256031534E-3</v>
      </c>
      <c r="D2667">
        <f t="shared" si="45"/>
        <v>8</v>
      </c>
      <c r="F2667" s="33" t="s">
        <v>29</v>
      </c>
      <c r="G2667" t="s">
        <v>29</v>
      </c>
      <c r="H2667" s="56"/>
    </row>
    <row r="2668" spans="1:8" x14ac:dyDescent="0.25">
      <c r="A2668" s="16">
        <v>37860</v>
      </c>
      <c r="B2668" s="17">
        <v>89.48</v>
      </c>
      <c r="C2668" s="9">
        <v>3.3532666720077493E-4</v>
      </c>
      <c r="D2668">
        <f t="shared" si="45"/>
        <v>8</v>
      </c>
      <c r="F2668" s="33" t="s">
        <v>29</v>
      </c>
      <c r="G2668" t="s">
        <v>29</v>
      </c>
      <c r="H2668" s="56"/>
    </row>
    <row r="2669" spans="1:8" x14ac:dyDescent="0.25">
      <c r="A2669" s="16">
        <v>37861</v>
      </c>
      <c r="B2669" s="17">
        <v>90.03</v>
      </c>
      <c r="C2669" s="9">
        <v>6.127811498456536E-3</v>
      </c>
      <c r="D2669">
        <f t="shared" si="45"/>
        <v>8</v>
      </c>
      <c r="F2669" s="33" t="s">
        <v>29</v>
      </c>
      <c r="G2669" t="s">
        <v>29</v>
      </c>
      <c r="H2669" s="56"/>
    </row>
    <row r="2670" spans="1:8" x14ac:dyDescent="0.25">
      <c r="A2670" s="16">
        <v>37862</v>
      </c>
      <c r="B2670" s="17">
        <v>90.64</v>
      </c>
      <c r="C2670" s="9">
        <v>6.7526685993653359E-3</v>
      </c>
      <c r="D2670">
        <f t="shared" si="45"/>
        <v>8</v>
      </c>
      <c r="F2670" s="33" t="s">
        <v>29</v>
      </c>
      <c r="G2670" t="s">
        <v>29</v>
      </c>
      <c r="H2670" s="56"/>
    </row>
    <row r="2671" spans="1:8" x14ac:dyDescent="0.25">
      <c r="A2671" s="16">
        <v>37866</v>
      </c>
      <c r="B2671" s="17">
        <v>91.85</v>
      </c>
      <c r="C2671" s="9">
        <v>1.3261194941383612E-2</v>
      </c>
      <c r="D2671">
        <f t="shared" si="45"/>
        <v>9</v>
      </c>
      <c r="F2671" s="33" t="s">
        <v>29</v>
      </c>
      <c r="G2671" t="s">
        <v>29</v>
      </c>
      <c r="H2671" s="56"/>
    </row>
    <row r="2672" spans="1:8" x14ac:dyDescent="0.25">
      <c r="A2672" s="16">
        <v>37867</v>
      </c>
      <c r="B2672" s="17">
        <v>92.35</v>
      </c>
      <c r="C2672" s="9">
        <v>5.428894984114252E-3</v>
      </c>
      <c r="D2672">
        <f t="shared" si="45"/>
        <v>9</v>
      </c>
      <c r="F2672" s="33" t="s">
        <v>29</v>
      </c>
      <c r="G2672" t="s">
        <v>29</v>
      </c>
      <c r="H2672" s="56"/>
    </row>
    <row r="2673" spans="1:8" x14ac:dyDescent="0.25">
      <c r="A2673" s="16">
        <v>37868</v>
      </c>
      <c r="B2673" s="17">
        <v>92.4</v>
      </c>
      <c r="C2673" s="9">
        <v>5.4127200238959046E-4</v>
      </c>
      <c r="D2673">
        <f t="shared" si="45"/>
        <v>9</v>
      </c>
      <c r="F2673" s="33" t="s">
        <v>29</v>
      </c>
      <c r="G2673" t="s">
        <v>29</v>
      </c>
      <c r="H2673" s="56"/>
    </row>
    <row r="2674" spans="1:8" x14ac:dyDescent="0.25">
      <c r="A2674" s="16">
        <v>37869</v>
      </c>
      <c r="B2674" s="17">
        <v>91.88</v>
      </c>
      <c r="C2674" s="9">
        <v>-5.6436008267411056E-3</v>
      </c>
      <c r="D2674">
        <f t="shared" si="45"/>
        <v>9</v>
      </c>
      <c r="F2674" s="33" t="s">
        <v>29</v>
      </c>
      <c r="G2674" t="s">
        <v>29</v>
      </c>
      <c r="H2674" s="56"/>
    </row>
    <row r="2675" spans="1:8" x14ac:dyDescent="0.25">
      <c r="A2675" s="16">
        <v>37872</v>
      </c>
      <c r="B2675" s="17">
        <v>92.64</v>
      </c>
      <c r="C2675" s="9">
        <v>8.2376360037875931E-3</v>
      </c>
      <c r="D2675">
        <f t="shared" si="45"/>
        <v>9</v>
      </c>
      <c r="F2675" s="33" t="s">
        <v>29</v>
      </c>
      <c r="G2675" t="s">
        <v>29</v>
      </c>
      <c r="H2675" s="56"/>
    </row>
    <row r="2676" spans="1:8" x14ac:dyDescent="0.25">
      <c r="A2676" s="16">
        <v>37873</v>
      </c>
      <c r="B2676" s="17">
        <v>92.03</v>
      </c>
      <c r="C2676" s="9">
        <v>-6.6064029739195803E-3</v>
      </c>
      <c r="D2676">
        <f t="shared" si="45"/>
        <v>9</v>
      </c>
      <c r="F2676" s="33" t="s">
        <v>29</v>
      </c>
      <c r="G2676" t="s">
        <v>29</v>
      </c>
      <c r="H2676" s="56"/>
    </row>
    <row r="2677" spans="1:8" x14ac:dyDescent="0.25">
      <c r="A2677" s="16">
        <v>37874</v>
      </c>
      <c r="B2677" s="17">
        <v>91.1</v>
      </c>
      <c r="C2677" s="9">
        <v>-1.0156806584852908E-2</v>
      </c>
      <c r="D2677">
        <f t="shared" si="45"/>
        <v>9</v>
      </c>
      <c r="F2677" s="33" t="s">
        <v>29</v>
      </c>
      <c r="G2677" t="s">
        <v>29</v>
      </c>
      <c r="H2677" s="56"/>
    </row>
    <row r="2678" spans="1:8" x14ac:dyDescent="0.25">
      <c r="A2678" s="16">
        <v>37875</v>
      </c>
      <c r="B2678" s="17">
        <v>91.37</v>
      </c>
      <c r="C2678" s="9">
        <v>2.9593927446166591E-3</v>
      </c>
      <c r="D2678">
        <f t="shared" si="45"/>
        <v>9</v>
      </c>
      <c r="F2678" s="33" t="s">
        <v>29</v>
      </c>
      <c r="G2678" t="s">
        <v>29</v>
      </c>
      <c r="H2678" s="56"/>
    </row>
    <row r="2679" spans="1:8" x14ac:dyDescent="0.25">
      <c r="A2679" s="16">
        <v>37876</v>
      </c>
      <c r="B2679" s="17">
        <v>91.54</v>
      </c>
      <c r="C2679" s="9">
        <v>1.8588382149668616E-3</v>
      </c>
      <c r="D2679">
        <f t="shared" si="45"/>
        <v>9</v>
      </c>
      <c r="F2679" s="33" t="s">
        <v>29</v>
      </c>
      <c r="G2679" t="s">
        <v>29</v>
      </c>
      <c r="H2679" s="56"/>
    </row>
    <row r="2680" spans="1:8" x14ac:dyDescent="0.25">
      <c r="A2680" s="16">
        <v>37879</v>
      </c>
      <c r="B2680" s="17">
        <v>91.22</v>
      </c>
      <c r="C2680" s="9">
        <v>-3.5018639419417707E-3</v>
      </c>
      <c r="D2680">
        <f t="shared" si="45"/>
        <v>9</v>
      </c>
      <c r="F2680" s="33" t="s">
        <v>29</v>
      </c>
      <c r="G2680" t="s">
        <v>29</v>
      </c>
      <c r="H2680" s="56"/>
    </row>
    <row r="2681" spans="1:8" x14ac:dyDescent="0.25">
      <c r="A2681" s="16">
        <v>37880</v>
      </c>
      <c r="B2681" s="17">
        <v>92.55</v>
      </c>
      <c r="C2681" s="9">
        <v>1.4474867735952067E-2</v>
      </c>
      <c r="D2681">
        <f t="shared" si="45"/>
        <v>9</v>
      </c>
      <c r="F2681" s="33" t="s">
        <v>29</v>
      </c>
      <c r="G2681" t="s">
        <v>29</v>
      </c>
      <c r="H2681" s="56"/>
    </row>
    <row r="2682" spans="1:8" x14ac:dyDescent="0.25">
      <c r="A2682" s="16">
        <v>37881</v>
      </c>
      <c r="B2682" s="17">
        <v>92.37</v>
      </c>
      <c r="C2682" s="9">
        <v>-1.9467884149876817E-3</v>
      </c>
      <c r="D2682">
        <f t="shared" si="45"/>
        <v>9</v>
      </c>
      <c r="F2682" s="33" t="s">
        <v>29</v>
      </c>
      <c r="G2682" t="s">
        <v>29</v>
      </c>
      <c r="H2682" s="56"/>
    </row>
    <row r="2683" spans="1:8" x14ac:dyDescent="0.25">
      <c r="A2683" s="16">
        <v>37882</v>
      </c>
      <c r="B2683" s="17">
        <v>93.46</v>
      </c>
      <c r="C2683" s="9">
        <v>1.1731286667761319E-2</v>
      </c>
      <c r="D2683">
        <f t="shared" si="45"/>
        <v>9</v>
      </c>
      <c r="F2683" s="33" t="s">
        <v>29</v>
      </c>
      <c r="G2683" t="s">
        <v>29</v>
      </c>
      <c r="H2683" s="56"/>
    </row>
    <row r="2684" spans="1:8" x14ac:dyDescent="0.25">
      <c r="A2684" s="16">
        <v>37883</v>
      </c>
      <c r="B2684" s="17">
        <v>92.99</v>
      </c>
      <c r="C2684" s="9">
        <v>-5.0415767821742315E-3</v>
      </c>
      <c r="D2684">
        <f t="shared" si="45"/>
        <v>9</v>
      </c>
      <c r="F2684" s="33" t="s">
        <v>29</v>
      </c>
      <c r="G2684" t="s">
        <v>29</v>
      </c>
      <c r="H2684" s="56"/>
    </row>
    <row r="2685" spans="1:8" x14ac:dyDescent="0.25">
      <c r="A2685" s="16">
        <v>37886</v>
      </c>
      <c r="B2685" s="17">
        <v>91.98</v>
      </c>
      <c r="C2685" s="9">
        <v>-1.0920798378328066E-2</v>
      </c>
      <c r="D2685">
        <f t="shared" si="45"/>
        <v>9</v>
      </c>
      <c r="F2685" s="33" t="s">
        <v>29</v>
      </c>
      <c r="G2685" t="s">
        <v>29</v>
      </c>
      <c r="H2685" s="56"/>
    </row>
    <row r="2686" spans="1:8" x14ac:dyDescent="0.25">
      <c r="A2686" s="16">
        <v>37887</v>
      </c>
      <c r="B2686" s="17">
        <v>92.33</v>
      </c>
      <c r="C2686" s="9">
        <v>3.797953672758694E-3</v>
      </c>
      <c r="D2686">
        <f t="shared" si="45"/>
        <v>9</v>
      </c>
      <c r="F2686" s="33" t="s">
        <v>29</v>
      </c>
      <c r="G2686" t="s">
        <v>29</v>
      </c>
      <c r="H2686" s="56"/>
    </row>
    <row r="2687" spans="1:8" x14ac:dyDescent="0.25">
      <c r="A2687" s="16">
        <v>37888</v>
      </c>
      <c r="B2687" s="17">
        <v>90.69</v>
      </c>
      <c r="C2687" s="9">
        <v>-1.7922018325060199E-2</v>
      </c>
      <c r="D2687">
        <f t="shared" si="45"/>
        <v>9</v>
      </c>
      <c r="F2687" s="33" t="s">
        <v>29</v>
      </c>
      <c r="G2687" t="s">
        <v>29</v>
      </c>
      <c r="H2687" s="56"/>
    </row>
    <row r="2688" spans="1:8" x14ac:dyDescent="0.25">
      <c r="A2688" s="16">
        <v>37889</v>
      </c>
      <c r="B2688" s="17">
        <v>89.95</v>
      </c>
      <c r="C2688" s="9">
        <v>-8.1931370629342096E-3</v>
      </c>
      <c r="D2688">
        <f t="shared" si="45"/>
        <v>9</v>
      </c>
      <c r="F2688" s="33" t="s">
        <v>29</v>
      </c>
      <c r="G2688" t="s">
        <v>29</v>
      </c>
      <c r="H2688" s="56"/>
    </row>
    <row r="2689" spans="1:8" x14ac:dyDescent="0.25">
      <c r="A2689" s="16">
        <v>37890</v>
      </c>
      <c r="B2689" s="17">
        <v>89.65</v>
      </c>
      <c r="C2689" s="9">
        <v>-3.3407603454002135E-3</v>
      </c>
      <c r="D2689">
        <f t="shared" si="45"/>
        <v>9</v>
      </c>
      <c r="F2689" s="33" t="s">
        <v>29</v>
      </c>
      <c r="G2689" t="s">
        <v>29</v>
      </c>
      <c r="H2689" s="56"/>
    </row>
    <row r="2690" spans="1:8" x14ac:dyDescent="0.25">
      <c r="A2690" s="16">
        <v>37893</v>
      </c>
      <c r="B2690" s="17">
        <v>90.53</v>
      </c>
      <c r="C2690" s="9">
        <v>9.7680874362070479E-3</v>
      </c>
      <c r="D2690">
        <f t="shared" si="45"/>
        <v>9</v>
      </c>
      <c r="F2690" s="33" t="s">
        <v>29</v>
      </c>
      <c r="G2690" t="s">
        <v>29</v>
      </c>
      <c r="H2690" s="56"/>
    </row>
    <row r="2691" spans="1:8" x14ac:dyDescent="0.25">
      <c r="A2691" s="16">
        <v>37894</v>
      </c>
      <c r="B2691" s="17">
        <v>89.65</v>
      </c>
      <c r="C2691" s="9">
        <v>-9.7680874362070721E-3</v>
      </c>
      <c r="D2691">
        <f t="shared" si="45"/>
        <v>9</v>
      </c>
      <c r="F2691" s="33" t="s">
        <v>29</v>
      </c>
      <c r="G2691" t="s">
        <v>29</v>
      </c>
      <c r="H2691" s="56"/>
    </row>
    <row r="2692" spans="1:8" x14ac:dyDescent="0.25">
      <c r="A2692" s="16">
        <v>37895</v>
      </c>
      <c r="B2692" s="17">
        <v>91.56</v>
      </c>
      <c r="C2692" s="9">
        <v>2.1081295033223941E-2</v>
      </c>
      <c r="D2692">
        <f t="shared" ref="D2692:D2755" si="46">MONTH(A2692)</f>
        <v>10</v>
      </c>
      <c r="F2692" s="33" t="s">
        <v>29</v>
      </c>
      <c r="G2692" t="s">
        <v>29</v>
      </c>
      <c r="H2692" s="56"/>
    </row>
    <row r="2693" spans="1:8" x14ac:dyDescent="0.25">
      <c r="A2693" s="16">
        <v>37896</v>
      </c>
      <c r="B2693" s="17">
        <v>91.89</v>
      </c>
      <c r="C2693" s="9">
        <v>3.5977144284275774E-3</v>
      </c>
      <c r="D2693">
        <f t="shared" si="46"/>
        <v>10</v>
      </c>
      <c r="F2693" s="33" t="s">
        <v>29</v>
      </c>
      <c r="G2693" t="s">
        <v>29</v>
      </c>
      <c r="H2693" s="56"/>
    </row>
    <row r="2694" spans="1:8" x14ac:dyDescent="0.25">
      <c r="A2694" s="16">
        <v>37897</v>
      </c>
      <c r="B2694" s="17">
        <v>92.73</v>
      </c>
      <c r="C2694" s="9">
        <v>9.0998352993410143E-3</v>
      </c>
      <c r="D2694">
        <f t="shared" si="46"/>
        <v>10</v>
      </c>
      <c r="F2694" s="33" t="s">
        <v>29</v>
      </c>
      <c r="G2694" t="s">
        <v>29</v>
      </c>
      <c r="H2694" s="56"/>
    </row>
    <row r="2695" spans="1:8" x14ac:dyDescent="0.25">
      <c r="A2695" s="16">
        <v>37900</v>
      </c>
      <c r="B2695" s="17">
        <v>93.16</v>
      </c>
      <c r="C2695" s="9">
        <v>4.6264002040055686E-3</v>
      </c>
      <c r="D2695">
        <f t="shared" si="46"/>
        <v>10</v>
      </c>
      <c r="F2695" s="33" t="s">
        <v>29</v>
      </c>
      <c r="G2695" t="s">
        <v>29</v>
      </c>
      <c r="H2695" s="56"/>
    </row>
    <row r="2696" spans="1:8" x14ac:dyDescent="0.25">
      <c r="A2696" s="16">
        <v>37901</v>
      </c>
      <c r="B2696" s="17">
        <v>93.51</v>
      </c>
      <c r="C2696" s="9">
        <v>3.7499374312152884E-3</v>
      </c>
      <c r="D2696">
        <f t="shared" si="46"/>
        <v>10</v>
      </c>
      <c r="F2696" s="33" t="s">
        <v>29</v>
      </c>
      <c r="G2696" t="s">
        <v>29</v>
      </c>
      <c r="H2696" s="56"/>
    </row>
    <row r="2697" spans="1:8" x14ac:dyDescent="0.25">
      <c r="A2697" s="16">
        <v>37902</v>
      </c>
      <c r="B2697" s="17">
        <v>93.28</v>
      </c>
      <c r="C2697" s="9">
        <v>-2.4626598451732494E-3</v>
      </c>
      <c r="D2697">
        <f t="shared" si="46"/>
        <v>10</v>
      </c>
      <c r="F2697" s="33" t="s">
        <v>29</v>
      </c>
      <c r="G2697" t="s">
        <v>29</v>
      </c>
      <c r="H2697" s="56"/>
    </row>
    <row r="2698" spans="1:8" x14ac:dyDescent="0.25">
      <c r="A2698" s="16">
        <v>37903</v>
      </c>
      <c r="B2698" s="17">
        <v>93.53</v>
      </c>
      <c r="C2698" s="9">
        <v>2.6765178442773921E-3</v>
      </c>
      <c r="D2698">
        <f t="shared" si="46"/>
        <v>10</v>
      </c>
      <c r="F2698" s="33" t="s">
        <v>29</v>
      </c>
      <c r="G2698" t="s">
        <v>29</v>
      </c>
      <c r="H2698" s="56"/>
    </row>
    <row r="2699" spans="1:8" x14ac:dyDescent="0.25">
      <c r="A2699" s="16">
        <v>37904</v>
      </c>
      <c r="B2699" s="17">
        <v>93.79</v>
      </c>
      <c r="C2699" s="9">
        <v>2.7760000743875784E-3</v>
      </c>
      <c r="D2699">
        <f t="shared" si="46"/>
        <v>10</v>
      </c>
      <c r="F2699" s="33" t="s">
        <v>29</v>
      </c>
      <c r="G2699" t="s">
        <v>29</v>
      </c>
      <c r="H2699" s="56"/>
    </row>
    <row r="2700" spans="1:8" x14ac:dyDescent="0.25">
      <c r="A2700" s="16">
        <v>37907</v>
      </c>
      <c r="B2700" s="17">
        <v>94.09</v>
      </c>
      <c r="C2700" s="9">
        <v>3.1935304978270664E-3</v>
      </c>
      <c r="D2700">
        <f t="shared" si="46"/>
        <v>10</v>
      </c>
      <c r="F2700" s="33" t="s">
        <v>29</v>
      </c>
      <c r="G2700" t="s">
        <v>29</v>
      </c>
      <c r="H2700" s="56"/>
    </row>
    <row r="2701" spans="1:8" x14ac:dyDescent="0.25">
      <c r="A2701" s="16">
        <v>37908</v>
      </c>
      <c r="B2701" s="17">
        <v>94.42</v>
      </c>
      <c r="C2701" s="9">
        <v>3.501144099466366E-3</v>
      </c>
      <c r="D2701">
        <f t="shared" si="46"/>
        <v>10</v>
      </c>
      <c r="F2701" s="33" t="s">
        <v>29</v>
      </c>
      <c r="G2701" t="s">
        <v>29</v>
      </c>
      <c r="H2701" s="56"/>
    </row>
    <row r="2702" spans="1:8" x14ac:dyDescent="0.25">
      <c r="A2702" s="16">
        <v>37909</v>
      </c>
      <c r="B2702" s="17">
        <v>94.17</v>
      </c>
      <c r="C2702" s="9">
        <v>-2.6512555961688369E-3</v>
      </c>
      <c r="D2702">
        <f t="shared" si="46"/>
        <v>10</v>
      </c>
      <c r="F2702" s="33" t="s">
        <v>29</v>
      </c>
      <c r="G2702" t="s">
        <v>29</v>
      </c>
      <c r="H2702" s="56"/>
    </row>
    <row r="2703" spans="1:8" x14ac:dyDescent="0.25">
      <c r="A2703" s="16">
        <v>37910</v>
      </c>
      <c r="B2703" s="17">
        <v>94.55</v>
      </c>
      <c r="C2703" s="9">
        <v>4.0271355824946691E-3</v>
      </c>
      <c r="D2703">
        <f t="shared" si="46"/>
        <v>10</v>
      </c>
      <c r="F2703" s="33" t="s">
        <v>29</v>
      </c>
      <c r="G2703" t="s">
        <v>29</v>
      </c>
      <c r="H2703" s="56"/>
    </row>
    <row r="2704" spans="1:8" x14ac:dyDescent="0.25">
      <c r="A2704" s="16">
        <v>37911</v>
      </c>
      <c r="B2704" s="17">
        <v>93.51</v>
      </c>
      <c r="C2704" s="9">
        <v>-1.1060412657111003E-2</v>
      </c>
      <c r="D2704">
        <f t="shared" si="46"/>
        <v>10</v>
      </c>
      <c r="F2704" s="33" t="s">
        <v>29</v>
      </c>
      <c r="G2704" t="s">
        <v>29</v>
      </c>
      <c r="H2704" s="56"/>
    </row>
    <row r="2705" spans="1:8" x14ac:dyDescent="0.25">
      <c r="A2705" s="16">
        <v>37914</v>
      </c>
      <c r="B2705" s="17">
        <v>94.21</v>
      </c>
      <c r="C2705" s="9">
        <v>7.4579506132207785E-3</v>
      </c>
      <c r="D2705">
        <f t="shared" si="46"/>
        <v>10</v>
      </c>
      <c r="F2705" s="33" t="s">
        <v>29</v>
      </c>
      <c r="G2705" t="s">
        <v>29</v>
      </c>
      <c r="H2705" s="56"/>
    </row>
    <row r="2706" spans="1:8" x14ac:dyDescent="0.25">
      <c r="A2706" s="16">
        <v>37915</v>
      </c>
      <c r="B2706" s="17">
        <v>94.05</v>
      </c>
      <c r="C2706" s="9">
        <v>-1.6997773135369839E-3</v>
      </c>
      <c r="D2706">
        <f t="shared" si="46"/>
        <v>10</v>
      </c>
      <c r="F2706" s="33" t="s">
        <v>29</v>
      </c>
      <c r="G2706" t="s">
        <v>29</v>
      </c>
      <c r="H2706" s="56"/>
    </row>
    <row r="2707" spans="1:8" x14ac:dyDescent="0.25">
      <c r="A2707" s="16">
        <v>37916</v>
      </c>
      <c r="B2707" s="17">
        <v>92.87</v>
      </c>
      <c r="C2707" s="9">
        <v>-1.2625889959122364E-2</v>
      </c>
      <c r="D2707">
        <f t="shared" si="46"/>
        <v>10</v>
      </c>
      <c r="F2707" s="33" t="s">
        <v>29</v>
      </c>
      <c r="G2707" t="s">
        <v>29</v>
      </c>
      <c r="H2707" s="56"/>
    </row>
    <row r="2708" spans="1:8" x14ac:dyDescent="0.25">
      <c r="A2708" s="16">
        <v>37917</v>
      </c>
      <c r="B2708" s="17">
        <v>92.7</v>
      </c>
      <c r="C2708" s="9">
        <v>-1.8321932161075275E-3</v>
      </c>
      <c r="D2708">
        <f t="shared" si="46"/>
        <v>10</v>
      </c>
      <c r="F2708" s="33" t="s">
        <v>29</v>
      </c>
      <c r="G2708" t="s">
        <v>29</v>
      </c>
      <c r="H2708" s="56"/>
    </row>
    <row r="2709" spans="1:8" x14ac:dyDescent="0.25">
      <c r="A2709" s="16">
        <v>37918</v>
      </c>
      <c r="B2709" s="17">
        <v>92.9</v>
      </c>
      <c r="C2709" s="9">
        <v>2.1551732479834118E-3</v>
      </c>
      <c r="D2709">
        <f t="shared" si="46"/>
        <v>10</v>
      </c>
      <c r="F2709" s="33" t="s">
        <v>29</v>
      </c>
      <c r="G2709" t="s">
        <v>29</v>
      </c>
      <c r="H2709" s="56"/>
    </row>
    <row r="2710" spans="1:8" x14ac:dyDescent="0.25">
      <c r="A2710" s="16">
        <v>37921</v>
      </c>
      <c r="B2710" s="17">
        <v>92.95</v>
      </c>
      <c r="C2710" s="9">
        <v>5.3806834766008144E-4</v>
      </c>
      <c r="D2710">
        <f t="shared" si="46"/>
        <v>10</v>
      </c>
      <c r="F2710" s="33" t="s">
        <v>29</v>
      </c>
      <c r="G2710" t="s">
        <v>29</v>
      </c>
      <c r="H2710" s="56"/>
    </row>
    <row r="2711" spans="1:8" x14ac:dyDescent="0.25">
      <c r="A2711" s="16">
        <v>37922</v>
      </c>
      <c r="B2711" s="17">
        <v>94.21</v>
      </c>
      <c r="C2711" s="9">
        <v>1.3464618893123307E-2</v>
      </c>
      <c r="D2711">
        <f t="shared" si="46"/>
        <v>10</v>
      </c>
      <c r="F2711" s="33" t="s">
        <v>29</v>
      </c>
      <c r="G2711" t="s">
        <v>29</v>
      </c>
      <c r="H2711" s="56"/>
    </row>
    <row r="2712" spans="1:8" x14ac:dyDescent="0.25">
      <c r="A2712" s="16">
        <v>37923</v>
      </c>
      <c r="B2712" s="17">
        <v>94.34</v>
      </c>
      <c r="C2712" s="9">
        <v>1.3789447955392851E-3</v>
      </c>
      <c r="D2712">
        <f t="shared" si="46"/>
        <v>10</v>
      </c>
      <c r="F2712" s="33" t="s">
        <v>29</v>
      </c>
      <c r="G2712" t="s">
        <v>29</v>
      </c>
      <c r="H2712" s="56"/>
    </row>
    <row r="2713" spans="1:8" x14ac:dyDescent="0.25">
      <c r="A2713" s="16">
        <v>37924</v>
      </c>
      <c r="B2713" s="17">
        <v>94.54</v>
      </c>
      <c r="C2713" s="9">
        <v>2.1177475089748277E-3</v>
      </c>
      <c r="D2713">
        <f t="shared" si="46"/>
        <v>10</v>
      </c>
      <c r="F2713" s="33" t="s">
        <v>29</v>
      </c>
      <c r="G2713" t="s">
        <v>29</v>
      </c>
      <c r="H2713" s="56"/>
    </row>
    <row r="2714" spans="1:8" x14ac:dyDescent="0.25">
      <c r="A2714" s="16">
        <v>37925</v>
      </c>
      <c r="B2714" s="17">
        <v>94.45</v>
      </c>
      <c r="C2714" s="9">
        <v>-9.5243141757174986E-4</v>
      </c>
      <c r="D2714">
        <f t="shared" si="46"/>
        <v>10</v>
      </c>
      <c r="F2714" s="33" t="s">
        <v>29</v>
      </c>
      <c r="G2714" t="s">
        <v>29</v>
      </c>
      <c r="H2714" s="56"/>
    </row>
    <row r="2715" spans="1:8" x14ac:dyDescent="0.25">
      <c r="A2715" s="16">
        <v>37928</v>
      </c>
      <c r="B2715" s="17">
        <v>95.07</v>
      </c>
      <c r="C2715" s="9">
        <v>6.5428684234203182E-3</v>
      </c>
      <c r="D2715">
        <f t="shared" si="46"/>
        <v>11</v>
      </c>
      <c r="F2715" s="33" t="s">
        <v>29</v>
      </c>
      <c r="G2715" t="s">
        <v>29</v>
      </c>
      <c r="H2715" s="56"/>
    </row>
    <row r="2716" spans="1:8" x14ac:dyDescent="0.25">
      <c r="A2716" s="16">
        <v>37929</v>
      </c>
      <c r="B2716" s="17">
        <v>94.86</v>
      </c>
      <c r="C2716" s="9">
        <v>-2.21134192150338E-3</v>
      </c>
      <c r="D2716">
        <f t="shared" si="46"/>
        <v>11</v>
      </c>
      <c r="F2716" s="33" t="s">
        <v>29</v>
      </c>
      <c r="G2716" t="s">
        <v>29</v>
      </c>
      <c r="H2716" s="56"/>
    </row>
    <row r="2717" spans="1:8" x14ac:dyDescent="0.25">
      <c r="A2717" s="16">
        <v>37930</v>
      </c>
      <c r="B2717" s="17">
        <v>94.93</v>
      </c>
      <c r="C2717" s="9">
        <v>7.3765744427154009E-4</v>
      </c>
      <c r="D2717">
        <f t="shared" si="46"/>
        <v>11</v>
      </c>
      <c r="F2717" s="33" t="s">
        <v>29</v>
      </c>
      <c r="G2717" t="s">
        <v>29</v>
      </c>
      <c r="H2717" s="56"/>
    </row>
    <row r="2718" spans="1:8" x14ac:dyDescent="0.25">
      <c r="A2718" s="16">
        <v>37931</v>
      </c>
      <c r="B2718" s="17">
        <v>95.43</v>
      </c>
      <c r="C2718" s="9">
        <v>5.2532165354554202E-3</v>
      </c>
      <c r="D2718">
        <f t="shared" si="46"/>
        <v>11</v>
      </c>
      <c r="F2718" s="33" t="s">
        <v>29</v>
      </c>
      <c r="G2718" t="s">
        <v>29</v>
      </c>
      <c r="H2718" s="56"/>
    </row>
    <row r="2719" spans="1:8" x14ac:dyDescent="0.25">
      <c r="A2719" s="16">
        <v>37932</v>
      </c>
      <c r="B2719" s="17">
        <v>94.73</v>
      </c>
      <c r="C2719" s="9">
        <v>-7.3622545417193095E-3</v>
      </c>
      <c r="D2719">
        <f t="shared" si="46"/>
        <v>11</v>
      </c>
      <c r="F2719" s="33" t="s">
        <v>29</v>
      </c>
      <c r="G2719" t="s">
        <v>29</v>
      </c>
      <c r="H2719" s="56"/>
    </row>
    <row r="2720" spans="1:8" x14ac:dyDescent="0.25">
      <c r="A2720" s="16">
        <v>37935</v>
      </c>
      <c r="B2720" s="17">
        <v>94.34</v>
      </c>
      <c r="C2720" s="9">
        <v>-4.125462031327529E-3</v>
      </c>
      <c r="D2720">
        <f t="shared" si="46"/>
        <v>11</v>
      </c>
      <c r="F2720" s="33" t="s">
        <v>29</v>
      </c>
      <c r="G2720" t="s">
        <v>29</v>
      </c>
      <c r="H2720" s="56"/>
    </row>
    <row r="2721" spans="1:8" x14ac:dyDescent="0.25">
      <c r="A2721" s="16">
        <v>37936</v>
      </c>
      <c r="B2721" s="17">
        <v>94.31</v>
      </c>
      <c r="C2721" s="9">
        <v>-3.1804930032216556E-4</v>
      </c>
      <c r="D2721">
        <f t="shared" si="46"/>
        <v>11</v>
      </c>
      <c r="F2721" s="33" t="s">
        <v>29</v>
      </c>
      <c r="G2721" t="s">
        <v>29</v>
      </c>
      <c r="H2721" s="56"/>
    </row>
    <row r="2722" spans="1:8" x14ac:dyDescent="0.25">
      <c r="A2722" s="16">
        <v>37937</v>
      </c>
      <c r="B2722" s="17">
        <v>95.37</v>
      </c>
      <c r="C2722" s="9">
        <v>1.1176835035027708E-2</v>
      </c>
      <c r="D2722">
        <f t="shared" si="46"/>
        <v>11</v>
      </c>
      <c r="F2722" s="33" t="s">
        <v>29</v>
      </c>
      <c r="G2722" t="s">
        <v>29</v>
      </c>
      <c r="H2722" s="56"/>
    </row>
    <row r="2723" spans="1:8" x14ac:dyDescent="0.25">
      <c r="A2723" s="16">
        <v>37938</v>
      </c>
      <c r="B2723" s="17">
        <v>95.4</v>
      </c>
      <c r="C2723" s="9">
        <v>3.1451486341992015E-4</v>
      </c>
      <c r="D2723">
        <f t="shared" si="46"/>
        <v>11</v>
      </c>
      <c r="F2723" s="33" t="s">
        <v>29</v>
      </c>
      <c r="G2723" t="s">
        <v>29</v>
      </c>
      <c r="H2723" s="56"/>
    </row>
    <row r="2724" spans="1:8" x14ac:dyDescent="0.25">
      <c r="A2724" s="16">
        <v>37939</v>
      </c>
      <c r="B2724" s="17">
        <v>94.59</v>
      </c>
      <c r="C2724" s="9">
        <v>-8.5268162291617568E-3</v>
      </c>
      <c r="D2724">
        <f t="shared" si="46"/>
        <v>11</v>
      </c>
      <c r="F2724" s="33" t="s">
        <v>29</v>
      </c>
      <c r="G2724" t="s">
        <v>29</v>
      </c>
      <c r="H2724" s="56"/>
    </row>
    <row r="2725" spans="1:8" x14ac:dyDescent="0.25">
      <c r="A2725" s="16">
        <v>37942</v>
      </c>
      <c r="B2725" s="17">
        <v>94.12</v>
      </c>
      <c r="C2725" s="9">
        <v>-4.9811983659173859E-3</v>
      </c>
      <c r="D2725">
        <f t="shared" si="46"/>
        <v>11</v>
      </c>
      <c r="F2725" s="33" t="s">
        <v>29</v>
      </c>
      <c r="G2725" t="s">
        <v>29</v>
      </c>
      <c r="H2725" s="56"/>
    </row>
    <row r="2726" spans="1:8" x14ac:dyDescent="0.25">
      <c r="A2726" s="16">
        <v>37943</v>
      </c>
      <c r="B2726" s="17">
        <v>93.14</v>
      </c>
      <c r="C2726" s="9">
        <v>-1.0466826304930663E-2</v>
      </c>
      <c r="D2726">
        <f t="shared" si="46"/>
        <v>11</v>
      </c>
      <c r="F2726" s="33" t="s">
        <v>29</v>
      </c>
      <c r="G2726" t="s">
        <v>29</v>
      </c>
      <c r="H2726" s="56"/>
    </row>
    <row r="2727" spans="1:8" x14ac:dyDescent="0.25">
      <c r="A2727" s="16">
        <v>37944</v>
      </c>
      <c r="B2727" s="17">
        <v>93.93</v>
      </c>
      <c r="C2727" s="9">
        <v>8.4460864521929118E-3</v>
      </c>
      <c r="D2727">
        <f t="shared" si="46"/>
        <v>11</v>
      </c>
      <c r="F2727" s="33" t="s">
        <v>29</v>
      </c>
      <c r="G2727" t="s">
        <v>29</v>
      </c>
      <c r="H2727" s="56"/>
    </row>
    <row r="2728" spans="1:8" x14ac:dyDescent="0.25">
      <c r="A2728" s="16">
        <v>37945</v>
      </c>
      <c r="B2728" s="17">
        <v>93.08</v>
      </c>
      <c r="C2728" s="9">
        <v>-9.0904855723331762E-3</v>
      </c>
      <c r="D2728">
        <f t="shared" si="46"/>
        <v>11</v>
      </c>
      <c r="F2728" s="33" t="s">
        <v>29</v>
      </c>
      <c r="G2728" t="s">
        <v>29</v>
      </c>
      <c r="H2728" s="56"/>
    </row>
    <row r="2729" spans="1:8" x14ac:dyDescent="0.25">
      <c r="A2729" s="16">
        <v>37946</v>
      </c>
      <c r="B2729" s="17">
        <v>93.47</v>
      </c>
      <c r="C2729" s="9">
        <v>4.1811907604011106E-3</v>
      </c>
      <c r="D2729">
        <f t="shared" si="46"/>
        <v>11</v>
      </c>
      <c r="F2729" s="33" t="s">
        <v>29</v>
      </c>
      <c r="G2729" t="s">
        <v>29</v>
      </c>
      <c r="H2729" s="56"/>
    </row>
    <row r="2730" spans="1:8" x14ac:dyDescent="0.25">
      <c r="A2730" s="16">
        <v>37949</v>
      </c>
      <c r="B2730" s="17">
        <v>94.71</v>
      </c>
      <c r="C2730" s="9">
        <v>1.3179062043517835E-2</v>
      </c>
      <c r="D2730">
        <f t="shared" si="46"/>
        <v>11</v>
      </c>
      <c r="F2730" s="33" t="s">
        <v>29</v>
      </c>
      <c r="G2730" t="s">
        <v>29</v>
      </c>
      <c r="H2730" s="56"/>
    </row>
    <row r="2731" spans="1:8" x14ac:dyDescent="0.25">
      <c r="A2731" s="16">
        <v>37950</v>
      </c>
      <c r="B2731" s="17">
        <v>95.07</v>
      </c>
      <c r="C2731" s="9">
        <v>3.7938711329290617E-3</v>
      </c>
      <c r="D2731">
        <f t="shared" si="46"/>
        <v>11</v>
      </c>
      <c r="F2731" s="33" t="s">
        <v>29</v>
      </c>
      <c r="G2731" t="s">
        <v>29</v>
      </c>
      <c r="H2731" s="56"/>
    </row>
    <row r="2732" spans="1:8" x14ac:dyDescent="0.25">
      <c r="A2732" s="16">
        <v>37951</v>
      </c>
      <c r="B2732" s="17">
        <v>95.41</v>
      </c>
      <c r="C2732" s="9">
        <v>3.5699323928156195E-3</v>
      </c>
      <c r="D2732">
        <f t="shared" si="46"/>
        <v>11</v>
      </c>
      <c r="F2732" s="33" t="s">
        <v>29</v>
      </c>
      <c r="G2732" t="s">
        <v>29</v>
      </c>
      <c r="H2732" s="56"/>
    </row>
    <row r="2733" spans="1:8" x14ac:dyDescent="0.25">
      <c r="A2733" s="16">
        <v>37953</v>
      </c>
      <c r="B2733" s="17">
        <v>95.48</v>
      </c>
      <c r="C2733" s="9">
        <v>7.3340670687497569E-4</v>
      </c>
      <c r="D2733">
        <f t="shared" si="46"/>
        <v>11</v>
      </c>
      <c r="F2733" s="33" t="s">
        <v>29</v>
      </c>
      <c r="G2733" t="s">
        <v>29</v>
      </c>
      <c r="H2733" s="56"/>
    </row>
    <row r="2734" spans="1:8" x14ac:dyDescent="0.25">
      <c r="A2734" s="16">
        <v>37956</v>
      </c>
      <c r="B2734" s="17">
        <v>96.51</v>
      </c>
      <c r="C2734" s="9">
        <v>1.072982844841544E-2</v>
      </c>
      <c r="D2734">
        <f t="shared" si="46"/>
        <v>12</v>
      </c>
      <c r="F2734" s="33" t="s">
        <v>29</v>
      </c>
      <c r="G2734" t="s">
        <v>29</v>
      </c>
      <c r="H2734" s="56"/>
    </row>
    <row r="2735" spans="1:8" x14ac:dyDescent="0.25">
      <c r="A2735" s="16">
        <v>37957</v>
      </c>
      <c r="B2735" s="17">
        <v>96.27</v>
      </c>
      <c r="C2735" s="9">
        <v>-2.4898861291695186E-3</v>
      </c>
      <c r="D2735">
        <f t="shared" si="46"/>
        <v>12</v>
      </c>
      <c r="F2735" s="33" t="s">
        <v>29</v>
      </c>
      <c r="G2735" t="s">
        <v>29</v>
      </c>
      <c r="H2735" s="56"/>
    </row>
    <row r="2736" spans="1:8" x14ac:dyDescent="0.25">
      <c r="A2736" s="16">
        <v>37958</v>
      </c>
      <c r="B2736" s="17">
        <v>96.12</v>
      </c>
      <c r="C2736" s="9">
        <v>-1.5593329216068976E-3</v>
      </c>
      <c r="D2736">
        <f t="shared" si="46"/>
        <v>12</v>
      </c>
      <c r="F2736" s="33" t="s">
        <v>29</v>
      </c>
      <c r="G2736" t="s">
        <v>29</v>
      </c>
      <c r="H2736" s="56"/>
    </row>
    <row r="2737" spans="1:8" x14ac:dyDescent="0.25">
      <c r="A2737" s="16">
        <v>37959</v>
      </c>
      <c r="B2737" s="17">
        <v>96.51</v>
      </c>
      <c r="C2737" s="9">
        <v>4.0492190507765728E-3</v>
      </c>
      <c r="D2737">
        <f t="shared" si="46"/>
        <v>12</v>
      </c>
      <c r="F2737" s="33" t="s">
        <v>29</v>
      </c>
      <c r="G2737" t="s">
        <v>29</v>
      </c>
      <c r="H2737" s="56"/>
    </row>
    <row r="2738" spans="1:8" x14ac:dyDescent="0.25">
      <c r="A2738" s="16">
        <v>37960</v>
      </c>
      <c r="B2738" s="17">
        <v>95.84</v>
      </c>
      <c r="C2738" s="9">
        <v>-6.9664955519054602E-3</v>
      </c>
      <c r="D2738">
        <f t="shared" si="46"/>
        <v>12</v>
      </c>
      <c r="F2738" s="33" t="s">
        <v>29</v>
      </c>
      <c r="G2738" t="s">
        <v>29</v>
      </c>
      <c r="H2738" s="56"/>
    </row>
    <row r="2739" spans="1:8" x14ac:dyDescent="0.25">
      <c r="A2739" s="16">
        <v>37963</v>
      </c>
      <c r="B2739" s="17">
        <v>96.48</v>
      </c>
      <c r="C2739" s="9">
        <v>6.6555986117360667E-3</v>
      </c>
      <c r="D2739">
        <f t="shared" si="46"/>
        <v>12</v>
      </c>
      <c r="F2739" s="33" t="s">
        <v>29</v>
      </c>
      <c r="G2739" t="s">
        <v>29</v>
      </c>
      <c r="H2739" s="56"/>
    </row>
    <row r="2740" spans="1:8" x14ac:dyDescent="0.25">
      <c r="A2740" s="16">
        <v>37964</v>
      </c>
      <c r="B2740" s="17">
        <v>95.74</v>
      </c>
      <c r="C2740" s="9">
        <v>-7.6995490145124051E-3</v>
      </c>
      <c r="D2740">
        <f t="shared" si="46"/>
        <v>12</v>
      </c>
      <c r="F2740" s="33" t="s">
        <v>29</v>
      </c>
      <c r="G2740" t="s">
        <v>29</v>
      </c>
      <c r="H2740" s="56"/>
    </row>
    <row r="2741" spans="1:8" x14ac:dyDescent="0.25">
      <c r="A2741" s="16">
        <v>37965</v>
      </c>
      <c r="B2741" s="17">
        <v>95.73</v>
      </c>
      <c r="C2741" s="9">
        <v>-1.0445500610106455E-4</v>
      </c>
      <c r="D2741">
        <f t="shared" si="46"/>
        <v>12</v>
      </c>
      <c r="F2741" s="33" t="s">
        <v>29</v>
      </c>
      <c r="G2741" t="s">
        <v>29</v>
      </c>
      <c r="H2741" s="56"/>
    </row>
    <row r="2742" spans="1:8" x14ac:dyDescent="0.25">
      <c r="A2742" s="16">
        <v>37966</v>
      </c>
      <c r="B2742" s="17">
        <v>96.81</v>
      </c>
      <c r="C2742" s="9">
        <v>1.1218565773718204E-2</v>
      </c>
      <c r="D2742">
        <f t="shared" si="46"/>
        <v>12</v>
      </c>
      <c r="F2742" s="33" t="s">
        <v>29</v>
      </c>
      <c r="G2742" t="s">
        <v>29</v>
      </c>
      <c r="H2742" s="56"/>
    </row>
    <row r="2743" spans="1:8" x14ac:dyDescent="0.25">
      <c r="A2743" s="16">
        <v>37967</v>
      </c>
      <c r="B2743" s="17">
        <v>96.99</v>
      </c>
      <c r="C2743" s="9">
        <v>1.8575856734712581E-3</v>
      </c>
      <c r="D2743">
        <f t="shared" si="46"/>
        <v>12</v>
      </c>
      <c r="F2743" s="33" t="s">
        <v>29</v>
      </c>
      <c r="G2743" t="s">
        <v>29</v>
      </c>
      <c r="H2743" s="56"/>
    </row>
    <row r="2744" spans="1:8" x14ac:dyDescent="0.25">
      <c r="A2744" s="16">
        <v>37970</v>
      </c>
      <c r="B2744" s="17">
        <v>96.51</v>
      </c>
      <c r="C2744" s="9">
        <v>-4.9612504864065786E-3</v>
      </c>
      <c r="D2744">
        <f t="shared" si="46"/>
        <v>12</v>
      </c>
      <c r="F2744" s="33" t="s">
        <v>29</v>
      </c>
      <c r="G2744" t="s">
        <v>29</v>
      </c>
      <c r="H2744" s="56"/>
    </row>
    <row r="2745" spans="1:8" x14ac:dyDescent="0.25">
      <c r="A2745" s="16">
        <v>37971</v>
      </c>
      <c r="B2745" s="17">
        <v>97.01</v>
      </c>
      <c r="C2745" s="9">
        <v>5.167436054147539E-3</v>
      </c>
      <c r="D2745">
        <f t="shared" si="46"/>
        <v>12</v>
      </c>
      <c r="F2745" s="33" t="s">
        <v>29</v>
      </c>
      <c r="G2745" t="s">
        <v>29</v>
      </c>
      <c r="H2745" s="56"/>
    </row>
    <row r="2746" spans="1:8" x14ac:dyDescent="0.25">
      <c r="A2746" s="16">
        <v>37972</v>
      </c>
      <c r="B2746" s="17">
        <v>97.32</v>
      </c>
      <c r="C2746" s="9">
        <v>3.1904519421295766E-3</v>
      </c>
      <c r="D2746">
        <f t="shared" si="46"/>
        <v>12</v>
      </c>
      <c r="F2746" s="33" t="s">
        <v>29</v>
      </c>
      <c r="G2746" t="s">
        <v>29</v>
      </c>
      <c r="H2746" s="56"/>
    </row>
    <row r="2747" spans="1:8" x14ac:dyDescent="0.25">
      <c r="A2747" s="16">
        <v>37973</v>
      </c>
      <c r="B2747" s="17">
        <v>98.41</v>
      </c>
      <c r="C2747" s="9">
        <v>1.1137906995572324E-2</v>
      </c>
      <c r="D2747">
        <f t="shared" si="46"/>
        <v>12</v>
      </c>
      <c r="F2747" s="33" t="s">
        <v>29</v>
      </c>
      <c r="G2747" t="s">
        <v>29</v>
      </c>
      <c r="H2747" s="56"/>
    </row>
    <row r="2748" spans="1:8" x14ac:dyDescent="0.25">
      <c r="A2748" s="16">
        <v>37974</v>
      </c>
      <c r="B2748" s="17">
        <v>98.14</v>
      </c>
      <c r="C2748" s="9">
        <v>-2.7473942491367666E-3</v>
      </c>
      <c r="D2748">
        <f t="shared" si="46"/>
        <v>12</v>
      </c>
      <c r="F2748" s="33" t="s">
        <v>29</v>
      </c>
      <c r="G2748" t="s">
        <v>29</v>
      </c>
      <c r="H2748" s="56"/>
    </row>
    <row r="2749" spans="1:8" x14ac:dyDescent="0.25">
      <c r="A2749" s="16">
        <v>37977</v>
      </c>
      <c r="B2749" s="17">
        <v>98.82</v>
      </c>
      <c r="C2749" s="9">
        <v>6.9049827558464736E-3</v>
      </c>
      <c r="D2749">
        <f t="shared" si="46"/>
        <v>12</v>
      </c>
      <c r="F2749" s="33" t="s">
        <v>29</v>
      </c>
      <c r="G2749" t="s">
        <v>29</v>
      </c>
      <c r="H2749" s="56"/>
    </row>
    <row r="2750" spans="1:8" x14ac:dyDescent="0.25">
      <c r="A2750" s="16">
        <v>37978</v>
      </c>
      <c r="B2750" s="17">
        <v>98.89</v>
      </c>
      <c r="C2750" s="9">
        <v>7.0810786429551474E-4</v>
      </c>
      <c r="D2750">
        <f t="shared" si="46"/>
        <v>12</v>
      </c>
      <c r="F2750" s="33" t="s">
        <v>29</v>
      </c>
      <c r="G2750" t="s">
        <v>29</v>
      </c>
      <c r="H2750" s="56"/>
    </row>
    <row r="2751" spans="1:8" x14ac:dyDescent="0.25">
      <c r="A2751" s="16">
        <v>37979</v>
      </c>
      <c r="B2751" s="17">
        <v>98.79</v>
      </c>
      <c r="C2751" s="9">
        <v>-1.0117362255168268E-3</v>
      </c>
      <c r="D2751">
        <f t="shared" si="46"/>
        <v>12</v>
      </c>
      <c r="F2751" s="33" t="s">
        <v>29</v>
      </c>
      <c r="G2751" t="s">
        <v>29</v>
      </c>
      <c r="H2751" s="56"/>
    </row>
    <row r="2752" spans="1:8" x14ac:dyDescent="0.25">
      <c r="A2752" s="16">
        <v>37981</v>
      </c>
      <c r="B2752" s="17">
        <v>98.86</v>
      </c>
      <c r="C2752" s="9">
        <v>7.0832282243063862E-4</v>
      </c>
      <c r="D2752">
        <f t="shared" si="46"/>
        <v>12</v>
      </c>
      <c r="F2752" s="33" t="s">
        <v>29</v>
      </c>
      <c r="G2752" t="s">
        <v>29</v>
      </c>
      <c r="H2752" s="56"/>
    </row>
    <row r="2753" spans="1:8" x14ac:dyDescent="0.25">
      <c r="A2753" s="16">
        <v>37984</v>
      </c>
      <c r="B2753" s="17">
        <v>100.17</v>
      </c>
      <c r="C2753" s="9">
        <v>1.3164034744859558E-2</v>
      </c>
      <c r="D2753">
        <f t="shared" si="46"/>
        <v>12</v>
      </c>
      <c r="F2753" s="33" t="s">
        <v>29</v>
      </c>
      <c r="G2753" t="s">
        <v>29</v>
      </c>
      <c r="H2753" s="56"/>
    </row>
    <row r="2754" spans="1:8" x14ac:dyDescent="0.25">
      <c r="A2754" s="16">
        <v>37985</v>
      </c>
      <c r="B2754" s="17">
        <v>100.19</v>
      </c>
      <c r="C2754" s="9">
        <v>1.9964064749863081E-4</v>
      </c>
      <c r="D2754">
        <f t="shared" si="46"/>
        <v>12</v>
      </c>
      <c r="F2754" s="33" t="s">
        <v>29</v>
      </c>
      <c r="G2754" t="s">
        <v>29</v>
      </c>
      <c r="H2754" s="56"/>
    </row>
    <row r="2755" spans="1:8" x14ac:dyDescent="0.25">
      <c r="A2755" s="16">
        <v>37986</v>
      </c>
      <c r="B2755" s="17">
        <v>100.28</v>
      </c>
      <c r="C2755" s="9">
        <v>8.9789001892115808E-4</v>
      </c>
      <c r="D2755">
        <f t="shared" si="46"/>
        <v>12</v>
      </c>
      <c r="F2755" s="33" t="s">
        <v>29</v>
      </c>
      <c r="G2755" t="s">
        <v>29</v>
      </c>
      <c r="H2755" s="56"/>
    </row>
    <row r="2756" spans="1:8" x14ac:dyDescent="0.25">
      <c r="A2756" s="16">
        <v>37988</v>
      </c>
      <c r="B2756" s="17">
        <v>100.24</v>
      </c>
      <c r="C2756" s="9">
        <v>-3.9896270227985053E-4</v>
      </c>
      <c r="D2756">
        <f t="shared" ref="D2756:D2819" si="47">MONTH(A2756)</f>
        <v>1</v>
      </c>
      <c r="F2756" s="33" t="s">
        <v>29</v>
      </c>
      <c r="G2756" t="s">
        <v>29</v>
      </c>
      <c r="H2756" s="56"/>
    </row>
    <row r="2757" spans="1:8" x14ac:dyDescent="0.25">
      <c r="A2757" s="16">
        <v>37991</v>
      </c>
      <c r="B2757" s="17">
        <v>101.33</v>
      </c>
      <c r="C2757" s="9">
        <v>1.0815206872413415E-2</v>
      </c>
      <c r="D2757">
        <f t="shared" si="47"/>
        <v>1</v>
      </c>
      <c r="F2757" s="33" t="s">
        <v>29</v>
      </c>
      <c r="G2757" t="s">
        <v>29</v>
      </c>
      <c r="H2757" s="56"/>
    </row>
    <row r="2758" spans="1:8" x14ac:dyDescent="0.25">
      <c r="A2758" s="16">
        <v>37992</v>
      </c>
      <c r="B2758" s="17">
        <v>101.43</v>
      </c>
      <c r="C2758" s="9">
        <v>9.8638792767818343E-4</v>
      </c>
      <c r="D2758">
        <f t="shared" si="47"/>
        <v>1</v>
      </c>
      <c r="F2758" s="33" t="s">
        <v>29</v>
      </c>
      <c r="G2758" t="s">
        <v>29</v>
      </c>
      <c r="H2758" s="56"/>
    </row>
    <row r="2759" spans="1:8" x14ac:dyDescent="0.25">
      <c r="A2759" s="16">
        <v>37993</v>
      </c>
      <c r="B2759" s="17">
        <v>101.77</v>
      </c>
      <c r="C2759" s="9">
        <v>3.3464598159357348E-3</v>
      </c>
      <c r="D2759">
        <f t="shared" si="47"/>
        <v>1</v>
      </c>
      <c r="F2759" s="33" t="s">
        <v>29</v>
      </c>
      <c r="G2759" t="s">
        <v>29</v>
      </c>
      <c r="H2759" s="56"/>
    </row>
    <row r="2760" spans="1:8" x14ac:dyDescent="0.25">
      <c r="A2760" s="16">
        <v>37994</v>
      </c>
      <c r="B2760" s="17">
        <v>102.18</v>
      </c>
      <c r="C2760" s="9">
        <v>4.0205986988117769E-3</v>
      </c>
      <c r="D2760">
        <f t="shared" si="47"/>
        <v>1</v>
      </c>
      <c r="F2760" s="33" t="s">
        <v>29</v>
      </c>
      <c r="G2760" t="s">
        <v>29</v>
      </c>
      <c r="H2760" s="56"/>
    </row>
    <row r="2761" spans="1:8" x14ac:dyDescent="0.25">
      <c r="A2761" s="16">
        <v>37995</v>
      </c>
      <c r="B2761" s="17">
        <v>101.28</v>
      </c>
      <c r="C2761" s="9">
        <v>-8.8470055067859567E-3</v>
      </c>
      <c r="D2761">
        <f t="shared" si="47"/>
        <v>1</v>
      </c>
      <c r="F2761" s="33" t="s">
        <v>29</v>
      </c>
      <c r="G2761" t="s">
        <v>29</v>
      </c>
      <c r="H2761" s="56"/>
    </row>
    <row r="2762" spans="1:8" x14ac:dyDescent="0.25">
      <c r="A2762" s="16">
        <v>37998</v>
      </c>
      <c r="B2762" s="17">
        <v>102.03</v>
      </c>
      <c r="C2762" s="9">
        <v>7.3779292913476405E-3</v>
      </c>
      <c r="D2762">
        <f t="shared" si="47"/>
        <v>1</v>
      </c>
      <c r="F2762" s="33" t="s">
        <v>29</v>
      </c>
      <c r="G2762" t="s">
        <v>29</v>
      </c>
      <c r="H2762" s="56"/>
    </row>
    <row r="2763" spans="1:8" x14ac:dyDescent="0.25">
      <c r="A2763" s="16">
        <v>37999</v>
      </c>
      <c r="B2763" s="17">
        <v>101.44</v>
      </c>
      <c r="C2763" s="9">
        <v>-5.7993969982980129E-3</v>
      </c>
      <c r="D2763">
        <f t="shared" si="47"/>
        <v>1</v>
      </c>
      <c r="F2763" s="33" t="s">
        <v>29</v>
      </c>
      <c r="G2763" t="s">
        <v>29</v>
      </c>
      <c r="H2763" s="56"/>
    </row>
    <row r="2764" spans="1:8" x14ac:dyDescent="0.25">
      <c r="A2764" s="16">
        <v>38000</v>
      </c>
      <c r="B2764" s="17">
        <v>102.28</v>
      </c>
      <c r="C2764" s="9">
        <v>8.2466597340701362E-3</v>
      </c>
      <c r="D2764">
        <f t="shared" si="47"/>
        <v>1</v>
      </c>
      <c r="F2764" s="33" t="s">
        <v>29</v>
      </c>
      <c r="G2764" t="s">
        <v>29</v>
      </c>
      <c r="H2764" s="56"/>
    </row>
    <row r="2765" spans="1:8" x14ac:dyDescent="0.25">
      <c r="A2765" s="16">
        <v>38001</v>
      </c>
      <c r="B2765" s="17">
        <v>102.54</v>
      </c>
      <c r="C2765" s="9">
        <v>2.538815932568609E-3</v>
      </c>
      <c r="D2765">
        <f t="shared" si="47"/>
        <v>1</v>
      </c>
      <c r="F2765" s="33" t="s">
        <v>29</v>
      </c>
      <c r="G2765" t="s">
        <v>29</v>
      </c>
      <c r="H2765" s="56"/>
    </row>
    <row r="2766" spans="1:8" x14ac:dyDescent="0.25">
      <c r="A2766" s="16">
        <v>38002</v>
      </c>
      <c r="B2766" s="17">
        <v>102.94</v>
      </c>
      <c r="C2766" s="9">
        <v>3.8933278690538456E-3</v>
      </c>
      <c r="D2766">
        <f t="shared" si="47"/>
        <v>1</v>
      </c>
      <c r="F2766" s="33" t="s">
        <v>29</v>
      </c>
      <c r="G2766" t="s">
        <v>29</v>
      </c>
      <c r="H2766" s="56"/>
    </row>
    <row r="2767" spans="1:8" x14ac:dyDescent="0.25">
      <c r="A2767" s="16">
        <v>38006</v>
      </c>
      <c r="B2767" s="17">
        <v>102.91</v>
      </c>
      <c r="C2767" s="9">
        <v>-2.9147437660818388E-4</v>
      </c>
      <c r="D2767">
        <f t="shared" si="47"/>
        <v>1</v>
      </c>
      <c r="F2767" s="33" t="s">
        <v>29</v>
      </c>
      <c r="G2767" t="s">
        <v>29</v>
      </c>
      <c r="H2767" s="56"/>
    </row>
    <row r="2768" spans="1:8" x14ac:dyDescent="0.25">
      <c r="A2768" s="16">
        <v>38007</v>
      </c>
      <c r="B2768" s="17">
        <v>103.73</v>
      </c>
      <c r="C2768" s="9">
        <v>7.9365495957363415E-3</v>
      </c>
      <c r="D2768">
        <f t="shared" si="47"/>
        <v>1</v>
      </c>
      <c r="F2768" s="33" t="s">
        <v>29</v>
      </c>
      <c r="G2768" t="s">
        <v>29</v>
      </c>
      <c r="H2768" s="56"/>
    </row>
    <row r="2769" spans="1:8" x14ac:dyDescent="0.25">
      <c r="A2769" s="16">
        <v>38008</v>
      </c>
      <c r="B2769" s="17">
        <v>103.46</v>
      </c>
      <c r="C2769" s="9">
        <v>-2.6063048683677543E-3</v>
      </c>
      <c r="D2769">
        <f t="shared" si="47"/>
        <v>1</v>
      </c>
      <c r="F2769" s="33" t="s">
        <v>29</v>
      </c>
      <c r="G2769" t="s">
        <v>29</v>
      </c>
      <c r="H2769" s="56"/>
    </row>
    <row r="2770" spans="1:8" x14ac:dyDescent="0.25">
      <c r="A2770" s="16">
        <v>38009</v>
      </c>
      <c r="B2770" s="17">
        <v>103.12</v>
      </c>
      <c r="C2770" s="9">
        <v>-3.2917059444369438E-3</v>
      </c>
      <c r="D2770">
        <f t="shared" si="47"/>
        <v>1</v>
      </c>
      <c r="F2770" s="33" t="s">
        <v>29</v>
      </c>
      <c r="G2770" t="s">
        <v>29</v>
      </c>
      <c r="H2770" s="56"/>
    </row>
    <row r="2771" spans="1:8" x14ac:dyDescent="0.25">
      <c r="A2771" s="16">
        <v>38012</v>
      </c>
      <c r="B2771" s="17">
        <v>104.42</v>
      </c>
      <c r="C2771" s="9">
        <v>1.2527869351474378E-2</v>
      </c>
      <c r="D2771">
        <f t="shared" si="47"/>
        <v>1</v>
      </c>
      <c r="F2771" s="33" t="s">
        <v>29</v>
      </c>
      <c r="G2771" t="s">
        <v>29</v>
      </c>
      <c r="H2771" s="56"/>
    </row>
    <row r="2772" spans="1:8" x14ac:dyDescent="0.25">
      <c r="A2772" s="16">
        <v>38013</v>
      </c>
      <c r="B2772" s="17">
        <v>103.35</v>
      </c>
      <c r="C2772" s="9">
        <v>-1.0299941854629149E-2</v>
      </c>
      <c r="D2772">
        <f t="shared" si="47"/>
        <v>1</v>
      </c>
      <c r="F2772" s="33" t="s">
        <v>29</v>
      </c>
      <c r="G2772" t="s">
        <v>29</v>
      </c>
      <c r="H2772" s="56"/>
    </row>
    <row r="2773" spans="1:8" x14ac:dyDescent="0.25">
      <c r="A2773" s="16">
        <v>38014</v>
      </c>
      <c r="B2773" s="17">
        <v>102.17</v>
      </c>
      <c r="C2773" s="9">
        <v>-1.1483193524444957E-2</v>
      </c>
      <c r="D2773">
        <f t="shared" si="47"/>
        <v>1</v>
      </c>
      <c r="F2773" s="33" t="s">
        <v>29</v>
      </c>
      <c r="G2773" t="s">
        <v>29</v>
      </c>
      <c r="H2773" s="56"/>
    </row>
    <row r="2774" spans="1:8" x14ac:dyDescent="0.25">
      <c r="A2774" s="16">
        <v>38015</v>
      </c>
      <c r="B2774" s="17">
        <v>102.27</v>
      </c>
      <c r="C2774" s="9">
        <v>9.7828221458908762E-4</v>
      </c>
      <c r="D2774">
        <f t="shared" si="47"/>
        <v>1</v>
      </c>
      <c r="F2774" s="33" t="s">
        <v>29</v>
      </c>
      <c r="G2774" t="s">
        <v>29</v>
      </c>
      <c r="H2774" s="56"/>
    </row>
    <row r="2775" spans="1:8" x14ac:dyDescent="0.25">
      <c r="A2775" s="16">
        <v>38016</v>
      </c>
      <c r="B2775" s="17">
        <v>102.27</v>
      </c>
      <c r="C2775" s="9">
        <v>0</v>
      </c>
      <c r="D2775">
        <f t="shared" si="47"/>
        <v>1</v>
      </c>
      <c r="F2775" s="33" t="s">
        <v>29</v>
      </c>
      <c r="G2775" t="s">
        <v>29</v>
      </c>
      <c r="H2775" s="56"/>
    </row>
    <row r="2776" spans="1:8" x14ac:dyDescent="0.25">
      <c r="A2776" s="16">
        <v>38019</v>
      </c>
      <c r="B2776" s="17">
        <v>102.71</v>
      </c>
      <c r="C2776" s="9">
        <v>4.2931083597915996E-3</v>
      </c>
      <c r="D2776">
        <f t="shared" si="47"/>
        <v>2</v>
      </c>
      <c r="F2776" s="33" t="s">
        <v>29</v>
      </c>
      <c r="G2776" t="s">
        <v>29</v>
      </c>
      <c r="H2776" s="56"/>
    </row>
    <row r="2777" spans="1:8" x14ac:dyDescent="0.25">
      <c r="A2777" s="16">
        <v>38020</v>
      </c>
      <c r="B2777" s="17">
        <v>102.54</v>
      </c>
      <c r="C2777" s="9">
        <v>-1.65651682215829E-3</v>
      </c>
      <c r="D2777">
        <f t="shared" si="47"/>
        <v>2</v>
      </c>
      <c r="F2777" s="33" t="s">
        <v>29</v>
      </c>
      <c r="G2777" t="s">
        <v>29</v>
      </c>
      <c r="H2777" s="56"/>
    </row>
    <row r="2778" spans="1:8" x14ac:dyDescent="0.25">
      <c r="A2778" s="16">
        <v>38021</v>
      </c>
      <c r="B2778" s="17">
        <v>101.7</v>
      </c>
      <c r="C2778" s="9">
        <v>-8.2256633010402702E-3</v>
      </c>
      <c r="D2778">
        <f t="shared" si="47"/>
        <v>2</v>
      </c>
      <c r="F2778" s="33" t="s">
        <v>29</v>
      </c>
      <c r="G2778" t="s">
        <v>29</v>
      </c>
      <c r="H2778" s="56"/>
    </row>
    <row r="2779" spans="1:8" x14ac:dyDescent="0.25">
      <c r="A2779" s="16">
        <v>38022</v>
      </c>
      <c r="B2779" s="17">
        <v>102</v>
      </c>
      <c r="C2779" s="9">
        <v>2.9455102297567446E-3</v>
      </c>
      <c r="D2779">
        <f t="shared" si="47"/>
        <v>2</v>
      </c>
      <c r="F2779" s="33" t="s">
        <v>29</v>
      </c>
      <c r="G2779" t="s">
        <v>29</v>
      </c>
      <c r="H2779" s="56"/>
    </row>
    <row r="2780" spans="1:8" x14ac:dyDescent="0.25">
      <c r="A2780" s="16">
        <v>38023</v>
      </c>
      <c r="B2780" s="17">
        <v>103.14</v>
      </c>
      <c r="C2780" s="9">
        <v>1.1114475338541856E-2</v>
      </c>
      <c r="D2780">
        <f t="shared" si="47"/>
        <v>2</v>
      </c>
      <c r="F2780" s="33" t="s">
        <v>29</v>
      </c>
      <c r="G2780" t="s">
        <v>29</v>
      </c>
      <c r="H2780" s="56"/>
    </row>
    <row r="2781" spans="1:8" x14ac:dyDescent="0.25">
      <c r="A2781" s="16">
        <v>38026</v>
      </c>
      <c r="B2781" s="17">
        <v>103.17</v>
      </c>
      <c r="C2781" s="9">
        <v>2.9082448947174999E-4</v>
      </c>
      <c r="D2781">
        <f t="shared" si="47"/>
        <v>2</v>
      </c>
      <c r="F2781" s="33" t="s">
        <v>29</v>
      </c>
      <c r="G2781" t="s">
        <v>29</v>
      </c>
      <c r="H2781" s="56"/>
    </row>
    <row r="2782" spans="1:8" x14ac:dyDescent="0.25">
      <c r="A2782" s="16">
        <v>38027</v>
      </c>
      <c r="B2782" s="17">
        <v>103.5</v>
      </c>
      <c r="C2782" s="9">
        <v>3.1934995931392316E-3</v>
      </c>
      <c r="D2782">
        <f t="shared" si="47"/>
        <v>2</v>
      </c>
      <c r="F2782" s="33" t="s">
        <v>29</v>
      </c>
      <c r="G2782" t="s">
        <v>29</v>
      </c>
      <c r="H2782" s="56"/>
    </row>
    <row r="2783" spans="1:8" x14ac:dyDescent="0.25">
      <c r="A2783" s="16">
        <v>38028</v>
      </c>
      <c r="B2783" s="17">
        <v>104.6</v>
      </c>
      <c r="C2783" s="9">
        <v>1.0571938925398677E-2</v>
      </c>
      <c r="D2783">
        <f t="shared" si="47"/>
        <v>2</v>
      </c>
      <c r="F2783" s="33" t="s">
        <v>29</v>
      </c>
      <c r="G2783" t="s">
        <v>29</v>
      </c>
      <c r="H2783" s="56"/>
    </row>
    <row r="2784" spans="1:8" x14ac:dyDescent="0.25">
      <c r="A2784" s="16">
        <v>38029</v>
      </c>
      <c r="B2784" s="17">
        <v>104.22</v>
      </c>
      <c r="C2784" s="9">
        <v>-3.6395021497539711E-3</v>
      </c>
      <c r="D2784">
        <f t="shared" si="47"/>
        <v>2</v>
      </c>
      <c r="F2784" s="33" t="s">
        <v>29</v>
      </c>
      <c r="G2784" t="s">
        <v>29</v>
      </c>
      <c r="H2784" s="56"/>
    </row>
    <row r="2785" spans="1:8" x14ac:dyDescent="0.25">
      <c r="A2785" s="16">
        <v>38030</v>
      </c>
      <c r="B2785" s="17">
        <v>103.75</v>
      </c>
      <c r="C2785" s="9">
        <v>-4.5198903702608753E-3</v>
      </c>
      <c r="D2785">
        <f t="shared" si="47"/>
        <v>2</v>
      </c>
      <c r="F2785" s="33" t="s">
        <v>29</v>
      </c>
      <c r="G2785" t="s">
        <v>29</v>
      </c>
      <c r="H2785" s="56"/>
    </row>
    <row r="2786" spans="1:8" x14ac:dyDescent="0.25">
      <c r="A2786" s="16">
        <v>38034</v>
      </c>
      <c r="B2786" s="17">
        <v>104.69</v>
      </c>
      <c r="C2786" s="9">
        <v>9.0194432204558604E-3</v>
      </c>
      <c r="D2786">
        <f t="shared" si="47"/>
        <v>2</v>
      </c>
      <c r="F2786" s="33" t="s">
        <v>29</v>
      </c>
      <c r="G2786" t="s">
        <v>29</v>
      </c>
      <c r="H2786" s="56"/>
    </row>
    <row r="2787" spans="1:8" x14ac:dyDescent="0.25">
      <c r="A2787" s="16">
        <v>38035</v>
      </c>
      <c r="B2787" s="17">
        <v>104.23</v>
      </c>
      <c r="C2787" s="9">
        <v>-4.4036065800325801E-3</v>
      </c>
      <c r="D2787">
        <f t="shared" si="47"/>
        <v>2</v>
      </c>
      <c r="F2787" s="33" t="s">
        <v>29</v>
      </c>
      <c r="G2787" t="s">
        <v>29</v>
      </c>
      <c r="H2787" s="56"/>
    </row>
    <row r="2788" spans="1:8" x14ac:dyDescent="0.25">
      <c r="A2788" s="16">
        <v>38036</v>
      </c>
      <c r="B2788" s="17">
        <v>103.84</v>
      </c>
      <c r="C2788" s="9">
        <v>-3.7487427954511028E-3</v>
      </c>
      <c r="D2788">
        <f t="shared" si="47"/>
        <v>2</v>
      </c>
      <c r="F2788" s="33" t="s">
        <v>29</v>
      </c>
      <c r="G2788" t="s">
        <v>29</v>
      </c>
      <c r="H2788" s="56"/>
    </row>
    <row r="2789" spans="1:8" x14ac:dyDescent="0.25">
      <c r="A2789" s="16">
        <v>38037</v>
      </c>
      <c r="B2789" s="17">
        <v>103.53</v>
      </c>
      <c r="C2789" s="9">
        <v>-2.9898271777581155E-3</v>
      </c>
      <c r="D2789">
        <f t="shared" si="47"/>
        <v>2</v>
      </c>
      <c r="F2789" s="33" t="s">
        <v>29</v>
      </c>
      <c r="G2789" t="s">
        <v>29</v>
      </c>
      <c r="H2789" s="56"/>
    </row>
    <row r="2790" spans="1:8" x14ac:dyDescent="0.25">
      <c r="A2790" s="16">
        <v>38040</v>
      </c>
      <c r="B2790" s="17">
        <v>103.27</v>
      </c>
      <c r="C2790" s="9">
        <v>-2.5145080947091953E-3</v>
      </c>
      <c r="D2790">
        <f t="shared" si="47"/>
        <v>2</v>
      </c>
      <c r="F2790" s="33" t="s">
        <v>29</v>
      </c>
      <c r="G2790" t="s">
        <v>29</v>
      </c>
      <c r="H2790" s="56"/>
    </row>
    <row r="2791" spans="1:8" x14ac:dyDescent="0.25">
      <c r="A2791" s="16">
        <v>38041</v>
      </c>
      <c r="B2791" s="17">
        <v>103.09</v>
      </c>
      <c r="C2791" s="9">
        <v>-1.744524575019237E-3</v>
      </c>
      <c r="D2791">
        <f t="shared" si="47"/>
        <v>2</v>
      </c>
      <c r="F2791" s="33" t="s">
        <v>29</v>
      </c>
      <c r="G2791" t="s">
        <v>29</v>
      </c>
      <c r="H2791" s="56"/>
    </row>
    <row r="2792" spans="1:8" x14ac:dyDescent="0.25">
      <c r="A2792" s="16">
        <v>38042</v>
      </c>
      <c r="B2792" s="17">
        <v>103.52</v>
      </c>
      <c r="C2792" s="9">
        <v>4.1624376442971137E-3</v>
      </c>
      <c r="D2792">
        <f t="shared" si="47"/>
        <v>2</v>
      </c>
      <c r="F2792" s="33" t="s">
        <v>29</v>
      </c>
      <c r="G2792" t="s">
        <v>29</v>
      </c>
      <c r="H2792" s="56"/>
    </row>
    <row r="2793" spans="1:8" x14ac:dyDescent="0.25">
      <c r="A2793" s="16">
        <v>38043</v>
      </c>
      <c r="B2793" s="17">
        <v>103.58</v>
      </c>
      <c r="C2793" s="9">
        <v>5.794302431548872E-4</v>
      </c>
      <c r="D2793">
        <f t="shared" si="47"/>
        <v>2</v>
      </c>
      <c r="F2793" s="33" t="s">
        <v>29</v>
      </c>
      <c r="G2793" t="s">
        <v>29</v>
      </c>
      <c r="H2793" s="56"/>
    </row>
    <row r="2794" spans="1:8" x14ac:dyDescent="0.25">
      <c r="A2794" s="16">
        <v>38044</v>
      </c>
      <c r="B2794" s="17">
        <v>103.65</v>
      </c>
      <c r="C2794" s="9">
        <v>6.7557788604316778E-4</v>
      </c>
      <c r="D2794">
        <f t="shared" si="47"/>
        <v>2</v>
      </c>
      <c r="F2794" s="33" t="s">
        <v>29</v>
      </c>
      <c r="G2794" t="s">
        <v>29</v>
      </c>
      <c r="H2794" s="56"/>
    </row>
    <row r="2795" spans="1:8" x14ac:dyDescent="0.25">
      <c r="A2795" s="16">
        <v>38047</v>
      </c>
      <c r="B2795" s="17">
        <v>104.68</v>
      </c>
      <c r="C2795" s="9">
        <v>9.8882387801564921E-3</v>
      </c>
      <c r="D2795">
        <f t="shared" si="47"/>
        <v>3</v>
      </c>
      <c r="F2795" s="33" t="s">
        <v>29</v>
      </c>
      <c r="G2795" t="s">
        <v>29</v>
      </c>
      <c r="H2795" s="56"/>
    </row>
    <row r="2796" spans="1:8" x14ac:dyDescent="0.25">
      <c r="A2796" s="16">
        <v>38048</v>
      </c>
      <c r="B2796" s="17">
        <v>104.07</v>
      </c>
      <c r="C2796" s="9">
        <v>-5.8443280121772603E-3</v>
      </c>
      <c r="D2796">
        <f t="shared" si="47"/>
        <v>3</v>
      </c>
      <c r="F2796" s="33" t="s">
        <v>29</v>
      </c>
      <c r="G2796" t="s">
        <v>29</v>
      </c>
      <c r="H2796" s="56"/>
    </row>
    <row r="2797" spans="1:8" x14ac:dyDescent="0.25">
      <c r="A2797" s="16">
        <v>38049</v>
      </c>
      <c r="B2797" s="17">
        <v>104.26</v>
      </c>
      <c r="C2797" s="9">
        <v>1.8240296901918713E-3</v>
      </c>
      <c r="D2797">
        <f t="shared" si="47"/>
        <v>3</v>
      </c>
      <c r="F2797" s="33" t="s">
        <v>29</v>
      </c>
      <c r="G2797" t="s">
        <v>29</v>
      </c>
      <c r="H2797" s="56"/>
    </row>
    <row r="2798" spans="1:8" x14ac:dyDescent="0.25">
      <c r="A2798" s="16">
        <v>38050</v>
      </c>
      <c r="B2798" s="17">
        <v>104.53</v>
      </c>
      <c r="C2798" s="9">
        <v>2.586332204655819E-3</v>
      </c>
      <c r="D2798">
        <f t="shared" si="47"/>
        <v>3</v>
      </c>
      <c r="F2798" s="33" t="s">
        <v>29</v>
      </c>
      <c r="G2798" t="s">
        <v>29</v>
      </c>
      <c r="H2798" s="56"/>
    </row>
    <row r="2799" spans="1:8" x14ac:dyDescent="0.25">
      <c r="A2799" s="16">
        <v>38051</v>
      </c>
      <c r="B2799" s="17">
        <v>104.88</v>
      </c>
      <c r="C2799" s="9">
        <v>3.3427279108285079E-3</v>
      </c>
      <c r="D2799">
        <f t="shared" si="47"/>
        <v>3</v>
      </c>
      <c r="F2799" s="33" t="s">
        <v>29</v>
      </c>
      <c r="G2799" t="s">
        <v>29</v>
      </c>
      <c r="H2799" s="56"/>
    </row>
    <row r="2800" spans="1:8" x14ac:dyDescent="0.25">
      <c r="A2800" s="16">
        <v>38054</v>
      </c>
      <c r="B2800" s="17">
        <v>103.6</v>
      </c>
      <c r="C2800" s="9">
        <v>-1.2279509630061679E-2</v>
      </c>
      <c r="D2800">
        <f t="shared" si="47"/>
        <v>3</v>
      </c>
      <c r="F2800" s="33" t="s">
        <v>29</v>
      </c>
      <c r="G2800" t="s">
        <v>29</v>
      </c>
      <c r="H2800" s="56"/>
    </row>
    <row r="2801" spans="1:8" x14ac:dyDescent="0.25">
      <c r="A2801" s="16">
        <v>38055</v>
      </c>
      <c r="B2801" s="17">
        <v>103.18</v>
      </c>
      <c r="C2801" s="9">
        <v>-4.0622940088786809E-3</v>
      </c>
      <c r="D2801">
        <f t="shared" si="47"/>
        <v>3</v>
      </c>
      <c r="F2801" s="33" t="s">
        <v>29</v>
      </c>
      <c r="G2801" t="s">
        <v>29</v>
      </c>
      <c r="H2801" s="56"/>
    </row>
    <row r="2802" spans="1:8" x14ac:dyDescent="0.25">
      <c r="A2802" s="16">
        <v>38056</v>
      </c>
      <c r="B2802" s="17">
        <v>101.45</v>
      </c>
      <c r="C2802" s="9">
        <v>-1.6908969544680175E-2</v>
      </c>
      <c r="D2802">
        <f t="shared" si="47"/>
        <v>3</v>
      </c>
      <c r="F2802" s="33" t="s">
        <v>29</v>
      </c>
      <c r="G2802" t="s">
        <v>29</v>
      </c>
      <c r="H2802" s="56"/>
    </row>
    <row r="2803" spans="1:8" x14ac:dyDescent="0.25">
      <c r="A2803" s="16">
        <v>38057</v>
      </c>
      <c r="B2803" s="17">
        <v>100.14</v>
      </c>
      <c r="C2803" s="9">
        <v>-1.2996859370025055E-2</v>
      </c>
      <c r="D2803">
        <f t="shared" si="47"/>
        <v>3</v>
      </c>
      <c r="F2803" s="33" t="s">
        <v>29</v>
      </c>
      <c r="G2803" t="s">
        <v>29</v>
      </c>
      <c r="H2803" s="56"/>
    </row>
    <row r="2804" spans="1:8" x14ac:dyDescent="0.25">
      <c r="A2804" s="16">
        <v>38058</v>
      </c>
      <c r="B2804" s="17">
        <v>101.45</v>
      </c>
      <c r="C2804" s="9">
        <v>1.2996859370025109E-2</v>
      </c>
      <c r="D2804">
        <f t="shared" si="47"/>
        <v>3</v>
      </c>
      <c r="F2804" s="33" t="s">
        <v>29</v>
      </c>
      <c r="G2804" t="s">
        <v>29</v>
      </c>
      <c r="H2804" s="56"/>
    </row>
    <row r="2805" spans="1:8" x14ac:dyDescent="0.25">
      <c r="A2805" s="16">
        <v>38061</v>
      </c>
      <c r="B2805" s="17">
        <v>100.21</v>
      </c>
      <c r="C2805" s="9">
        <v>-1.2298082201586321E-2</v>
      </c>
      <c r="D2805">
        <f t="shared" si="47"/>
        <v>3</v>
      </c>
      <c r="F2805" s="33" t="s">
        <v>29</v>
      </c>
      <c r="G2805" t="s">
        <v>29</v>
      </c>
      <c r="H2805" s="56"/>
    </row>
    <row r="2806" spans="1:8" x14ac:dyDescent="0.25">
      <c r="A2806" s="16">
        <v>38062</v>
      </c>
      <c r="B2806" s="17">
        <v>100.74</v>
      </c>
      <c r="C2806" s="9">
        <v>5.2749562472670019E-3</v>
      </c>
      <c r="D2806">
        <f t="shared" si="47"/>
        <v>3</v>
      </c>
      <c r="F2806" s="33" t="s">
        <v>29</v>
      </c>
      <c r="G2806" t="s">
        <v>29</v>
      </c>
      <c r="H2806" s="56"/>
    </row>
    <row r="2807" spans="1:8" x14ac:dyDescent="0.25">
      <c r="A2807" s="16">
        <v>38063</v>
      </c>
      <c r="B2807" s="17">
        <v>101.87</v>
      </c>
      <c r="C2807" s="9">
        <v>1.1154550284470615E-2</v>
      </c>
      <c r="D2807">
        <f t="shared" si="47"/>
        <v>3</v>
      </c>
      <c r="F2807" s="33" t="s">
        <v>29</v>
      </c>
      <c r="G2807" t="s">
        <v>29</v>
      </c>
      <c r="H2807" s="56"/>
    </row>
    <row r="2808" spans="1:8" x14ac:dyDescent="0.25">
      <c r="A2808" s="16">
        <v>38064</v>
      </c>
      <c r="B2808" s="17">
        <v>101.9</v>
      </c>
      <c r="C2808" s="9">
        <v>2.944496267042548E-4</v>
      </c>
      <c r="D2808">
        <f t="shared" si="47"/>
        <v>3</v>
      </c>
      <c r="F2808" s="33" t="s">
        <v>29</v>
      </c>
      <c r="G2808" t="s">
        <v>29</v>
      </c>
      <c r="H2808" s="56"/>
    </row>
    <row r="2809" spans="1:8" x14ac:dyDescent="0.25">
      <c r="A2809" s="16">
        <v>38065</v>
      </c>
      <c r="B2809" s="17">
        <v>100.44</v>
      </c>
      <c r="C2809" s="9">
        <v>-1.443140593929498E-2</v>
      </c>
      <c r="D2809">
        <f t="shared" si="47"/>
        <v>3</v>
      </c>
      <c r="F2809" s="33" t="s">
        <v>29</v>
      </c>
      <c r="G2809" t="s">
        <v>29</v>
      </c>
      <c r="H2809" s="56"/>
    </row>
    <row r="2810" spans="1:8" x14ac:dyDescent="0.25">
      <c r="A2810" s="16">
        <v>38068</v>
      </c>
      <c r="B2810" s="17">
        <v>99.16</v>
      </c>
      <c r="C2810" s="9">
        <v>-1.2825827122394468E-2</v>
      </c>
      <c r="D2810">
        <f t="shared" si="47"/>
        <v>3</v>
      </c>
      <c r="F2810" s="33" t="s">
        <v>29</v>
      </c>
      <c r="G2810" t="s">
        <v>29</v>
      </c>
      <c r="H2810" s="56"/>
    </row>
    <row r="2811" spans="1:8" x14ac:dyDescent="0.25">
      <c r="A2811" s="16">
        <v>38069</v>
      </c>
      <c r="B2811" s="17">
        <v>98.99</v>
      </c>
      <c r="C2811" s="9">
        <v>-1.7158722352737903E-3</v>
      </c>
      <c r="D2811">
        <f t="shared" si="47"/>
        <v>3</v>
      </c>
      <c r="F2811" s="33" t="s">
        <v>29</v>
      </c>
      <c r="G2811" t="s">
        <v>29</v>
      </c>
      <c r="H2811" s="56"/>
    </row>
    <row r="2812" spans="1:8" x14ac:dyDescent="0.25">
      <c r="A2812" s="16">
        <v>38070</v>
      </c>
      <c r="B2812" s="17">
        <v>99.07</v>
      </c>
      <c r="C2812" s="9">
        <v>8.0783605322292469E-4</v>
      </c>
      <c r="D2812">
        <f t="shared" si="47"/>
        <v>3</v>
      </c>
      <c r="F2812" s="33" t="s">
        <v>29</v>
      </c>
      <c r="G2812" t="s">
        <v>29</v>
      </c>
      <c r="H2812" s="56"/>
    </row>
    <row r="2813" spans="1:8" x14ac:dyDescent="0.25">
      <c r="A2813" s="16">
        <v>38071</v>
      </c>
      <c r="B2813" s="17">
        <v>100.38</v>
      </c>
      <c r="C2813" s="9">
        <v>1.3136313241848673E-2</v>
      </c>
      <c r="D2813">
        <f t="shared" si="47"/>
        <v>3</v>
      </c>
      <c r="F2813" s="33" t="s">
        <v>29</v>
      </c>
      <c r="G2813" t="s">
        <v>29</v>
      </c>
      <c r="H2813" s="56"/>
    </row>
    <row r="2814" spans="1:8" x14ac:dyDescent="0.25">
      <c r="A2814" s="16">
        <v>38072</v>
      </c>
      <c r="B2814" s="17">
        <v>100.41</v>
      </c>
      <c r="C2814" s="9">
        <v>2.9881966455738858E-4</v>
      </c>
      <c r="D2814">
        <f t="shared" si="47"/>
        <v>3</v>
      </c>
      <c r="F2814" s="33" t="s">
        <v>29</v>
      </c>
      <c r="G2814" t="s">
        <v>29</v>
      </c>
      <c r="H2814" s="56"/>
    </row>
    <row r="2815" spans="1:8" x14ac:dyDescent="0.25">
      <c r="A2815" s="16">
        <v>38075</v>
      </c>
      <c r="B2815" s="17">
        <v>101.82</v>
      </c>
      <c r="C2815" s="9">
        <v>1.3944744582845017E-2</v>
      </c>
      <c r="D2815">
        <f t="shared" si="47"/>
        <v>3</v>
      </c>
      <c r="F2815" s="33" t="s">
        <v>29</v>
      </c>
      <c r="G2815" t="s">
        <v>29</v>
      </c>
      <c r="H2815" s="56"/>
    </row>
    <row r="2816" spans="1:8" x14ac:dyDescent="0.25">
      <c r="A2816" s="16">
        <v>38076</v>
      </c>
      <c r="B2816" s="17">
        <v>102.16</v>
      </c>
      <c r="C2816" s="9">
        <v>3.3336632500939288E-3</v>
      </c>
      <c r="D2816">
        <f t="shared" si="47"/>
        <v>3</v>
      </c>
      <c r="F2816" s="33" t="s">
        <v>29</v>
      </c>
      <c r="G2816" t="s">
        <v>29</v>
      </c>
      <c r="H2816" s="56"/>
    </row>
    <row r="2817" spans="1:8" x14ac:dyDescent="0.25">
      <c r="A2817" s="16">
        <v>38077</v>
      </c>
      <c r="B2817" s="17">
        <v>102.28</v>
      </c>
      <c r="C2817" s="9">
        <v>1.1739386987020457E-3</v>
      </c>
      <c r="D2817">
        <f t="shared" si="47"/>
        <v>3</v>
      </c>
      <c r="F2817" s="33" t="s">
        <v>29</v>
      </c>
      <c r="G2817" t="s">
        <v>29</v>
      </c>
      <c r="H2817" s="56"/>
    </row>
    <row r="2818" spans="1:8" x14ac:dyDescent="0.25">
      <c r="A2818" s="16">
        <v>38078</v>
      </c>
      <c r="B2818" s="17">
        <v>102.9</v>
      </c>
      <c r="C2818" s="9">
        <v>6.0434924170181537E-3</v>
      </c>
      <c r="D2818">
        <f t="shared" si="47"/>
        <v>4</v>
      </c>
      <c r="F2818" s="33" t="s">
        <v>29</v>
      </c>
      <c r="G2818" t="s">
        <v>29</v>
      </c>
      <c r="H2818" s="56"/>
    </row>
    <row r="2819" spans="1:8" x14ac:dyDescent="0.25">
      <c r="A2819" s="16">
        <v>38079</v>
      </c>
      <c r="B2819" s="17">
        <v>103.67</v>
      </c>
      <c r="C2819" s="9">
        <v>7.455134495016739E-3</v>
      </c>
      <c r="D2819">
        <f t="shared" si="47"/>
        <v>4</v>
      </c>
      <c r="F2819" s="33" t="s">
        <v>29</v>
      </c>
      <c r="G2819" t="s">
        <v>29</v>
      </c>
      <c r="H2819" s="56"/>
    </row>
    <row r="2820" spans="1:8" x14ac:dyDescent="0.25">
      <c r="A2820" s="16">
        <v>38082</v>
      </c>
      <c r="B2820" s="17">
        <v>104.24</v>
      </c>
      <c r="C2820" s="9">
        <v>5.4831554815687831E-3</v>
      </c>
      <c r="D2820">
        <f t="shared" ref="D2820:D2883" si="48">MONTH(A2820)</f>
        <v>4</v>
      </c>
      <c r="F2820" s="33" t="s">
        <v>29</v>
      </c>
      <c r="G2820" t="s">
        <v>29</v>
      </c>
      <c r="H2820" s="56"/>
    </row>
    <row r="2821" spans="1:8" x14ac:dyDescent="0.25">
      <c r="A2821" s="16">
        <v>38083</v>
      </c>
      <c r="B2821" s="17">
        <v>103.91</v>
      </c>
      <c r="C2821" s="9">
        <v>-3.1707929520343185E-3</v>
      </c>
      <c r="D2821">
        <f t="shared" si="48"/>
        <v>4</v>
      </c>
      <c r="F2821" s="33" t="s">
        <v>29</v>
      </c>
      <c r="G2821" t="s">
        <v>29</v>
      </c>
      <c r="H2821" s="56"/>
    </row>
    <row r="2822" spans="1:8" x14ac:dyDescent="0.25">
      <c r="A2822" s="16">
        <v>38084</v>
      </c>
      <c r="B2822" s="17">
        <v>103.66</v>
      </c>
      <c r="C2822" s="9">
        <v>-2.4088271029948445E-3</v>
      </c>
      <c r="D2822">
        <f t="shared" si="48"/>
        <v>4</v>
      </c>
      <c r="F2822" s="33" t="s">
        <v>29</v>
      </c>
      <c r="G2822" t="s">
        <v>29</v>
      </c>
      <c r="H2822" s="56"/>
    </row>
    <row r="2823" spans="1:8" x14ac:dyDescent="0.25">
      <c r="A2823" s="16">
        <v>38085</v>
      </c>
      <c r="B2823" s="17">
        <v>103.43</v>
      </c>
      <c r="C2823" s="9">
        <v>-2.221257371848139E-3</v>
      </c>
      <c r="D2823">
        <f t="shared" si="48"/>
        <v>4</v>
      </c>
      <c r="F2823" s="33" t="s">
        <v>29</v>
      </c>
      <c r="G2823" t="s">
        <v>29</v>
      </c>
      <c r="H2823" s="56"/>
    </row>
    <row r="2824" spans="1:8" x14ac:dyDescent="0.25">
      <c r="A2824" s="16">
        <v>38089</v>
      </c>
      <c r="B2824" s="17">
        <v>103.84</v>
      </c>
      <c r="C2824" s="9">
        <v>3.9561975660675945E-3</v>
      </c>
      <c r="D2824">
        <f t="shared" si="48"/>
        <v>4</v>
      </c>
      <c r="F2824" s="33" t="s">
        <v>29</v>
      </c>
      <c r="G2824" t="s">
        <v>29</v>
      </c>
      <c r="H2824" s="56"/>
    </row>
    <row r="2825" spans="1:8" x14ac:dyDescent="0.25">
      <c r="A2825" s="16">
        <v>38090</v>
      </c>
      <c r="B2825" s="17">
        <v>102.38</v>
      </c>
      <c r="C2825" s="9">
        <v>-1.4159871926342727E-2</v>
      </c>
      <c r="D2825">
        <f t="shared" si="48"/>
        <v>4</v>
      </c>
      <c r="F2825" s="33" t="s">
        <v>29</v>
      </c>
      <c r="G2825" t="s">
        <v>29</v>
      </c>
      <c r="H2825" s="56"/>
    </row>
    <row r="2826" spans="1:8" x14ac:dyDescent="0.25">
      <c r="A2826" s="16">
        <v>38091</v>
      </c>
      <c r="B2826" s="17">
        <v>102.54</v>
      </c>
      <c r="C2826" s="9">
        <v>1.5615853261173279E-3</v>
      </c>
      <c r="D2826">
        <f t="shared" si="48"/>
        <v>4</v>
      </c>
      <c r="F2826" s="33" t="s">
        <v>29</v>
      </c>
      <c r="G2826" t="s">
        <v>29</v>
      </c>
      <c r="H2826" s="56"/>
    </row>
    <row r="2827" spans="1:8" x14ac:dyDescent="0.25">
      <c r="A2827" s="16">
        <v>38092</v>
      </c>
      <c r="B2827" s="17">
        <v>102.15</v>
      </c>
      <c r="C2827" s="9">
        <v>-3.8106450919235006E-3</v>
      </c>
      <c r="D2827">
        <f t="shared" si="48"/>
        <v>4</v>
      </c>
      <c r="F2827" s="33" t="s">
        <v>29</v>
      </c>
      <c r="G2827" t="s">
        <v>29</v>
      </c>
      <c r="H2827" s="56"/>
    </row>
    <row r="2828" spans="1:8" x14ac:dyDescent="0.25">
      <c r="A2828" s="16">
        <v>38093</v>
      </c>
      <c r="B2828" s="17">
        <v>102.94</v>
      </c>
      <c r="C2828" s="9">
        <v>7.7039729609774035E-3</v>
      </c>
      <c r="D2828">
        <f t="shared" si="48"/>
        <v>4</v>
      </c>
      <c r="F2828" s="33" t="s">
        <v>29</v>
      </c>
      <c r="G2828" t="s">
        <v>29</v>
      </c>
      <c r="H2828" s="56"/>
    </row>
    <row r="2829" spans="1:8" x14ac:dyDescent="0.25">
      <c r="A2829" s="16">
        <v>38096</v>
      </c>
      <c r="B2829" s="17">
        <v>102.94</v>
      </c>
      <c r="C2829" s="9">
        <v>0</v>
      </c>
      <c r="D2829">
        <f t="shared" si="48"/>
        <v>4</v>
      </c>
      <c r="F2829" s="33" t="s">
        <v>29</v>
      </c>
      <c r="G2829" t="s">
        <v>29</v>
      </c>
      <c r="H2829" s="56"/>
    </row>
    <row r="2830" spans="1:8" x14ac:dyDescent="0.25">
      <c r="A2830" s="16">
        <v>38097</v>
      </c>
      <c r="B2830" s="17">
        <v>101.21</v>
      </c>
      <c r="C2830" s="9">
        <v>-1.694872802379873E-2</v>
      </c>
      <c r="D2830">
        <f t="shared" si="48"/>
        <v>4</v>
      </c>
      <c r="F2830" s="33" t="s">
        <v>29</v>
      </c>
      <c r="G2830" t="s">
        <v>29</v>
      </c>
      <c r="H2830" s="56"/>
    </row>
    <row r="2831" spans="1:8" x14ac:dyDescent="0.25">
      <c r="A2831" s="16">
        <v>38098</v>
      </c>
      <c r="B2831" s="17">
        <v>101.89</v>
      </c>
      <c r="C2831" s="9">
        <v>6.6962337853841711E-3</v>
      </c>
      <c r="D2831">
        <f t="shared" si="48"/>
        <v>4</v>
      </c>
      <c r="F2831" s="33" t="s">
        <v>29</v>
      </c>
      <c r="G2831" t="s">
        <v>29</v>
      </c>
      <c r="H2831" s="56"/>
    </row>
    <row r="2832" spans="1:8" x14ac:dyDescent="0.25">
      <c r="A2832" s="16">
        <v>38099</v>
      </c>
      <c r="B2832" s="17">
        <v>103.32</v>
      </c>
      <c r="C2832" s="9">
        <v>1.3937168241445719E-2</v>
      </c>
      <c r="D2832">
        <f t="shared" si="48"/>
        <v>4</v>
      </c>
      <c r="F2832" s="33" t="s">
        <v>29</v>
      </c>
      <c r="G2832" t="s">
        <v>29</v>
      </c>
      <c r="H2832" s="56"/>
    </row>
    <row r="2833" spans="1:8" x14ac:dyDescent="0.25">
      <c r="A2833" s="16">
        <v>38100</v>
      </c>
      <c r="B2833" s="17">
        <v>103.42</v>
      </c>
      <c r="C2833" s="9">
        <v>9.6739874043570576E-4</v>
      </c>
      <c r="D2833">
        <f t="shared" si="48"/>
        <v>4</v>
      </c>
      <c r="F2833" s="33" t="s">
        <v>29</v>
      </c>
      <c r="G2833" t="s">
        <v>29</v>
      </c>
      <c r="H2833" s="56"/>
    </row>
    <row r="2834" spans="1:8" x14ac:dyDescent="0.25">
      <c r="A2834" s="16">
        <v>38103</v>
      </c>
      <c r="B2834" s="17">
        <v>103.28</v>
      </c>
      <c r="C2834" s="9">
        <v>-1.3546204296883927E-3</v>
      </c>
      <c r="D2834">
        <f t="shared" si="48"/>
        <v>4</v>
      </c>
      <c r="F2834" s="33" t="s">
        <v>29</v>
      </c>
      <c r="G2834" t="s">
        <v>29</v>
      </c>
      <c r="H2834" s="56"/>
    </row>
    <row r="2835" spans="1:8" x14ac:dyDescent="0.25">
      <c r="A2835" s="16">
        <v>38104</v>
      </c>
      <c r="B2835" s="17">
        <v>103.37</v>
      </c>
      <c r="C2835" s="9">
        <v>8.7103804200643021E-4</v>
      </c>
      <c r="D2835">
        <f t="shared" si="48"/>
        <v>4</v>
      </c>
      <c r="F2835" s="33" t="s">
        <v>29</v>
      </c>
      <c r="G2835" t="s">
        <v>29</v>
      </c>
      <c r="H2835" s="56"/>
    </row>
    <row r="2836" spans="1:8" x14ac:dyDescent="0.25">
      <c r="A2836" s="16">
        <v>38105</v>
      </c>
      <c r="B2836" s="17">
        <v>102.03</v>
      </c>
      <c r="C2836" s="9">
        <v>-1.3047896893179639E-2</v>
      </c>
      <c r="D2836">
        <f t="shared" si="48"/>
        <v>4</v>
      </c>
      <c r="F2836" s="33" t="s">
        <v>29</v>
      </c>
      <c r="G2836" t="s">
        <v>29</v>
      </c>
      <c r="H2836" s="56"/>
    </row>
    <row r="2837" spans="1:8" x14ac:dyDescent="0.25">
      <c r="A2837" s="16">
        <v>38106</v>
      </c>
      <c r="B2837" s="17">
        <v>101.13</v>
      </c>
      <c r="C2837" s="9">
        <v>-8.8600697731347801E-3</v>
      </c>
      <c r="D2837">
        <f t="shared" si="48"/>
        <v>4</v>
      </c>
      <c r="F2837" s="33" t="s">
        <v>29</v>
      </c>
      <c r="G2837" t="s">
        <v>29</v>
      </c>
      <c r="H2837" s="56"/>
    </row>
    <row r="2838" spans="1:8" x14ac:dyDescent="0.25">
      <c r="A2838" s="16">
        <v>38107</v>
      </c>
      <c r="B2838" s="17">
        <v>100.35</v>
      </c>
      <c r="C2838" s="9">
        <v>-7.7427426717318632E-3</v>
      </c>
      <c r="D2838">
        <f t="shared" si="48"/>
        <v>4</v>
      </c>
      <c r="F2838" s="33" t="s">
        <v>29</v>
      </c>
      <c r="G2838" t="s">
        <v>29</v>
      </c>
      <c r="H2838" s="56"/>
    </row>
    <row r="2839" spans="1:8" x14ac:dyDescent="0.25">
      <c r="A2839" s="16">
        <v>38110</v>
      </c>
      <c r="B2839" s="17">
        <v>101.42</v>
      </c>
      <c r="C2839" s="9">
        <v>1.0606235124525881E-2</v>
      </c>
      <c r="D2839">
        <f t="shared" si="48"/>
        <v>5</v>
      </c>
      <c r="F2839" s="33" t="s">
        <v>29</v>
      </c>
      <c r="G2839" t="s">
        <v>29</v>
      </c>
      <c r="H2839" s="56"/>
    </row>
    <row r="2840" spans="1:8" x14ac:dyDescent="0.25">
      <c r="A2840" s="16">
        <v>38111</v>
      </c>
      <c r="B2840" s="17">
        <v>101.34</v>
      </c>
      <c r="C2840" s="9">
        <v>-7.8911031910925333E-4</v>
      </c>
      <c r="D2840">
        <f t="shared" si="48"/>
        <v>5</v>
      </c>
      <c r="F2840" s="33" t="s">
        <v>29</v>
      </c>
      <c r="G2840" t="s">
        <v>29</v>
      </c>
      <c r="H2840" s="56"/>
    </row>
    <row r="2841" spans="1:8" x14ac:dyDescent="0.25">
      <c r="A2841" s="16">
        <v>38112</v>
      </c>
      <c r="B2841" s="17">
        <v>101.99</v>
      </c>
      <c r="C2841" s="9">
        <v>6.3935692146630347E-3</v>
      </c>
      <c r="D2841">
        <f t="shared" si="48"/>
        <v>5</v>
      </c>
      <c r="F2841" s="33" t="s">
        <v>29</v>
      </c>
      <c r="G2841" t="s">
        <v>29</v>
      </c>
      <c r="H2841" s="56"/>
    </row>
    <row r="2842" spans="1:8" x14ac:dyDescent="0.25">
      <c r="A2842" s="16">
        <v>38113</v>
      </c>
      <c r="B2842" s="17">
        <v>101.11</v>
      </c>
      <c r="C2842" s="9">
        <v>-8.6657361591189908E-3</v>
      </c>
      <c r="D2842">
        <f t="shared" si="48"/>
        <v>5</v>
      </c>
      <c r="F2842" s="33" t="s">
        <v>29</v>
      </c>
      <c r="G2842" t="s">
        <v>29</v>
      </c>
      <c r="H2842" s="56"/>
    </row>
    <row r="2843" spans="1:8" x14ac:dyDescent="0.25">
      <c r="A2843" s="16">
        <v>38114</v>
      </c>
      <c r="B2843" s="17">
        <v>99.44</v>
      </c>
      <c r="C2843" s="9">
        <v>-1.6654585900852094E-2</v>
      </c>
      <c r="D2843">
        <f t="shared" si="48"/>
        <v>5</v>
      </c>
      <c r="F2843" s="33" t="s">
        <v>29</v>
      </c>
      <c r="G2843" t="s">
        <v>29</v>
      </c>
      <c r="H2843" s="56"/>
    </row>
    <row r="2844" spans="1:8" x14ac:dyDescent="0.25">
      <c r="A2844" s="16">
        <v>38117</v>
      </c>
      <c r="B2844" s="17">
        <v>98.42</v>
      </c>
      <c r="C2844" s="9">
        <v>-1.0310411764623483E-2</v>
      </c>
      <c r="D2844">
        <f t="shared" si="48"/>
        <v>5</v>
      </c>
      <c r="F2844" s="33" t="s">
        <v>29</v>
      </c>
      <c r="G2844" t="s">
        <v>29</v>
      </c>
      <c r="H2844" s="56"/>
    </row>
    <row r="2845" spans="1:8" x14ac:dyDescent="0.25">
      <c r="A2845" s="16">
        <v>38118</v>
      </c>
      <c r="B2845" s="17">
        <v>99.25</v>
      </c>
      <c r="C2845" s="9">
        <v>8.3978841294677139E-3</v>
      </c>
      <c r="D2845">
        <f t="shared" si="48"/>
        <v>5</v>
      </c>
      <c r="F2845" s="33" t="s">
        <v>29</v>
      </c>
      <c r="G2845" t="s">
        <v>29</v>
      </c>
      <c r="H2845" s="56"/>
    </row>
    <row r="2846" spans="1:8" x14ac:dyDescent="0.25">
      <c r="A2846" s="16">
        <v>38119</v>
      </c>
      <c r="B2846" s="17">
        <v>99.88</v>
      </c>
      <c r="C2846" s="9">
        <v>6.3275458442726704E-3</v>
      </c>
      <c r="D2846">
        <f t="shared" si="48"/>
        <v>5</v>
      </c>
      <c r="F2846" s="33" t="s">
        <v>29</v>
      </c>
      <c r="G2846" t="s">
        <v>29</v>
      </c>
      <c r="H2846" s="56"/>
    </row>
    <row r="2847" spans="1:8" x14ac:dyDescent="0.25">
      <c r="A2847" s="16">
        <v>38120</v>
      </c>
      <c r="B2847" s="17">
        <v>99.47</v>
      </c>
      <c r="C2847" s="9">
        <v>-4.1133742472498208E-3</v>
      </c>
      <c r="D2847">
        <f t="shared" si="48"/>
        <v>5</v>
      </c>
      <c r="F2847" s="33" t="s">
        <v>29</v>
      </c>
      <c r="G2847" t="s">
        <v>29</v>
      </c>
      <c r="H2847" s="56"/>
    </row>
    <row r="2848" spans="1:8" x14ac:dyDescent="0.25">
      <c r="A2848" s="16">
        <v>38121</v>
      </c>
      <c r="B2848" s="17">
        <v>99.51</v>
      </c>
      <c r="C2848" s="9">
        <v>4.0205046274825821E-4</v>
      </c>
      <c r="D2848">
        <f t="shared" si="48"/>
        <v>5</v>
      </c>
      <c r="F2848" s="33" t="s">
        <v>29</v>
      </c>
      <c r="G2848" t="s">
        <v>29</v>
      </c>
      <c r="H2848" s="56"/>
    </row>
    <row r="2849" spans="1:8" x14ac:dyDescent="0.25">
      <c r="A2849" s="16">
        <v>38124</v>
      </c>
      <c r="B2849" s="17">
        <v>98.66</v>
      </c>
      <c r="C2849" s="9">
        <v>-8.5785458214786073E-3</v>
      </c>
      <c r="D2849">
        <f t="shared" si="48"/>
        <v>5</v>
      </c>
      <c r="F2849" s="33" t="s">
        <v>29</v>
      </c>
      <c r="G2849" t="s">
        <v>29</v>
      </c>
      <c r="H2849" s="56"/>
    </row>
    <row r="2850" spans="1:8" x14ac:dyDescent="0.25">
      <c r="A2850" s="16">
        <v>38125</v>
      </c>
      <c r="B2850" s="17">
        <v>99.16</v>
      </c>
      <c r="C2850" s="9">
        <v>5.0551113613976507E-3</v>
      </c>
      <c r="D2850">
        <f t="shared" si="48"/>
        <v>5</v>
      </c>
      <c r="F2850" s="33" t="s">
        <v>29</v>
      </c>
      <c r="G2850" t="s">
        <v>29</v>
      </c>
      <c r="H2850" s="56"/>
    </row>
    <row r="2851" spans="1:8" x14ac:dyDescent="0.25">
      <c r="A2851" s="16">
        <v>38126</v>
      </c>
      <c r="B2851" s="17">
        <v>98.82</v>
      </c>
      <c r="C2851" s="9">
        <v>-3.4346937493857791E-3</v>
      </c>
      <c r="D2851">
        <f t="shared" si="48"/>
        <v>5</v>
      </c>
      <c r="F2851" s="33" t="s">
        <v>29</v>
      </c>
      <c r="G2851" t="s">
        <v>29</v>
      </c>
      <c r="H2851" s="56"/>
    </row>
    <row r="2852" spans="1:8" x14ac:dyDescent="0.25">
      <c r="A2852" s="16">
        <v>38127</v>
      </c>
      <c r="B2852" s="17">
        <v>99.13</v>
      </c>
      <c r="C2852" s="9">
        <v>3.1321066272021543E-3</v>
      </c>
      <c r="D2852">
        <f t="shared" si="48"/>
        <v>5</v>
      </c>
      <c r="F2852" s="33" t="s">
        <v>29</v>
      </c>
      <c r="G2852" t="s">
        <v>29</v>
      </c>
      <c r="H2852" s="56"/>
    </row>
    <row r="2853" spans="1:8" x14ac:dyDescent="0.25">
      <c r="A2853" s="16">
        <v>38128</v>
      </c>
      <c r="B2853" s="17">
        <v>99.31</v>
      </c>
      <c r="C2853" s="9">
        <v>1.814150870461227E-3</v>
      </c>
      <c r="D2853">
        <f t="shared" si="48"/>
        <v>5</v>
      </c>
      <c r="F2853" s="33" t="s">
        <v>29</v>
      </c>
      <c r="G2853" t="s">
        <v>29</v>
      </c>
      <c r="H2853" s="56"/>
    </row>
    <row r="2854" spans="1:8" x14ac:dyDescent="0.25">
      <c r="A2854" s="16">
        <v>38131</v>
      </c>
      <c r="B2854" s="17">
        <v>99.72</v>
      </c>
      <c r="C2854" s="9">
        <v>4.1199877400898048E-3</v>
      </c>
      <c r="D2854">
        <f t="shared" si="48"/>
        <v>5</v>
      </c>
      <c r="F2854" s="33" t="s">
        <v>29</v>
      </c>
      <c r="G2854" t="s">
        <v>29</v>
      </c>
      <c r="H2854" s="56"/>
    </row>
    <row r="2855" spans="1:8" x14ac:dyDescent="0.25">
      <c r="A2855" s="16">
        <v>38132</v>
      </c>
      <c r="B2855" s="17">
        <v>101.15</v>
      </c>
      <c r="C2855" s="9">
        <v>1.4238304958397516E-2</v>
      </c>
      <c r="D2855">
        <f t="shared" si="48"/>
        <v>5</v>
      </c>
      <c r="F2855" s="33" t="s">
        <v>29</v>
      </c>
      <c r="G2855" t="s">
        <v>29</v>
      </c>
      <c r="H2855" s="56"/>
    </row>
    <row r="2856" spans="1:8" x14ac:dyDescent="0.25">
      <c r="A2856" s="16">
        <v>38133</v>
      </c>
      <c r="B2856" s="17">
        <v>101.5</v>
      </c>
      <c r="C2856" s="9">
        <v>3.4542348680876036E-3</v>
      </c>
      <c r="D2856">
        <f t="shared" si="48"/>
        <v>5</v>
      </c>
      <c r="F2856" s="33" t="s">
        <v>29</v>
      </c>
      <c r="G2856" t="s">
        <v>29</v>
      </c>
      <c r="H2856" s="56"/>
    </row>
    <row r="2857" spans="1:8" x14ac:dyDescent="0.25">
      <c r="A2857" s="16">
        <v>38134</v>
      </c>
      <c r="B2857" s="17">
        <v>102.07</v>
      </c>
      <c r="C2857" s="9">
        <v>5.6000539335649135E-3</v>
      </c>
      <c r="D2857">
        <f t="shared" si="48"/>
        <v>5</v>
      </c>
      <c r="F2857" s="33" t="s">
        <v>29</v>
      </c>
      <c r="G2857" t="s">
        <v>29</v>
      </c>
      <c r="H2857" s="56"/>
    </row>
    <row r="2858" spans="1:8" x14ac:dyDescent="0.25">
      <c r="A2858" s="16">
        <v>38135</v>
      </c>
      <c r="B2858" s="17">
        <v>102.06</v>
      </c>
      <c r="C2858" s="9">
        <v>-9.7976779581518872E-5</v>
      </c>
      <c r="D2858">
        <f t="shared" si="48"/>
        <v>5</v>
      </c>
      <c r="F2858" s="33" t="s">
        <v>29</v>
      </c>
      <c r="G2858" t="s">
        <v>29</v>
      </c>
      <c r="H2858" s="56"/>
    </row>
    <row r="2859" spans="1:8" x14ac:dyDescent="0.25">
      <c r="A2859" s="16">
        <v>38139</v>
      </c>
      <c r="B2859" s="17">
        <v>101.93</v>
      </c>
      <c r="C2859" s="9">
        <v>-1.2745724555039363E-3</v>
      </c>
      <c r="D2859">
        <f t="shared" si="48"/>
        <v>6</v>
      </c>
      <c r="F2859" s="33" t="s">
        <v>29</v>
      </c>
      <c r="G2859" t="s">
        <v>29</v>
      </c>
      <c r="H2859" s="56"/>
    </row>
    <row r="2860" spans="1:8" x14ac:dyDescent="0.25">
      <c r="A2860" s="16">
        <v>38140</v>
      </c>
      <c r="B2860" s="17">
        <v>102.31</v>
      </c>
      <c r="C2860" s="9">
        <v>3.7211167105270278E-3</v>
      </c>
      <c r="D2860">
        <f t="shared" si="48"/>
        <v>6</v>
      </c>
      <c r="F2860" s="33" t="s">
        <v>29</v>
      </c>
      <c r="G2860" t="s">
        <v>29</v>
      </c>
      <c r="H2860" s="56"/>
    </row>
    <row r="2861" spans="1:8" x14ac:dyDescent="0.25">
      <c r="A2861" s="16">
        <v>38141</v>
      </c>
      <c r="B2861" s="17">
        <v>101.37</v>
      </c>
      <c r="C2861" s="9">
        <v>-9.2302304965403582E-3</v>
      </c>
      <c r="D2861">
        <f t="shared" si="48"/>
        <v>6</v>
      </c>
      <c r="F2861" s="33" t="s">
        <v>29</v>
      </c>
      <c r="G2861" t="s">
        <v>29</v>
      </c>
      <c r="H2861" s="56"/>
    </row>
    <row r="2862" spans="1:8" x14ac:dyDescent="0.25">
      <c r="A2862" s="16">
        <v>38142</v>
      </c>
      <c r="B2862" s="17">
        <v>102.17</v>
      </c>
      <c r="C2862" s="9">
        <v>7.8609032090240262E-3</v>
      </c>
      <c r="D2862">
        <f t="shared" si="48"/>
        <v>6</v>
      </c>
      <c r="F2862" s="33" t="s">
        <v>29</v>
      </c>
      <c r="G2862" t="s">
        <v>29</v>
      </c>
      <c r="H2862" s="56"/>
    </row>
    <row r="2863" spans="1:8" x14ac:dyDescent="0.25">
      <c r="A2863" s="16">
        <v>38145</v>
      </c>
      <c r="B2863" s="17">
        <v>103.73</v>
      </c>
      <c r="C2863" s="9">
        <v>1.5153276840404507E-2</v>
      </c>
      <c r="D2863">
        <f t="shared" si="48"/>
        <v>6</v>
      </c>
      <c r="F2863" s="33" t="s">
        <v>29</v>
      </c>
      <c r="G2863" t="s">
        <v>29</v>
      </c>
      <c r="H2863" s="56"/>
    </row>
    <row r="2864" spans="1:8" x14ac:dyDescent="0.25">
      <c r="A2864" s="16">
        <v>38146</v>
      </c>
      <c r="B2864" s="17">
        <v>103.87</v>
      </c>
      <c r="C2864" s="9">
        <v>1.3487477959834595E-3</v>
      </c>
      <c r="D2864">
        <f t="shared" si="48"/>
        <v>6</v>
      </c>
      <c r="F2864" s="33" t="s">
        <v>29</v>
      </c>
      <c r="G2864" t="s">
        <v>29</v>
      </c>
      <c r="H2864" s="56"/>
    </row>
    <row r="2865" spans="1:8" x14ac:dyDescent="0.25">
      <c r="A2865" s="16">
        <v>38147</v>
      </c>
      <c r="B2865" s="17">
        <v>102.9</v>
      </c>
      <c r="C2865" s="9">
        <v>-9.3824743997160485E-3</v>
      </c>
      <c r="D2865">
        <f t="shared" si="48"/>
        <v>6</v>
      </c>
      <c r="F2865" s="33" t="s">
        <v>29</v>
      </c>
      <c r="G2865" t="s">
        <v>29</v>
      </c>
      <c r="H2865" s="56"/>
    </row>
    <row r="2866" spans="1:8" x14ac:dyDescent="0.25">
      <c r="A2866" s="16">
        <v>38148</v>
      </c>
      <c r="B2866" s="17">
        <v>103.41</v>
      </c>
      <c r="C2866" s="9">
        <v>4.9440263568796749E-3</v>
      </c>
      <c r="D2866">
        <f t="shared" si="48"/>
        <v>6</v>
      </c>
      <c r="F2866" s="33" t="s">
        <v>29</v>
      </c>
      <c r="G2866" t="s">
        <v>29</v>
      </c>
      <c r="H2866" s="56"/>
    </row>
    <row r="2867" spans="1:8" x14ac:dyDescent="0.25">
      <c r="A2867" s="16">
        <v>38152</v>
      </c>
      <c r="B2867" s="17">
        <v>102.39</v>
      </c>
      <c r="C2867" s="9">
        <v>-9.912617610158294E-3</v>
      </c>
      <c r="D2867">
        <f t="shared" si="48"/>
        <v>6</v>
      </c>
      <c r="F2867" s="33" t="s">
        <v>29</v>
      </c>
      <c r="G2867" t="s">
        <v>29</v>
      </c>
      <c r="H2867" s="56"/>
    </row>
    <row r="2868" spans="1:8" x14ac:dyDescent="0.25">
      <c r="A2868" s="16">
        <v>38153</v>
      </c>
      <c r="B2868" s="17">
        <v>103.11</v>
      </c>
      <c r="C2868" s="9">
        <v>7.0073279431267762E-3</v>
      </c>
      <c r="D2868">
        <f t="shared" si="48"/>
        <v>6</v>
      </c>
      <c r="F2868" s="33" t="s">
        <v>29</v>
      </c>
      <c r="G2868" t="s">
        <v>29</v>
      </c>
      <c r="H2868" s="56"/>
    </row>
    <row r="2869" spans="1:8" x14ac:dyDescent="0.25">
      <c r="A2869" s="16">
        <v>38154</v>
      </c>
      <c r="B2869" s="17">
        <v>103.09</v>
      </c>
      <c r="C2869" s="9">
        <v>-1.9398642155882045E-4</v>
      </c>
      <c r="D2869">
        <f t="shared" si="48"/>
        <v>6</v>
      </c>
      <c r="F2869" s="33" t="s">
        <v>29</v>
      </c>
      <c r="G2869" t="s">
        <v>29</v>
      </c>
      <c r="H2869" s="56"/>
    </row>
    <row r="2870" spans="1:8" x14ac:dyDescent="0.25">
      <c r="A2870" s="16">
        <v>38155</v>
      </c>
      <c r="B2870" s="17">
        <v>102.94</v>
      </c>
      <c r="C2870" s="9">
        <v>-1.4560988836849957E-3</v>
      </c>
      <c r="D2870">
        <f t="shared" si="48"/>
        <v>6</v>
      </c>
      <c r="F2870" s="33" t="s">
        <v>29</v>
      </c>
      <c r="G2870" t="s">
        <v>29</v>
      </c>
      <c r="H2870" s="56"/>
    </row>
    <row r="2871" spans="1:8" x14ac:dyDescent="0.25">
      <c r="A2871" s="16">
        <v>38156</v>
      </c>
      <c r="B2871" s="17">
        <v>103.13</v>
      </c>
      <c r="C2871" s="9">
        <v>1.8440341033691531E-3</v>
      </c>
      <c r="D2871">
        <f t="shared" si="48"/>
        <v>6</v>
      </c>
      <c r="F2871" s="33" t="s">
        <v>29</v>
      </c>
      <c r="G2871" t="s">
        <v>29</v>
      </c>
      <c r="H2871" s="56"/>
    </row>
    <row r="2872" spans="1:8" x14ac:dyDescent="0.25">
      <c r="A2872" s="16">
        <v>38159</v>
      </c>
      <c r="B2872" s="17">
        <v>102.74</v>
      </c>
      <c r="C2872" s="9">
        <v>-3.7888032888558081E-3</v>
      </c>
      <c r="D2872">
        <f t="shared" si="48"/>
        <v>6</v>
      </c>
      <c r="F2872" s="33" t="s">
        <v>29</v>
      </c>
      <c r="G2872" t="s">
        <v>29</v>
      </c>
      <c r="H2872" s="56"/>
    </row>
    <row r="2873" spans="1:8" x14ac:dyDescent="0.25">
      <c r="A2873" s="16">
        <v>38160</v>
      </c>
      <c r="B2873" s="17">
        <v>103.26</v>
      </c>
      <c r="C2873" s="9">
        <v>5.0485544123814331E-3</v>
      </c>
      <c r="D2873">
        <f t="shared" si="48"/>
        <v>6</v>
      </c>
      <c r="F2873" s="33" t="s">
        <v>29</v>
      </c>
      <c r="G2873" t="s">
        <v>29</v>
      </c>
      <c r="H2873" s="56"/>
    </row>
    <row r="2874" spans="1:8" x14ac:dyDescent="0.25">
      <c r="A2874" s="16">
        <v>38161</v>
      </c>
      <c r="B2874" s="17">
        <v>104.15</v>
      </c>
      <c r="C2874" s="9">
        <v>8.5820882554779165E-3</v>
      </c>
      <c r="D2874">
        <f t="shared" si="48"/>
        <v>6</v>
      </c>
      <c r="F2874" s="33" t="s">
        <v>29</v>
      </c>
      <c r="G2874" t="s">
        <v>29</v>
      </c>
      <c r="H2874" s="56"/>
    </row>
    <row r="2875" spans="1:8" x14ac:dyDescent="0.25">
      <c r="A2875" s="16">
        <v>38162</v>
      </c>
      <c r="B2875" s="17">
        <v>103.82</v>
      </c>
      <c r="C2875" s="9">
        <v>-3.1735373078981841E-3</v>
      </c>
      <c r="D2875">
        <f t="shared" si="48"/>
        <v>6</v>
      </c>
      <c r="F2875" s="33" t="s">
        <v>29</v>
      </c>
      <c r="G2875" t="s">
        <v>29</v>
      </c>
      <c r="H2875" s="56"/>
    </row>
    <row r="2876" spans="1:8" x14ac:dyDescent="0.25">
      <c r="A2876" s="16">
        <v>38163</v>
      </c>
      <c r="B2876" s="17">
        <v>103.33</v>
      </c>
      <c r="C2876" s="9">
        <v>-4.7308801728193073E-3</v>
      </c>
      <c r="D2876">
        <f t="shared" si="48"/>
        <v>6</v>
      </c>
      <c r="F2876" s="33" t="s">
        <v>29</v>
      </c>
      <c r="G2876" t="s">
        <v>29</v>
      </c>
      <c r="H2876" s="56"/>
    </row>
    <row r="2877" spans="1:8" x14ac:dyDescent="0.25">
      <c r="A2877" s="16">
        <v>38166</v>
      </c>
      <c r="B2877" s="17">
        <v>102.97</v>
      </c>
      <c r="C2877" s="9">
        <v>-3.4900665576041287E-3</v>
      </c>
      <c r="D2877">
        <f t="shared" si="48"/>
        <v>6</v>
      </c>
      <c r="F2877" s="33" t="s">
        <v>29</v>
      </c>
      <c r="G2877" t="s">
        <v>29</v>
      </c>
      <c r="H2877" s="56"/>
    </row>
    <row r="2878" spans="1:8" x14ac:dyDescent="0.25">
      <c r="A2878" s="16">
        <v>38167</v>
      </c>
      <c r="B2878" s="17">
        <v>103.4</v>
      </c>
      <c r="C2878" s="9">
        <v>4.1672784056693644E-3</v>
      </c>
      <c r="D2878">
        <f t="shared" si="48"/>
        <v>6</v>
      </c>
      <c r="F2878" s="33" t="s">
        <v>29</v>
      </c>
      <c r="G2878" t="s">
        <v>29</v>
      </c>
      <c r="H2878" s="56"/>
    </row>
    <row r="2879" spans="1:8" x14ac:dyDescent="0.25">
      <c r="A2879" s="16">
        <v>38168</v>
      </c>
      <c r="B2879" s="17">
        <v>103.95</v>
      </c>
      <c r="C2879" s="9">
        <v>5.3050522296930981E-3</v>
      </c>
      <c r="D2879">
        <f t="shared" si="48"/>
        <v>6</v>
      </c>
      <c r="F2879" s="33" t="s">
        <v>29</v>
      </c>
      <c r="G2879" t="s">
        <v>29</v>
      </c>
      <c r="H2879" s="56"/>
    </row>
    <row r="2880" spans="1:8" x14ac:dyDescent="0.25">
      <c r="A2880" s="16">
        <v>38169</v>
      </c>
      <c r="B2880" s="17">
        <v>102.51</v>
      </c>
      <c r="C2880" s="9">
        <v>-1.3949659508711704E-2</v>
      </c>
      <c r="D2880">
        <f t="shared" si="48"/>
        <v>7</v>
      </c>
      <c r="F2880" s="33" t="s">
        <v>29</v>
      </c>
      <c r="G2880" t="s">
        <v>29</v>
      </c>
      <c r="H2880" s="56"/>
    </row>
    <row r="2881" spans="1:8" x14ac:dyDescent="0.25">
      <c r="A2881" s="16">
        <v>38170</v>
      </c>
      <c r="B2881" s="17">
        <v>102.45</v>
      </c>
      <c r="C2881" s="9">
        <v>-5.8548011040146259E-4</v>
      </c>
      <c r="D2881">
        <f t="shared" si="48"/>
        <v>7</v>
      </c>
      <c r="F2881" s="33" t="s">
        <v>29</v>
      </c>
      <c r="G2881" t="s">
        <v>29</v>
      </c>
      <c r="H2881" s="56"/>
    </row>
    <row r="2882" spans="1:8" x14ac:dyDescent="0.25">
      <c r="A2882" s="16">
        <v>38174</v>
      </c>
      <c r="B2882" s="17">
        <v>101.56</v>
      </c>
      <c r="C2882" s="9">
        <v>-8.7251178484310261E-3</v>
      </c>
      <c r="D2882">
        <f t="shared" si="48"/>
        <v>7</v>
      </c>
      <c r="F2882" s="33" t="s">
        <v>29</v>
      </c>
      <c r="G2882" t="s">
        <v>29</v>
      </c>
      <c r="H2882" s="56"/>
    </row>
    <row r="2883" spans="1:8" x14ac:dyDescent="0.25">
      <c r="A2883" s="16">
        <v>38175</v>
      </c>
      <c r="B2883" s="17">
        <v>101.86</v>
      </c>
      <c r="C2883" s="9">
        <v>2.9495646199807894E-3</v>
      </c>
      <c r="D2883">
        <f t="shared" si="48"/>
        <v>7</v>
      </c>
      <c r="F2883" s="33" t="s">
        <v>29</v>
      </c>
      <c r="G2883" t="s">
        <v>29</v>
      </c>
      <c r="H2883" s="56"/>
    </row>
    <row r="2884" spans="1:8" x14ac:dyDescent="0.25">
      <c r="A2884" s="16">
        <v>38176</v>
      </c>
      <c r="B2884" s="17">
        <v>101.15</v>
      </c>
      <c r="C2884" s="9">
        <v>-6.9947578427040323E-3</v>
      </c>
      <c r="D2884">
        <f t="shared" ref="D2884:D2947" si="49">MONTH(A2884)</f>
        <v>7</v>
      </c>
      <c r="F2884" s="33" t="s">
        <v>29</v>
      </c>
      <c r="G2884" t="s">
        <v>29</v>
      </c>
      <c r="H2884" s="56"/>
    </row>
    <row r="2885" spans="1:8" x14ac:dyDescent="0.25">
      <c r="A2885" s="16">
        <v>38177</v>
      </c>
      <c r="B2885" s="17">
        <v>101.41</v>
      </c>
      <c r="C2885" s="9">
        <v>2.567142010150418E-3</v>
      </c>
      <c r="D2885">
        <f t="shared" si="49"/>
        <v>7</v>
      </c>
      <c r="F2885" s="33" t="s">
        <v>29</v>
      </c>
      <c r="G2885" t="s">
        <v>29</v>
      </c>
      <c r="H2885" s="56"/>
    </row>
    <row r="2886" spans="1:8" x14ac:dyDescent="0.25">
      <c r="A2886" s="16">
        <v>38180</v>
      </c>
      <c r="B2886" s="17">
        <v>101.46</v>
      </c>
      <c r="C2886" s="9">
        <v>4.9292651463883272E-4</v>
      </c>
      <c r="D2886">
        <f t="shared" si="49"/>
        <v>7</v>
      </c>
      <c r="F2886" s="33" t="s">
        <v>29</v>
      </c>
      <c r="G2886" t="s">
        <v>29</v>
      </c>
      <c r="H2886" s="56"/>
    </row>
    <row r="2887" spans="1:8" x14ac:dyDescent="0.25">
      <c r="A2887" s="16">
        <v>38181</v>
      </c>
      <c r="B2887" s="17">
        <v>101.53</v>
      </c>
      <c r="C2887" s="9">
        <v>6.8968917458752657E-4</v>
      </c>
      <c r="D2887">
        <f t="shared" si="49"/>
        <v>7</v>
      </c>
      <c r="F2887" s="33" t="s">
        <v>29</v>
      </c>
      <c r="G2887" t="s">
        <v>29</v>
      </c>
      <c r="H2887" s="56"/>
    </row>
    <row r="2888" spans="1:8" x14ac:dyDescent="0.25">
      <c r="A2888" s="16">
        <v>38182</v>
      </c>
      <c r="B2888" s="17">
        <v>101.22</v>
      </c>
      <c r="C2888" s="9">
        <v>-3.0579555271993998E-3</v>
      </c>
      <c r="D2888">
        <f t="shared" si="49"/>
        <v>7</v>
      </c>
      <c r="F2888" s="33" t="s">
        <v>29</v>
      </c>
      <c r="G2888" t="s">
        <v>29</v>
      </c>
      <c r="H2888" s="56"/>
    </row>
    <row r="2889" spans="1:8" x14ac:dyDescent="0.25">
      <c r="A2889" s="16">
        <v>38183</v>
      </c>
      <c r="B2889" s="17">
        <v>100.57</v>
      </c>
      <c r="C2889" s="9">
        <v>-6.4423633295429836E-3</v>
      </c>
      <c r="D2889">
        <f t="shared" si="49"/>
        <v>7</v>
      </c>
      <c r="F2889" s="33" t="s">
        <v>29</v>
      </c>
      <c r="G2889" t="s">
        <v>29</v>
      </c>
      <c r="H2889" s="56"/>
    </row>
    <row r="2890" spans="1:8" x14ac:dyDescent="0.25">
      <c r="A2890" s="16">
        <v>38184</v>
      </c>
      <c r="B2890" s="17">
        <v>100.48</v>
      </c>
      <c r="C2890" s="9">
        <v>-8.9529973650038694E-4</v>
      </c>
      <c r="D2890">
        <f t="shared" si="49"/>
        <v>7</v>
      </c>
      <c r="F2890" s="33" t="s">
        <v>29</v>
      </c>
      <c r="G2890" t="s">
        <v>29</v>
      </c>
      <c r="H2890" s="56"/>
    </row>
    <row r="2891" spans="1:8" x14ac:dyDescent="0.25">
      <c r="A2891" s="16">
        <v>38187</v>
      </c>
      <c r="B2891" s="17">
        <v>100.06</v>
      </c>
      <c r="C2891" s="9">
        <v>-4.1886966598296237E-3</v>
      </c>
      <c r="D2891">
        <f t="shared" si="49"/>
        <v>7</v>
      </c>
      <c r="F2891" s="33" t="s">
        <v>29</v>
      </c>
      <c r="G2891" t="s">
        <v>29</v>
      </c>
      <c r="H2891" s="56"/>
    </row>
    <row r="2892" spans="1:8" x14ac:dyDescent="0.25">
      <c r="A2892" s="16">
        <v>38188</v>
      </c>
      <c r="B2892" s="17">
        <v>101.33</v>
      </c>
      <c r="C2892" s="9">
        <v>1.2612511400167116E-2</v>
      </c>
      <c r="D2892">
        <f t="shared" si="49"/>
        <v>7</v>
      </c>
      <c r="F2892" s="33" t="s">
        <v>29</v>
      </c>
      <c r="G2892" t="s">
        <v>29</v>
      </c>
      <c r="H2892" s="56"/>
    </row>
    <row r="2893" spans="1:8" x14ac:dyDescent="0.25">
      <c r="A2893" s="16">
        <v>38189</v>
      </c>
      <c r="B2893" s="17">
        <v>99.46</v>
      </c>
      <c r="C2893" s="9">
        <v>-1.8626964173633787E-2</v>
      </c>
      <c r="D2893">
        <f t="shared" si="49"/>
        <v>7</v>
      </c>
      <c r="F2893" s="33" t="s">
        <v>29</v>
      </c>
      <c r="G2893" t="s">
        <v>29</v>
      </c>
      <c r="H2893" s="56"/>
    </row>
    <row r="2894" spans="1:8" x14ac:dyDescent="0.25">
      <c r="A2894" s="16">
        <v>38190</v>
      </c>
      <c r="B2894" s="17">
        <v>99.73</v>
      </c>
      <c r="C2894" s="9">
        <v>2.7109811271841234E-3</v>
      </c>
      <c r="D2894">
        <f t="shared" si="49"/>
        <v>7</v>
      </c>
      <c r="F2894" s="33" t="s">
        <v>29</v>
      </c>
      <c r="G2894" t="s">
        <v>29</v>
      </c>
      <c r="H2894" s="56"/>
    </row>
    <row r="2895" spans="1:8" x14ac:dyDescent="0.25">
      <c r="A2895" s="16">
        <v>38191</v>
      </c>
      <c r="B2895" s="17">
        <v>98.9</v>
      </c>
      <c r="C2895" s="9">
        <v>-8.3572957851101148E-3</v>
      </c>
      <c r="D2895">
        <f t="shared" si="49"/>
        <v>7</v>
      </c>
      <c r="F2895" s="33" t="s">
        <v>29</v>
      </c>
      <c r="G2895" t="s">
        <v>29</v>
      </c>
      <c r="H2895" s="56"/>
    </row>
    <row r="2896" spans="1:8" x14ac:dyDescent="0.25">
      <c r="A2896" s="16">
        <v>38194</v>
      </c>
      <c r="B2896" s="17">
        <v>98.71</v>
      </c>
      <c r="C2896" s="9">
        <v>-1.9229801988699335E-3</v>
      </c>
      <c r="D2896">
        <f t="shared" si="49"/>
        <v>7</v>
      </c>
      <c r="F2896" s="33" t="s">
        <v>29</v>
      </c>
      <c r="G2896" t="s">
        <v>29</v>
      </c>
      <c r="H2896" s="56"/>
    </row>
    <row r="2897" spans="1:8" x14ac:dyDescent="0.25">
      <c r="A2897" s="16">
        <v>38195</v>
      </c>
      <c r="B2897" s="17">
        <v>99.63</v>
      </c>
      <c r="C2897" s="9">
        <v>9.2770656269683775E-3</v>
      </c>
      <c r="D2897">
        <f t="shared" si="49"/>
        <v>7</v>
      </c>
      <c r="F2897" s="33" t="s">
        <v>29</v>
      </c>
      <c r="G2897" t="s">
        <v>29</v>
      </c>
      <c r="H2897" s="56"/>
    </row>
    <row r="2898" spans="1:8" x14ac:dyDescent="0.25">
      <c r="A2898" s="16">
        <v>38196</v>
      </c>
      <c r="B2898" s="17">
        <v>99.93</v>
      </c>
      <c r="C2898" s="9">
        <v>3.0066168169332963E-3</v>
      </c>
      <c r="D2898">
        <f t="shared" si="49"/>
        <v>7</v>
      </c>
      <c r="F2898" s="33" t="s">
        <v>29</v>
      </c>
      <c r="G2898" t="s">
        <v>29</v>
      </c>
      <c r="H2898" s="56"/>
    </row>
    <row r="2899" spans="1:8" x14ac:dyDescent="0.25">
      <c r="A2899" s="16">
        <v>38197</v>
      </c>
      <c r="B2899" s="17">
        <v>100.36</v>
      </c>
      <c r="C2899" s="9">
        <v>4.2937806245235749E-3</v>
      </c>
      <c r="D2899">
        <f t="shared" si="49"/>
        <v>7</v>
      </c>
      <c r="F2899" s="33" t="s">
        <v>29</v>
      </c>
      <c r="G2899" t="s">
        <v>29</v>
      </c>
      <c r="H2899" s="56"/>
    </row>
    <row r="2900" spans="1:8" x14ac:dyDescent="0.25">
      <c r="A2900" s="16">
        <v>38198</v>
      </c>
      <c r="B2900" s="17">
        <v>100.6</v>
      </c>
      <c r="C2900" s="9">
        <v>2.3885361674171653E-3</v>
      </c>
      <c r="D2900">
        <f t="shared" si="49"/>
        <v>7</v>
      </c>
      <c r="F2900" s="33" t="s">
        <v>29</v>
      </c>
      <c r="G2900" t="s">
        <v>29</v>
      </c>
      <c r="H2900" s="56"/>
    </row>
    <row r="2901" spans="1:8" x14ac:dyDescent="0.25">
      <c r="A2901" s="16">
        <v>38201</v>
      </c>
      <c r="B2901" s="17">
        <v>100.81</v>
      </c>
      <c r="C2901" s="9">
        <v>2.0852994002113095E-3</v>
      </c>
      <c r="D2901">
        <f t="shared" si="49"/>
        <v>8</v>
      </c>
      <c r="F2901" s="33" t="s">
        <v>29</v>
      </c>
      <c r="G2901" t="s">
        <v>29</v>
      </c>
      <c r="H2901" s="56"/>
    </row>
    <row r="2902" spans="1:8" x14ac:dyDescent="0.25">
      <c r="A2902" s="16">
        <v>38202</v>
      </c>
      <c r="B2902" s="17">
        <v>100.03</v>
      </c>
      <c r="C2902" s="9">
        <v>-7.7674160687607897E-3</v>
      </c>
      <c r="D2902">
        <f t="shared" si="49"/>
        <v>8</v>
      </c>
      <c r="F2902" s="33" t="s">
        <v>29</v>
      </c>
      <c r="G2902" t="s">
        <v>29</v>
      </c>
      <c r="H2902" s="56"/>
    </row>
    <row r="2903" spans="1:8" x14ac:dyDescent="0.25">
      <c r="A2903" s="16">
        <v>38203</v>
      </c>
      <c r="B2903" s="17">
        <v>100.02</v>
      </c>
      <c r="C2903" s="9">
        <v>-9.9975006331715633E-5</v>
      </c>
      <c r="D2903">
        <f t="shared" si="49"/>
        <v>8</v>
      </c>
      <c r="F2903" s="33" t="s">
        <v>29</v>
      </c>
      <c r="G2903" t="s">
        <v>29</v>
      </c>
      <c r="H2903" s="56"/>
    </row>
    <row r="2904" spans="1:8" x14ac:dyDescent="0.25">
      <c r="A2904" s="16">
        <v>38204</v>
      </c>
      <c r="B2904" s="17">
        <v>98.39</v>
      </c>
      <c r="C2904" s="9">
        <v>-1.6430993113083499E-2</v>
      </c>
      <c r="D2904">
        <f t="shared" si="49"/>
        <v>8</v>
      </c>
      <c r="F2904" s="33" t="s">
        <v>29</v>
      </c>
      <c r="G2904" t="s">
        <v>29</v>
      </c>
      <c r="H2904" s="56"/>
    </row>
    <row r="2905" spans="1:8" x14ac:dyDescent="0.25">
      <c r="A2905" s="16">
        <v>38205</v>
      </c>
      <c r="B2905" s="17">
        <v>96.98</v>
      </c>
      <c r="C2905" s="9">
        <v>-1.4434401200467826E-2</v>
      </c>
      <c r="D2905">
        <f t="shared" si="49"/>
        <v>8</v>
      </c>
      <c r="F2905" s="33" t="s">
        <v>29</v>
      </c>
      <c r="G2905" t="s">
        <v>29</v>
      </c>
      <c r="H2905" s="56"/>
    </row>
    <row r="2906" spans="1:8" x14ac:dyDescent="0.25">
      <c r="A2906" s="16">
        <v>38208</v>
      </c>
      <c r="B2906" s="17">
        <v>97.12</v>
      </c>
      <c r="C2906" s="9">
        <v>1.4425556339819822E-3</v>
      </c>
      <c r="D2906">
        <f t="shared" si="49"/>
        <v>8</v>
      </c>
      <c r="F2906" s="33" t="s">
        <v>29</v>
      </c>
      <c r="G2906" t="s">
        <v>29</v>
      </c>
      <c r="H2906" s="56"/>
    </row>
    <row r="2907" spans="1:8" x14ac:dyDescent="0.25">
      <c r="A2907" s="16">
        <v>38209</v>
      </c>
      <c r="B2907" s="17">
        <v>98.37</v>
      </c>
      <c r="C2907" s="9">
        <v>1.2788552213478542E-2</v>
      </c>
      <c r="D2907">
        <f t="shared" si="49"/>
        <v>8</v>
      </c>
      <c r="F2907" s="33" t="s">
        <v>29</v>
      </c>
      <c r="G2907" t="s">
        <v>29</v>
      </c>
      <c r="H2907" s="56"/>
    </row>
    <row r="2908" spans="1:8" x14ac:dyDescent="0.25">
      <c r="A2908" s="16">
        <v>38210</v>
      </c>
      <c r="B2908" s="17">
        <v>98.17</v>
      </c>
      <c r="C2908" s="9">
        <v>-2.0352098202365593E-3</v>
      </c>
      <c r="D2908">
        <f t="shared" si="49"/>
        <v>8</v>
      </c>
      <c r="F2908" s="33" t="s">
        <v>29</v>
      </c>
      <c r="G2908" t="s">
        <v>29</v>
      </c>
      <c r="H2908" s="56"/>
    </row>
    <row r="2909" spans="1:8" x14ac:dyDescent="0.25">
      <c r="A2909" s="16">
        <v>38211</v>
      </c>
      <c r="B2909" s="17">
        <v>97.1</v>
      </c>
      <c r="C2909" s="9">
        <v>-1.095929440715086E-2</v>
      </c>
      <c r="D2909">
        <f t="shared" si="49"/>
        <v>8</v>
      </c>
      <c r="F2909" s="33" t="s">
        <v>29</v>
      </c>
      <c r="G2909" t="s">
        <v>29</v>
      </c>
      <c r="H2909" s="56"/>
    </row>
    <row r="2910" spans="1:8" x14ac:dyDescent="0.25">
      <c r="A2910" s="16">
        <v>38212</v>
      </c>
      <c r="B2910" s="17">
        <v>97.29</v>
      </c>
      <c r="C2910" s="9">
        <v>1.9548336900571976E-3</v>
      </c>
      <c r="D2910">
        <f t="shared" si="49"/>
        <v>8</v>
      </c>
      <c r="F2910" s="33" t="s">
        <v>29</v>
      </c>
      <c r="G2910" t="s">
        <v>29</v>
      </c>
      <c r="H2910" s="56"/>
    </row>
    <row r="2911" spans="1:8" x14ac:dyDescent="0.25">
      <c r="A2911" s="16">
        <v>38215</v>
      </c>
      <c r="B2911" s="17">
        <v>98.3</v>
      </c>
      <c r="C2911" s="9">
        <v>1.03278181657845E-2</v>
      </c>
      <c r="D2911">
        <f t="shared" si="49"/>
        <v>8</v>
      </c>
      <c r="F2911" s="33" t="s">
        <v>29</v>
      </c>
      <c r="G2911" t="s">
        <v>29</v>
      </c>
      <c r="H2911" s="56"/>
    </row>
    <row r="2912" spans="1:8" x14ac:dyDescent="0.25">
      <c r="A2912" s="16">
        <v>38216</v>
      </c>
      <c r="B2912" s="17">
        <v>98.85</v>
      </c>
      <c r="C2912" s="9">
        <v>5.5795224635050503E-3</v>
      </c>
      <c r="D2912">
        <f t="shared" si="49"/>
        <v>8</v>
      </c>
      <c r="F2912" s="33" t="s">
        <v>29</v>
      </c>
      <c r="G2912" t="s">
        <v>29</v>
      </c>
      <c r="H2912" s="56"/>
    </row>
    <row r="2913" spans="1:8" x14ac:dyDescent="0.25">
      <c r="A2913" s="16">
        <v>38217</v>
      </c>
      <c r="B2913" s="17">
        <v>99.87</v>
      </c>
      <c r="C2913" s="9">
        <v>1.0265790638417514E-2</v>
      </c>
      <c r="D2913">
        <f t="shared" si="49"/>
        <v>8</v>
      </c>
      <c r="F2913" s="33" t="s">
        <v>29</v>
      </c>
      <c r="G2913" t="s">
        <v>29</v>
      </c>
      <c r="H2913" s="56"/>
    </row>
    <row r="2914" spans="1:8" x14ac:dyDescent="0.25">
      <c r="A2914" s="16">
        <v>38218</v>
      </c>
      <c r="B2914" s="17">
        <v>99.58</v>
      </c>
      <c r="C2914" s="9">
        <v>-2.9079990410067029E-3</v>
      </c>
      <c r="D2914">
        <f t="shared" si="49"/>
        <v>8</v>
      </c>
      <c r="F2914" s="33" t="s">
        <v>29</v>
      </c>
      <c r="G2914" t="s">
        <v>29</v>
      </c>
      <c r="H2914" s="56"/>
    </row>
    <row r="2915" spans="1:8" x14ac:dyDescent="0.25">
      <c r="A2915" s="16">
        <v>38219</v>
      </c>
      <c r="B2915" s="17">
        <v>100.28</v>
      </c>
      <c r="C2915" s="9">
        <v>7.0049320760559673E-3</v>
      </c>
      <c r="D2915">
        <f t="shared" si="49"/>
        <v>8</v>
      </c>
      <c r="F2915" s="33" t="s">
        <v>29</v>
      </c>
      <c r="G2915" t="s">
        <v>29</v>
      </c>
      <c r="H2915" s="56"/>
    </row>
    <row r="2916" spans="1:8" x14ac:dyDescent="0.25">
      <c r="A2916" s="16">
        <v>38222</v>
      </c>
      <c r="B2916" s="17">
        <v>100.02</v>
      </c>
      <c r="C2916" s="9">
        <v>-2.5961072993350739E-3</v>
      </c>
      <c r="D2916">
        <f t="shared" si="49"/>
        <v>8</v>
      </c>
      <c r="F2916" s="33" t="s">
        <v>29</v>
      </c>
      <c r="G2916" t="s">
        <v>29</v>
      </c>
      <c r="H2916" s="56"/>
    </row>
    <row r="2917" spans="1:8" x14ac:dyDescent="0.25">
      <c r="A2917" s="16">
        <v>38223</v>
      </c>
      <c r="B2917" s="17">
        <v>100.16</v>
      </c>
      <c r="C2917" s="9">
        <v>1.3987413610307212E-3</v>
      </c>
      <c r="D2917">
        <f t="shared" si="49"/>
        <v>8</v>
      </c>
      <c r="F2917" s="33" t="s">
        <v>29</v>
      </c>
      <c r="G2917" t="s">
        <v>29</v>
      </c>
      <c r="H2917" s="56"/>
    </row>
    <row r="2918" spans="1:8" x14ac:dyDescent="0.25">
      <c r="A2918" s="16">
        <v>38224</v>
      </c>
      <c r="B2918" s="17">
        <v>100.84</v>
      </c>
      <c r="C2918" s="9">
        <v>6.766194967930809E-3</v>
      </c>
      <c r="D2918">
        <f t="shared" si="49"/>
        <v>8</v>
      </c>
      <c r="F2918" s="33" t="s">
        <v>29</v>
      </c>
      <c r="G2918" t="s">
        <v>29</v>
      </c>
      <c r="H2918" s="56"/>
    </row>
    <row r="2919" spans="1:8" x14ac:dyDescent="0.25">
      <c r="A2919" s="16">
        <v>38225</v>
      </c>
      <c r="B2919" s="17">
        <v>100.84</v>
      </c>
      <c r="C2919" s="9">
        <v>0</v>
      </c>
      <c r="D2919">
        <f t="shared" si="49"/>
        <v>8</v>
      </c>
      <c r="F2919" s="33" t="s">
        <v>29</v>
      </c>
      <c r="G2919" t="s">
        <v>29</v>
      </c>
      <c r="H2919" s="56"/>
    </row>
    <row r="2920" spans="1:8" x14ac:dyDescent="0.25">
      <c r="A2920" s="16">
        <v>38226</v>
      </c>
      <c r="B2920" s="17">
        <v>101.16</v>
      </c>
      <c r="C2920" s="9">
        <v>3.1683194820452728E-3</v>
      </c>
      <c r="D2920">
        <f t="shared" si="49"/>
        <v>8</v>
      </c>
      <c r="F2920" s="33" t="s">
        <v>29</v>
      </c>
      <c r="G2920" t="s">
        <v>29</v>
      </c>
      <c r="H2920" s="56"/>
    </row>
    <row r="2921" spans="1:8" x14ac:dyDescent="0.25">
      <c r="A2921" s="16">
        <v>38229</v>
      </c>
      <c r="B2921" s="17">
        <v>100.32</v>
      </c>
      <c r="C2921" s="9">
        <v>-8.3383449171539181E-3</v>
      </c>
      <c r="D2921">
        <f t="shared" si="49"/>
        <v>8</v>
      </c>
      <c r="F2921" s="33" t="s">
        <v>29</v>
      </c>
      <c r="G2921" t="s">
        <v>29</v>
      </c>
      <c r="H2921" s="56"/>
    </row>
    <row r="2922" spans="1:8" x14ac:dyDescent="0.25">
      <c r="A2922" s="16">
        <v>38230</v>
      </c>
      <c r="B2922" s="17">
        <v>100.85</v>
      </c>
      <c r="C2922" s="9">
        <v>5.2691875156101421E-3</v>
      </c>
      <c r="D2922">
        <f t="shared" si="49"/>
        <v>8</v>
      </c>
      <c r="F2922" s="33" t="s">
        <v>29</v>
      </c>
      <c r="G2922" t="s">
        <v>29</v>
      </c>
      <c r="H2922" s="56"/>
    </row>
    <row r="2923" spans="1:8" x14ac:dyDescent="0.25">
      <c r="A2923" s="16">
        <v>38231</v>
      </c>
      <c r="B2923" s="17">
        <v>101.04</v>
      </c>
      <c r="C2923" s="9">
        <v>1.8822136420149811E-3</v>
      </c>
      <c r="D2923">
        <f t="shared" si="49"/>
        <v>9</v>
      </c>
      <c r="F2923" s="33" t="s">
        <v>29</v>
      </c>
      <c r="G2923" t="s">
        <v>29</v>
      </c>
      <c r="H2923" s="56"/>
    </row>
    <row r="2924" spans="1:8" x14ac:dyDescent="0.25">
      <c r="A2924" s="16">
        <v>38232</v>
      </c>
      <c r="B2924" s="17">
        <v>102.18</v>
      </c>
      <c r="C2924" s="9">
        <v>1.1219485860416226E-2</v>
      </c>
      <c r="D2924">
        <f t="shared" si="49"/>
        <v>9</v>
      </c>
      <c r="F2924" s="33" t="s">
        <v>29</v>
      </c>
      <c r="G2924" t="s">
        <v>29</v>
      </c>
      <c r="H2924" s="56"/>
    </row>
    <row r="2925" spans="1:8" x14ac:dyDescent="0.25">
      <c r="A2925" s="16">
        <v>38233</v>
      </c>
      <c r="B2925" s="17">
        <v>101.76</v>
      </c>
      <c r="C2925" s="9">
        <v>-4.1188643108398719E-3</v>
      </c>
      <c r="D2925">
        <f t="shared" si="49"/>
        <v>9</v>
      </c>
      <c r="F2925" s="33" t="s">
        <v>29</v>
      </c>
      <c r="G2925" t="s">
        <v>29</v>
      </c>
      <c r="H2925" s="56"/>
    </row>
    <row r="2926" spans="1:8" x14ac:dyDescent="0.25">
      <c r="A2926" s="16">
        <v>38237</v>
      </c>
      <c r="B2926" s="17">
        <v>102.44</v>
      </c>
      <c r="C2926" s="9">
        <v>6.6601617395124647E-3</v>
      </c>
      <c r="D2926">
        <f t="shared" si="49"/>
        <v>9</v>
      </c>
      <c r="F2926" s="33" t="s">
        <v>29</v>
      </c>
      <c r="G2926" t="s">
        <v>29</v>
      </c>
      <c r="H2926" s="56"/>
    </row>
    <row r="2927" spans="1:8" x14ac:dyDescent="0.25">
      <c r="A2927" s="16">
        <v>38238</v>
      </c>
      <c r="B2927" s="17">
        <v>102.18</v>
      </c>
      <c r="C2927" s="9">
        <v>-2.5412974286725325E-3</v>
      </c>
      <c r="D2927">
        <f t="shared" si="49"/>
        <v>9</v>
      </c>
      <c r="F2927" s="33" t="s">
        <v>29</v>
      </c>
      <c r="G2927" t="s">
        <v>29</v>
      </c>
      <c r="H2927" s="56"/>
    </row>
    <row r="2928" spans="1:8" x14ac:dyDescent="0.25">
      <c r="A2928" s="16">
        <v>38239</v>
      </c>
      <c r="B2928" s="17">
        <v>102.09</v>
      </c>
      <c r="C2928" s="9">
        <v>-8.811867217279278E-4</v>
      </c>
      <c r="D2928">
        <f t="shared" si="49"/>
        <v>9</v>
      </c>
      <c r="F2928" s="33" t="s">
        <v>29</v>
      </c>
      <c r="G2928" t="s">
        <v>29</v>
      </c>
      <c r="H2928" s="56"/>
    </row>
    <row r="2929" spans="1:8" x14ac:dyDescent="0.25">
      <c r="A2929" s="16">
        <v>38240</v>
      </c>
      <c r="B2929" s="17">
        <v>102.62</v>
      </c>
      <c r="C2929" s="9">
        <v>5.1780683328947362E-3</v>
      </c>
      <c r="D2929">
        <f t="shared" si="49"/>
        <v>9</v>
      </c>
      <c r="F2929" s="33" t="s">
        <v>29</v>
      </c>
      <c r="G2929" t="s">
        <v>29</v>
      </c>
      <c r="H2929" s="56"/>
    </row>
    <row r="2930" spans="1:8" x14ac:dyDescent="0.25">
      <c r="A2930" s="16">
        <v>38243</v>
      </c>
      <c r="B2930" s="17">
        <v>102.95</v>
      </c>
      <c r="C2930" s="9">
        <v>3.2105879599796283E-3</v>
      </c>
      <c r="D2930">
        <f t="shared" si="49"/>
        <v>9</v>
      </c>
      <c r="F2930" s="33" t="s">
        <v>29</v>
      </c>
      <c r="G2930" t="s">
        <v>29</v>
      </c>
      <c r="H2930" s="56"/>
    </row>
    <row r="2931" spans="1:8" x14ac:dyDescent="0.25">
      <c r="A2931" s="16">
        <v>38244</v>
      </c>
      <c r="B2931" s="17">
        <v>103.16</v>
      </c>
      <c r="C2931" s="9">
        <v>2.0377475393454714E-3</v>
      </c>
      <c r="D2931">
        <f t="shared" si="49"/>
        <v>9</v>
      </c>
      <c r="F2931" s="33" t="s">
        <v>29</v>
      </c>
      <c r="G2931" t="s">
        <v>29</v>
      </c>
      <c r="H2931" s="56"/>
    </row>
    <row r="2932" spans="1:8" x14ac:dyDescent="0.25">
      <c r="A2932" s="16">
        <v>38245</v>
      </c>
      <c r="B2932" s="17">
        <v>102.38</v>
      </c>
      <c r="C2932" s="9">
        <v>-7.5897999837068282E-3</v>
      </c>
      <c r="D2932">
        <f t="shared" si="49"/>
        <v>9</v>
      </c>
      <c r="F2932" s="33" t="s">
        <v>29</v>
      </c>
      <c r="G2932" t="s">
        <v>29</v>
      </c>
      <c r="H2932" s="56"/>
    </row>
    <row r="2933" spans="1:8" x14ac:dyDescent="0.25">
      <c r="A2933" s="16">
        <v>38246</v>
      </c>
      <c r="B2933" s="17">
        <v>102.69</v>
      </c>
      <c r="C2933" s="9">
        <v>3.0233601807664145E-3</v>
      </c>
      <c r="D2933">
        <f t="shared" si="49"/>
        <v>9</v>
      </c>
      <c r="F2933" s="33" t="s">
        <v>29</v>
      </c>
      <c r="G2933" t="s">
        <v>29</v>
      </c>
      <c r="H2933" s="56"/>
    </row>
    <row r="2934" spans="1:8" x14ac:dyDescent="0.25">
      <c r="A2934" s="16">
        <v>38247</v>
      </c>
      <c r="B2934" s="17">
        <v>103.13</v>
      </c>
      <c r="C2934" s="9">
        <v>4.275587117774011E-3</v>
      </c>
      <c r="D2934">
        <f t="shared" si="49"/>
        <v>9</v>
      </c>
      <c r="F2934" s="33" t="s">
        <v>29</v>
      </c>
      <c r="G2934" t="s">
        <v>29</v>
      </c>
      <c r="H2934" s="56"/>
    </row>
    <row r="2935" spans="1:8" x14ac:dyDescent="0.25">
      <c r="A2935" s="16">
        <v>38250</v>
      </c>
      <c r="B2935" s="17">
        <v>102.51</v>
      </c>
      <c r="C2935" s="9">
        <v>-6.0299735326673782E-3</v>
      </c>
      <c r="D2935">
        <f t="shared" si="49"/>
        <v>9</v>
      </c>
      <c r="F2935" s="33" t="s">
        <v>29</v>
      </c>
      <c r="G2935" t="s">
        <v>29</v>
      </c>
      <c r="H2935" s="56"/>
    </row>
    <row r="2936" spans="1:8" x14ac:dyDescent="0.25">
      <c r="A2936" s="16">
        <v>38251</v>
      </c>
      <c r="B2936" s="17">
        <v>102.95</v>
      </c>
      <c r="C2936" s="9">
        <v>4.2830786784882162E-3</v>
      </c>
      <c r="D2936">
        <f t="shared" si="49"/>
        <v>9</v>
      </c>
      <c r="F2936" s="33" t="s">
        <v>29</v>
      </c>
      <c r="G2936" t="s">
        <v>29</v>
      </c>
      <c r="H2936" s="56"/>
    </row>
    <row r="2937" spans="1:8" x14ac:dyDescent="0.25">
      <c r="A2937" s="16">
        <v>38252</v>
      </c>
      <c r="B2937" s="17">
        <v>101.67</v>
      </c>
      <c r="C2937" s="9">
        <v>-1.2511159186728817E-2</v>
      </c>
      <c r="D2937">
        <f t="shared" si="49"/>
        <v>9</v>
      </c>
      <c r="F2937" s="33" t="s">
        <v>29</v>
      </c>
      <c r="G2937" t="s">
        <v>29</v>
      </c>
      <c r="H2937" s="56"/>
    </row>
    <row r="2938" spans="1:8" x14ac:dyDescent="0.25">
      <c r="A2938" s="16">
        <v>38253</v>
      </c>
      <c r="B2938" s="17">
        <v>101.12</v>
      </c>
      <c r="C2938" s="9">
        <v>-5.4243438885223745E-3</v>
      </c>
      <c r="D2938">
        <f t="shared" si="49"/>
        <v>9</v>
      </c>
      <c r="F2938" s="33" t="s">
        <v>29</v>
      </c>
      <c r="G2938" t="s">
        <v>29</v>
      </c>
      <c r="H2938" s="56"/>
    </row>
    <row r="2939" spans="1:8" x14ac:dyDescent="0.25">
      <c r="A2939" s="16">
        <v>38254</v>
      </c>
      <c r="B2939" s="17">
        <v>101.59</v>
      </c>
      <c r="C2939" s="9">
        <v>4.6371747049062714E-3</v>
      </c>
      <c r="D2939">
        <f t="shared" si="49"/>
        <v>9</v>
      </c>
      <c r="F2939" s="33" t="s">
        <v>29</v>
      </c>
      <c r="G2939" t="s">
        <v>29</v>
      </c>
      <c r="H2939" s="56"/>
    </row>
    <row r="2940" spans="1:8" x14ac:dyDescent="0.25">
      <c r="A2940" s="16">
        <v>38257</v>
      </c>
      <c r="B2940" s="17">
        <v>100.94</v>
      </c>
      <c r="C2940" s="9">
        <v>-6.4188241913373046E-3</v>
      </c>
      <c r="D2940">
        <f t="shared" si="49"/>
        <v>9</v>
      </c>
      <c r="F2940" s="33" t="s">
        <v>29</v>
      </c>
      <c r="G2940" t="s">
        <v>29</v>
      </c>
      <c r="H2940" s="56"/>
    </row>
    <row r="2941" spans="1:8" x14ac:dyDescent="0.25">
      <c r="A2941" s="16">
        <v>38258</v>
      </c>
      <c r="B2941" s="17">
        <v>101.42</v>
      </c>
      <c r="C2941" s="9">
        <v>4.7440294547567421E-3</v>
      </c>
      <c r="D2941">
        <f t="shared" si="49"/>
        <v>9</v>
      </c>
      <c r="F2941" s="33" t="s">
        <v>29</v>
      </c>
      <c r="G2941" t="s">
        <v>29</v>
      </c>
      <c r="H2941" s="56"/>
    </row>
    <row r="2942" spans="1:8" x14ac:dyDescent="0.25">
      <c r="A2942" s="16">
        <v>38259</v>
      </c>
      <c r="B2942" s="17">
        <v>101.93</v>
      </c>
      <c r="C2942" s="9">
        <v>5.015992813448506E-3</v>
      </c>
      <c r="D2942">
        <f t="shared" si="49"/>
        <v>9</v>
      </c>
      <c r="F2942" s="33" t="s">
        <v>29</v>
      </c>
      <c r="G2942" t="s">
        <v>29</v>
      </c>
      <c r="H2942" s="56"/>
    </row>
    <row r="2943" spans="1:8" x14ac:dyDescent="0.25">
      <c r="A2943" s="16">
        <v>38260</v>
      </c>
      <c r="B2943" s="17">
        <v>101.86</v>
      </c>
      <c r="C2943" s="9">
        <v>-6.869817238629014E-4</v>
      </c>
      <c r="D2943">
        <f t="shared" si="49"/>
        <v>9</v>
      </c>
      <c r="F2943" s="33" t="s">
        <v>29</v>
      </c>
      <c r="G2943" t="s">
        <v>29</v>
      </c>
      <c r="H2943" s="56"/>
    </row>
    <row r="2944" spans="1:8" x14ac:dyDescent="0.25">
      <c r="A2944" s="16">
        <v>38261</v>
      </c>
      <c r="B2944" s="17">
        <v>103.58</v>
      </c>
      <c r="C2944" s="9">
        <v>1.6744939539286841E-2</v>
      </c>
      <c r="D2944">
        <f t="shared" si="49"/>
        <v>10</v>
      </c>
      <c r="F2944" s="33" t="s">
        <v>29</v>
      </c>
      <c r="G2944" t="s">
        <v>29</v>
      </c>
      <c r="H2944" s="56"/>
    </row>
    <row r="2945" spans="1:8" x14ac:dyDescent="0.25">
      <c r="A2945" s="16">
        <v>38264</v>
      </c>
      <c r="B2945" s="17">
        <v>103.76</v>
      </c>
      <c r="C2945" s="9">
        <v>1.736279012443105E-3</v>
      </c>
      <c r="D2945">
        <f t="shared" si="49"/>
        <v>10</v>
      </c>
      <c r="F2945" s="33" t="s">
        <v>29</v>
      </c>
      <c r="G2945" t="s">
        <v>29</v>
      </c>
      <c r="H2945" s="56"/>
    </row>
    <row r="2946" spans="1:8" x14ac:dyDescent="0.25">
      <c r="A2946" s="16">
        <v>38265</v>
      </c>
      <c r="B2946" s="17">
        <v>103.81</v>
      </c>
      <c r="C2946" s="9">
        <v>4.817651969656262E-4</v>
      </c>
      <c r="D2946">
        <f t="shared" si="49"/>
        <v>10</v>
      </c>
      <c r="F2946" s="33" t="s">
        <v>29</v>
      </c>
      <c r="G2946" t="s">
        <v>29</v>
      </c>
      <c r="H2946" s="56"/>
    </row>
    <row r="2947" spans="1:8" x14ac:dyDescent="0.25">
      <c r="A2947" s="16">
        <v>38266</v>
      </c>
      <c r="B2947" s="17">
        <v>104.52</v>
      </c>
      <c r="C2947" s="9">
        <v>6.8161354472575583E-3</v>
      </c>
      <c r="D2947">
        <f t="shared" si="49"/>
        <v>10</v>
      </c>
      <c r="F2947" s="33" t="s">
        <v>29</v>
      </c>
      <c r="G2947" t="s">
        <v>29</v>
      </c>
      <c r="H2947" s="56"/>
    </row>
    <row r="2948" spans="1:8" x14ac:dyDescent="0.25">
      <c r="A2948" s="16">
        <v>38267</v>
      </c>
      <c r="B2948" s="17">
        <v>103.4</v>
      </c>
      <c r="C2948" s="9">
        <v>-1.0773478578082847E-2</v>
      </c>
      <c r="D2948">
        <f t="shared" ref="D2948:D3011" si="50">MONTH(A2948)</f>
        <v>10</v>
      </c>
      <c r="F2948" s="33" t="s">
        <v>29</v>
      </c>
      <c r="G2948" t="s">
        <v>29</v>
      </c>
      <c r="H2948" s="56"/>
    </row>
    <row r="2949" spans="1:8" x14ac:dyDescent="0.25">
      <c r="A2949" s="16">
        <v>38268</v>
      </c>
      <c r="B2949" s="17">
        <v>102.54</v>
      </c>
      <c r="C2949" s="9">
        <v>-8.3519957187742303E-3</v>
      </c>
      <c r="D2949">
        <f t="shared" si="50"/>
        <v>10</v>
      </c>
      <c r="F2949" s="33" t="s">
        <v>29</v>
      </c>
      <c r="G2949" t="s">
        <v>29</v>
      </c>
      <c r="H2949" s="56"/>
    </row>
    <row r="2950" spans="1:8" x14ac:dyDescent="0.25">
      <c r="A2950" s="16">
        <v>38271</v>
      </c>
      <c r="B2950" s="17">
        <v>102.96</v>
      </c>
      <c r="C2950" s="9">
        <v>4.0875969323165414E-3</v>
      </c>
      <c r="D2950">
        <f t="shared" si="50"/>
        <v>10</v>
      </c>
      <c r="F2950" s="33" t="s">
        <v>29</v>
      </c>
      <c r="G2950" t="s">
        <v>29</v>
      </c>
      <c r="H2950" s="56"/>
    </row>
    <row r="2951" spans="1:8" x14ac:dyDescent="0.25">
      <c r="A2951" s="16">
        <v>38272</v>
      </c>
      <c r="B2951" s="17">
        <v>102.56</v>
      </c>
      <c r="C2951" s="9">
        <v>-3.8925701155112188E-3</v>
      </c>
      <c r="D2951">
        <f t="shared" si="50"/>
        <v>10</v>
      </c>
      <c r="F2951" s="33" t="s">
        <v>29</v>
      </c>
      <c r="G2951" t="s">
        <v>29</v>
      </c>
      <c r="H2951" s="56"/>
    </row>
    <row r="2952" spans="1:8" x14ac:dyDescent="0.25">
      <c r="A2952" s="16">
        <v>38273</v>
      </c>
      <c r="B2952" s="17">
        <v>101.66</v>
      </c>
      <c r="C2952" s="9">
        <v>-8.814081153603489E-3</v>
      </c>
      <c r="D2952">
        <f t="shared" si="50"/>
        <v>10</v>
      </c>
      <c r="F2952" s="33" t="s">
        <v>29</v>
      </c>
      <c r="G2952" t="s">
        <v>29</v>
      </c>
      <c r="H2952" s="56"/>
    </row>
    <row r="2953" spans="1:8" x14ac:dyDescent="0.25">
      <c r="A2953" s="16">
        <v>38274</v>
      </c>
      <c r="B2953" s="17">
        <v>100.84</v>
      </c>
      <c r="C2953" s="9">
        <v>-8.0988096990373144E-3</v>
      </c>
      <c r="D2953">
        <f t="shared" si="50"/>
        <v>10</v>
      </c>
      <c r="F2953" s="33" t="s">
        <v>29</v>
      </c>
      <c r="G2953" t="s">
        <v>29</v>
      </c>
      <c r="H2953" s="56"/>
    </row>
    <row r="2954" spans="1:8" x14ac:dyDescent="0.25">
      <c r="A2954" s="16">
        <v>38275</v>
      </c>
      <c r="B2954" s="17">
        <v>101.4</v>
      </c>
      <c r="C2954" s="9">
        <v>5.5379888373636808E-3</v>
      </c>
      <c r="D2954">
        <f t="shared" si="50"/>
        <v>10</v>
      </c>
      <c r="F2954" s="33" t="s">
        <v>29</v>
      </c>
      <c r="G2954" t="s">
        <v>29</v>
      </c>
      <c r="H2954" s="56"/>
    </row>
    <row r="2955" spans="1:8" x14ac:dyDescent="0.25">
      <c r="A2955" s="16">
        <v>38278</v>
      </c>
      <c r="B2955" s="17">
        <v>101.79</v>
      </c>
      <c r="C2955" s="9">
        <v>3.8387763071656669E-3</v>
      </c>
      <c r="D2955">
        <f t="shared" si="50"/>
        <v>10</v>
      </c>
      <c r="F2955" s="33" t="s">
        <v>29</v>
      </c>
      <c r="G2955" t="s">
        <v>29</v>
      </c>
      <c r="H2955" s="56"/>
    </row>
    <row r="2956" spans="1:8" x14ac:dyDescent="0.25">
      <c r="A2956" s="16">
        <v>38279</v>
      </c>
      <c r="B2956" s="17">
        <v>100.93</v>
      </c>
      <c r="C2956" s="9">
        <v>-8.4846602134803547E-3</v>
      </c>
      <c r="D2956">
        <f t="shared" si="50"/>
        <v>10</v>
      </c>
      <c r="F2956" s="33" t="s">
        <v>29</v>
      </c>
      <c r="G2956" t="s">
        <v>29</v>
      </c>
      <c r="H2956" s="56"/>
    </row>
    <row r="2957" spans="1:8" x14ac:dyDescent="0.25">
      <c r="A2957" s="16">
        <v>38280</v>
      </c>
      <c r="B2957" s="17">
        <v>100.73</v>
      </c>
      <c r="C2957" s="9">
        <v>-1.9835372961784082E-3</v>
      </c>
      <c r="D2957">
        <f t="shared" si="50"/>
        <v>10</v>
      </c>
      <c r="F2957" s="33" t="s">
        <v>29</v>
      </c>
      <c r="G2957" t="s">
        <v>29</v>
      </c>
      <c r="H2957" s="56"/>
    </row>
    <row r="2958" spans="1:8" x14ac:dyDescent="0.25">
      <c r="A2958" s="16">
        <v>38281</v>
      </c>
      <c r="B2958" s="17">
        <v>101.39</v>
      </c>
      <c r="C2958" s="9">
        <v>6.5307970098985755E-3</v>
      </c>
      <c r="D2958">
        <f t="shared" si="50"/>
        <v>10</v>
      </c>
      <c r="F2958" s="33" t="s">
        <v>29</v>
      </c>
      <c r="G2958" t="s">
        <v>29</v>
      </c>
      <c r="H2958" s="56"/>
    </row>
    <row r="2959" spans="1:8" x14ac:dyDescent="0.25">
      <c r="A2959" s="16">
        <v>38282</v>
      </c>
      <c r="B2959" s="17">
        <v>100.25</v>
      </c>
      <c r="C2959" s="9">
        <v>-1.1307400777809916E-2</v>
      </c>
      <c r="D2959">
        <f t="shared" si="50"/>
        <v>10</v>
      </c>
      <c r="F2959" s="33" t="s">
        <v>29</v>
      </c>
      <c r="G2959" t="s">
        <v>29</v>
      </c>
      <c r="H2959" s="56"/>
    </row>
    <row r="2960" spans="1:8" x14ac:dyDescent="0.25">
      <c r="A2960" s="16">
        <v>38285</v>
      </c>
      <c r="B2960" s="17">
        <v>100.13</v>
      </c>
      <c r="C2960" s="9">
        <v>-1.1977244669671987E-3</v>
      </c>
      <c r="D2960">
        <f t="shared" si="50"/>
        <v>10</v>
      </c>
      <c r="F2960" s="33" t="s">
        <v>29</v>
      </c>
      <c r="G2960" t="s">
        <v>29</v>
      </c>
      <c r="H2960" s="56"/>
    </row>
    <row r="2961" spans="1:8" x14ac:dyDescent="0.25">
      <c r="A2961" s="16">
        <v>38286</v>
      </c>
      <c r="B2961" s="17">
        <v>101.66</v>
      </c>
      <c r="C2961" s="9">
        <v>1.5164570299045063E-2</v>
      </c>
      <c r="D2961">
        <f t="shared" si="50"/>
        <v>10</v>
      </c>
      <c r="F2961" s="33" t="s">
        <v>29</v>
      </c>
      <c r="G2961" t="s">
        <v>29</v>
      </c>
      <c r="H2961" s="56"/>
    </row>
    <row r="2962" spans="1:8" x14ac:dyDescent="0.25">
      <c r="A2962" s="16">
        <v>38287</v>
      </c>
      <c r="B2962" s="17">
        <v>102.88</v>
      </c>
      <c r="C2962" s="9">
        <v>1.1929348470552853E-2</v>
      </c>
      <c r="D2962">
        <f t="shared" si="50"/>
        <v>10</v>
      </c>
      <c r="F2962" s="33" t="s">
        <v>29</v>
      </c>
      <c r="G2962" t="s">
        <v>29</v>
      </c>
      <c r="H2962" s="56"/>
    </row>
    <row r="2963" spans="1:8" x14ac:dyDescent="0.25">
      <c r="A2963" s="16">
        <v>38288</v>
      </c>
      <c r="B2963" s="17">
        <v>103.19</v>
      </c>
      <c r="C2963" s="9">
        <v>3.0086886383138144E-3</v>
      </c>
      <c r="D2963">
        <f t="shared" si="50"/>
        <v>10</v>
      </c>
      <c r="F2963" s="33" t="s">
        <v>29</v>
      </c>
      <c r="G2963" t="s">
        <v>29</v>
      </c>
      <c r="H2963" s="56"/>
    </row>
    <row r="2964" spans="1:8" x14ac:dyDescent="0.25">
      <c r="A2964" s="16">
        <v>38289</v>
      </c>
      <c r="B2964" s="17">
        <v>103.17</v>
      </c>
      <c r="C2964" s="9">
        <v>-1.9383601533838859E-4</v>
      </c>
      <c r="D2964">
        <f t="shared" si="50"/>
        <v>10</v>
      </c>
      <c r="F2964" s="33" t="s">
        <v>29</v>
      </c>
      <c r="G2964" t="s">
        <v>29</v>
      </c>
      <c r="H2964" s="56"/>
    </row>
    <row r="2965" spans="1:8" x14ac:dyDescent="0.25">
      <c r="A2965" s="16">
        <v>38292</v>
      </c>
      <c r="B2965" s="17">
        <v>103.45</v>
      </c>
      <c r="C2965" s="9">
        <v>2.7102910792675119E-3</v>
      </c>
      <c r="D2965">
        <f t="shared" si="50"/>
        <v>11</v>
      </c>
      <c r="F2965" s="33" t="s">
        <v>29</v>
      </c>
      <c r="G2965" t="s">
        <v>29</v>
      </c>
      <c r="H2965" s="56"/>
    </row>
    <row r="2966" spans="1:8" x14ac:dyDescent="0.25">
      <c r="A2966" s="16">
        <v>38293</v>
      </c>
      <c r="B2966" s="17">
        <v>103.49</v>
      </c>
      <c r="C2966" s="9">
        <v>3.8658548852947653E-4</v>
      </c>
      <c r="D2966">
        <f t="shared" si="50"/>
        <v>11</v>
      </c>
      <c r="F2966" s="33" t="s">
        <v>29</v>
      </c>
      <c r="G2966" t="s">
        <v>29</v>
      </c>
      <c r="H2966" s="56"/>
    </row>
    <row r="2967" spans="1:8" x14ac:dyDescent="0.25">
      <c r="A2967" s="16">
        <v>38294</v>
      </c>
      <c r="B2967" s="17">
        <v>104.79</v>
      </c>
      <c r="C2967" s="9">
        <v>1.2483357806768814E-2</v>
      </c>
      <c r="D2967">
        <f t="shared" si="50"/>
        <v>11</v>
      </c>
      <c r="F2967" s="33" t="s">
        <v>29</v>
      </c>
      <c r="G2967" t="s">
        <v>29</v>
      </c>
      <c r="H2967" s="56"/>
    </row>
    <row r="2968" spans="1:8" x14ac:dyDescent="0.25">
      <c r="A2968" s="16">
        <v>38295</v>
      </c>
      <c r="B2968" s="17">
        <v>106.23</v>
      </c>
      <c r="C2968" s="9">
        <v>1.3648207305071713E-2</v>
      </c>
      <c r="D2968">
        <f t="shared" si="50"/>
        <v>11</v>
      </c>
      <c r="F2968" s="33" t="s">
        <v>29</v>
      </c>
      <c r="G2968" t="s">
        <v>29</v>
      </c>
      <c r="H2968" s="56"/>
    </row>
    <row r="2969" spans="1:8" x14ac:dyDescent="0.25">
      <c r="A2969" s="16">
        <v>38296</v>
      </c>
      <c r="B2969" s="17">
        <v>106.89</v>
      </c>
      <c r="C2969" s="9">
        <v>6.1937134939322363E-3</v>
      </c>
      <c r="D2969">
        <f t="shared" si="50"/>
        <v>11</v>
      </c>
      <c r="F2969" s="33" t="s">
        <v>29</v>
      </c>
      <c r="G2969" t="s">
        <v>29</v>
      </c>
      <c r="H2969" s="56"/>
    </row>
    <row r="2970" spans="1:8" x14ac:dyDescent="0.25">
      <c r="A2970" s="16">
        <v>38299</v>
      </c>
      <c r="B2970" s="17">
        <v>106.74</v>
      </c>
      <c r="C2970" s="9">
        <v>-1.4042973800555932E-3</v>
      </c>
      <c r="D2970">
        <f t="shared" si="50"/>
        <v>11</v>
      </c>
      <c r="F2970" s="33" t="s">
        <v>29</v>
      </c>
      <c r="G2970" t="s">
        <v>29</v>
      </c>
      <c r="H2970" s="56"/>
    </row>
    <row r="2971" spans="1:8" x14ac:dyDescent="0.25">
      <c r="A2971" s="16">
        <v>38300</v>
      </c>
      <c r="B2971" s="17">
        <v>106.53</v>
      </c>
      <c r="C2971" s="9">
        <v>-1.9693352826925248E-3</v>
      </c>
      <c r="D2971">
        <f t="shared" si="50"/>
        <v>11</v>
      </c>
      <c r="F2971" s="33" t="s">
        <v>29</v>
      </c>
      <c r="G2971" t="s">
        <v>29</v>
      </c>
      <c r="H2971" s="56"/>
    </row>
    <row r="2972" spans="1:8" x14ac:dyDescent="0.25">
      <c r="A2972" s="16">
        <v>38301</v>
      </c>
      <c r="B2972" s="17">
        <v>106.61</v>
      </c>
      <c r="C2972" s="9">
        <v>7.506803392774477E-4</v>
      </c>
      <c r="D2972">
        <f t="shared" si="50"/>
        <v>11</v>
      </c>
      <c r="F2972" s="33" t="s">
        <v>29</v>
      </c>
      <c r="G2972" t="s">
        <v>29</v>
      </c>
      <c r="H2972" s="56"/>
    </row>
    <row r="2973" spans="1:8" x14ac:dyDescent="0.25">
      <c r="A2973" s="16">
        <v>38302</v>
      </c>
      <c r="B2973" s="17">
        <v>107.42</v>
      </c>
      <c r="C2973" s="9">
        <v>7.569068514929592E-3</v>
      </c>
      <c r="D2973">
        <f t="shared" si="50"/>
        <v>11</v>
      </c>
      <c r="F2973" s="33" t="s">
        <v>29</v>
      </c>
      <c r="G2973" t="s">
        <v>29</v>
      </c>
      <c r="H2973" s="56"/>
    </row>
    <row r="2974" spans="1:8" x14ac:dyDescent="0.25">
      <c r="A2974" s="16">
        <v>38303</v>
      </c>
      <c r="B2974" s="17">
        <v>108.27</v>
      </c>
      <c r="C2974" s="9">
        <v>7.8817228454936463E-3</v>
      </c>
      <c r="D2974">
        <f t="shared" si="50"/>
        <v>11</v>
      </c>
      <c r="F2974" s="33" t="s">
        <v>29</v>
      </c>
      <c r="G2974" t="s">
        <v>29</v>
      </c>
      <c r="H2974" s="56"/>
    </row>
    <row r="2975" spans="1:8" x14ac:dyDescent="0.25">
      <c r="A2975" s="16">
        <v>38306</v>
      </c>
      <c r="B2975" s="17">
        <v>108.53</v>
      </c>
      <c r="C2975" s="9">
        <v>2.3985251351166313E-3</v>
      </c>
      <c r="D2975">
        <f t="shared" si="50"/>
        <v>11</v>
      </c>
      <c r="F2975" s="33" t="s">
        <v>29</v>
      </c>
      <c r="G2975" t="s">
        <v>29</v>
      </c>
      <c r="H2975" s="56"/>
    </row>
    <row r="2976" spans="1:8" x14ac:dyDescent="0.25">
      <c r="A2976" s="16">
        <v>38307</v>
      </c>
      <c r="B2976" s="17">
        <v>107.76</v>
      </c>
      <c r="C2976" s="9">
        <v>-7.1201003558149676E-3</v>
      </c>
      <c r="D2976">
        <f t="shared" si="50"/>
        <v>11</v>
      </c>
      <c r="F2976" s="33" t="s">
        <v>29</v>
      </c>
      <c r="G2976" t="s">
        <v>29</v>
      </c>
      <c r="H2976" s="56"/>
    </row>
    <row r="2977" spans="1:8" x14ac:dyDescent="0.25">
      <c r="A2977" s="16">
        <v>38308</v>
      </c>
      <c r="B2977" s="17">
        <v>108.4</v>
      </c>
      <c r="C2977" s="9">
        <v>5.9215569034372587E-3</v>
      </c>
      <c r="D2977">
        <f t="shared" si="50"/>
        <v>11</v>
      </c>
      <c r="F2977" s="33" t="s">
        <v>29</v>
      </c>
      <c r="G2977" t="s">
        <v>29</v>
      </c>
      <c r="H2977" s="56"/>
    </row>
    <row r="2978" spans="1:8" x14ac:dyDescent="0.25">
      <c r="A2978" s="16">
        <v>38309</v>
      </c>
      <c r="B2978" s="17">
        <v>108.54</v>
      </c>
      <c r="C2978" s="9">
        <v>1.2906796297129698E-3</v>
      </c>
      <c r="D2978">
        <f t="shared" si="50"/>
        <v>11</v>
      </c>
      <c r="F2978" s="33" t="s">
        <v>29</v>
      </c>
      <c r="G2978" t="s">
        <v>29</v>
      </c>
      <c r="H2978" s="56"/>
    </row>
    <row r="2979" spans="1:8" x14ac:dyDescent="0.25">
      <c r="A2979" s="16">
        <v>38310</v>
      </c>
      <c r="B2979" s="17">
        <v>107.34</v>
      </c>
      <c r="C2979" s="9">
        <v>-1.1117401886576036E-2</v>
      </c>
      <c r="D2979">
        <f t="shared" si="50"/>
        <v>11</v>
      </c>
      <c r="F2979" s="33" t="s">
        <v>29</v>
      </c>
      <c r="G2979" t="s">
        <v>29</v>
      </c>
      <c r="H2979" s="56"/>
    </row>
    <row r="2980" spans="1:8" x14ac:dyDescent="0.25">
      <c r="A2980" s="16">
        <v>38313</v>
      </c>
      <c r="B2980" s="17">
        <v>107.85</v>
      </c>
      <c r="C2980" s="9">
        <v>4.7400060864825075E-3</v>
      </c>
      <c r="D2980">
        <f t="shared" si="50"/>
        <v>11</v>
      </c>
      <c r="F2980" s="33" t="s">
        <v>29</v>
      </c>
      <c r="G2980" t="s">
        <v>29</v>
      </c>
      <c r="H2980" s="56"/>
    </row>
    <row r="2981" spans="1:8" x14ac:dyDescent="0.25">
      <c r="A2981" s="16">
        <v>38314</v>
      </c>
      <c r="B2981" s="17">
        <v>108.01</v>
      </c>
      <c r="C2981" s="9">
        <v>1.4824425952174099E-3</v>
      </c>
      <c r="D2981">
        <f t="shared" si="50"/>
        <v>11</v>
      </c>
      <c r="F2981" s="33" t="s">
        <v>29</v>
      </c>
      <c r="G2981" t="s">
        <v>29</v>
      </c>
      <c r="H2981" s="56"/>
    </row>
    <row r="2982" spans="1:8" x14ac:dyDescent="0.25">
      <c r="A2982" s="16">
        <v>38315</v>
      </c>
      <c r="B2982" s="17">
        <v>108.27</v>
      </c>
      <c r="C2982" s="9">
        <v>2.4042918924240698E-3</v>
      </c>
      <c r="D2982">
        <f t="shared" si="50"/>
        <v>11</v>
      </c>
      <c r="F2982" s="33" t="s">
        <v>29</v>
      </c>
      <c r="G2982" t="s">
        <v>29</v>
      </c>
      <c r="H2982" s="56"/>
    </row>
    <row r="2983" spans="1:8" x14ac:dyDescent="0.25">
      <c r="A2983" s="16">
        <v>38317</v>
      </c>
      <c r="B2983" s="17">
        <v>108.19</v>
      </c>
      <c r="C2983" s="9">
        <v>-7.3916662332485839E-4</v>
      </c>
      <c r="D2983">
        <f t="shared" si="50"/>
        <v>11</v>
      </c>
      <c r="F2983" s="33" t="s">
        <v>29</v>
      </c>
      <c r="G2983" t="s">
        <v>29</v>
      </c>
      <c r="H2983" s="56"/>
    </row>
    <row r="2984" spans="1:8" x14ac:dyDescent="0.25">
      <c r="A2984" s="16">
        <v>38320</v>
      </c>
      <c r="B2984" s="17">
        <v>107.69</v>
      </c>
      <c r="C2984" s="9">
        <v>-4.6322113586925312E-3</v>
      </c>
      <c r="D2984">
        <f t="shared" si="50"/>
        <v>11</v>
      </c>
      <c r="F2984" s="33" t="s">
        <v>29</v>
      </c>
      <c r="G2984" t="s">
        <v>29</v>
      </c>
      <c r="H2984" s="56"/>
    </row>
    <row r="2985" spans="1:8" x14ac:dyDescent="0.25">
      <c r="A2985" s="16">
        <v>38321</v>
      </c>
      <c r="B2985" s="17">
        <v>107.77</v>
      </c>
      <c r="C2985" s="9">
        <v>7.4259726795068703E-4</v>
      </c>
      <c r="D2985">
        <f t="shared" si="50"/>
        <v>11</v>
      </c>
      <c r="F2985" s="33" t="s">
        <v>29</v>
      </c>
      <c r="G2985" t="s">
        <v>29</v>
      </c>
      <c r="H2985" s="56"/>
    </row>
    <row r="2986" spans="1:8" x14ac:dyDescent="0.25">
      <c r="A2986" s="16">
        <v>38322</v>
      </c>
      <c r="B2986" s="17">
        <v>108.99</v>
      </c>
      <c r="C2986" s="9">
        <v>1.1256808292479959E-2</v>
      </c>
      <c r="D2986">
        <f t="shared" si="50"/>
        <v>12</v>
      </c>
      <c r="F2986" s="33" t="s">
        <v>29</v>
      </c>
      <c r="G2986" t="s">
        <v>29</v>
      </c>
      <c r="H2986" s="56"/>
    </row>
    <row r="2987" spans="1:8" x14ac:dyDescent="0.25">
      <c r="A2987" s="16">
        <v>38323</v>
      </c>
      <c r="B2987" s="17">
        <v>109.08</v>
      </c>
      <c r="C2987" s="9">
        <v>8.2542307616764342E-4</v>
      </c>
      <c r="D2987">
        <f t="shared" si="50"/>
        <v>12</v>
      </c>
      <c r="F2987" s="33" t="s">
        <v>29</v>
      </c>
      <c r="G2987" t="s">
        <v>29</v>
      </c>
      <c r="H2987" s="56"/>
    </row>
    <row r="2988" spans="1:8" x14ac:dyDescent="0.25">
      <c r="A2988" s="16">
        <v>38324</v>
      </c>
      <c r="B2988" s="17">
        <v>109.01</v>
      </c>
      <c r="C2988" s="9">
        <v>-6.4193683712057768E-4</v>
      </c>
      <c r="D2988">
        <f t="shared" si="50"/>
        <v>12</v>
      </c>
      <c r="F2988" s="33" t="s">
        <v>29</v>
      </c>
      <c r="G2988" t="s">
        <v>29</v>
      </c>
      <c r="H2988" s="56"/>
    </row>
    <row r="2989" spans="1:8" x14ac:dyDescent="0.25">
      <c r="A2989" s="16">
        <v>38327</v>
      </c>
      <c r="B2989" s="17">
        <v>108.97</v>
      </c>
      <c r="C2989" s="9">
        <v>-3.6700615147249532E-4</v>
      </c>
      <c r="D2989">
        <f t="shared" si="50"/>
        <v>12</v>
      </c>
      <c r="F2989" s="33" t="s">
        <v>29</v>
      </c>
      <c r="G2989" t="s">
        <v>29</v>
      </c>
      <c r="H2989" s="56"/>
    </row>
    <row r="2990" spans="1:8" x14ac:dyDescent="0.25">
      <c r="A2990" s="16">
        <v>38328</v>
      </c>
      <c r="B2990" s="17">
        <v>107.96</v>
      </c>
      <c r="C2990" s="9">
        <v>-9.3118268389908825E-3</v>
      </c>
      <c r="D2990">
        <f t="shared" si="50"/>
        <v>12</v>
      </c>
      <c r="F2990" s="33" t="s">
        <v>29</v>
      </c>
      <c r="G2990" t="s">
        <v>29</v>
      </c>
      <c r="H2990" s="56"/>
    </row>
    <row r="2991" spans="1:8" x14ac:dyDescent="0.25">
      <c r="A2991" s="16">
        <v>38329</v>
      </c>
      <c r="B2991" s="17">
        <v>108.59</v>
      </c>
      <c r="C2991" s="9">
        <v>5.8185340790053025E-3</v>
      </c>
      <c r="D2991">
        <f t="shared" si="50"/>
        <v>12</v>
      </c>
      <c r="F2991" s="33" t="s">
        <v>29</v>
      </c>
      <c r="G2991" t="s">
        <v>29</v>
      </c>
      <c r="H2991" s="56"/>
    </row>
    <row r="2992" spans="1:8" x14ac:dyDescent="0.25">
      <c r="A2992" s="16">
        <v>38330</v>
      </c>
      <c r="B2992" s="17">
        <v>108.97</v>
      </c>
      <c r="C2992" s="9">
        <v>3.4932927599855943E-3</v>
      </c>
      <c r="D2992">
        <f t="shared" si="50"/>
        <v>12</v>
      </c>
      <c r="F2992" s="33" t="s">
        <v>29</v>
      </c>
      <c r="G2992" t="s">
        <v>29</v>
      </c>
      <c r="H2992" s="56"/>
    </row>
    <row r="2993" spans="1:8" x14ac:dyDescent="0.25">
      <c r="A2993" s="16">
        <v>38331</v>
      </c>
      <c r="B2993" s="17">
        <v>109.08</v>
      </c>
      <c r="C2993" s="9">
        <v>1.0089429885931189E-3</v>
      </c>
      <c r="D2993">
        <f t="shared" si="50"/>
        <v>12</v>
      </c>
      <c r="F2993" s="33" t="s">
        <v>29</v>
      </c>
      <c r="G2993" t="s">
        <v>29</v>
      </c>
      <c r="H2993" s="56"/>
    </row>
    <row r="2994" spans="1:8" x14ac:dyDescent="0.25">
      <c r="A2994" s="16">
        <v>38334</v>
      </c>
      <c r="B2994" s="17">
        <v>110.03</v>
      </c>
      <c r="C2994" s="9">
        <v>8.6714979044334728E-3</v>
      </c>
      <c r="D2994">
        <f t="shared" si="50"/>
        <v>12</v>
      </c>
      <c r="F2994" s="33" t="s">
        <v>29</v>
      </c>
      <c r="G2994" t="s">
        <v>29</v>
      </c>
      <c r="H2994" s="56"/>
    </row>
    <row r="2995" spans="1:8" x14ac:dyDescent="0.25">
      <c r="A2995" s="16">
        <v>38335</v>
      </c>
      <c r="B2995" s="17">
        <v>110.42</v>
      </c>
      <c r="C2995" s="9">
        <v>3.5382209740771431E-3</v>
      </c>
      <c r="D2995">
        <f t="shared" si="50"/>
        <v>12</v>
      </c>
      <c r="F2995" s="33" t="s">
        <v>29</v>
      </c>
      <c r="G2995" t="s">
        <v>29</v>
      </c>
      <c r="H2995" s="56"/>
    </row>
    <row r="2996" spans="1:8" x14ac:dyDescent="0.25">
      <c r="A2996" s="16">
        <v>38336</v>
      </c>
      <c r="B2996" s="17">
        <v>110.5</v>
      </c>
      <c r="C2996" s="9">
        <v>7.242441019089448E-4</v>
      </c>
      <c r="D2996">
        <f t="shared" si="50"/>
        <v>12</v>
      </c>
      <c r="F2996" s="33" t="s">
        <v>29</v>
      </c>
      <c r="G2996" t="s">
        <v>29</v>
      </c>
      <c r="H2996" s="56"/>
    </row>
    <row r="2997" spans="1:8" x14ac:dyDescent="0.25">
      <c r="A2997" s="16">
        <v>38337</v>
      </c>
      <c r="B2997" s="17">
        <v>110.43</v>
      </c>
      <c r="C2997" s="9">
        <v>-6.3368489876800829E-4</v>
      </c>
      <c r="D2997">
        <f t="shared" si="50"/>
        <v>12</v>
      </c>
      <c r="F2997" s="33" t="s">
        <v>29</v>
      </c>
      <c r="G2997" t="s">
        <v>29</v>
      </c>
      <c r="H2997" s="56"/>
    </row>
    <row r="2998" spans="1:8" x14ac:dyDescent="0.25">
      <c r="A2998" s="16">
        <v>38338</v>
      </c>
      <c r="B2998" s="17">
        <v>109.7</v>
      </c>
      <c r="C2998" s="9">
        <v>-6.6324687778548776E-3</v>
      </c>
      <c r="D2998">
        <f t="shared" si="50"/>
        <v>12</v>
      </c>
      <c r="F2998" s="33" t="s">
        <v>29</v>
      </c>
      <c r="G2998" t="s">
        <v>29</v>
      </c>
      <c r="H2998" s="56"/>
    </row>
    <row r="2999" spans="1:8" x14ac:dyDescent="0.25">
      <c r="A2999" s="16">
        <v>38341</v>
      </c>
      <c r="B2999" s="17">
        <v>109.73</v>
      </c>
      <c r="C2999" s="9">
        <v>2.734357215232276E-4</v>
      </c>
      <c r="D2999">
        <f t="shared" si="50"/>
        <v>12</v>
      </c>
      <c r="F2999" s="33" t="s">
        <v>29</v>
      </c>
      <c r="G2999" t="s">
        <v>29</v>
      </c>
      <c r="H2999" s="56"/>
    </row>
    <row r="3000" spans="1:8" x14ac:dyDescent="0.25">
      <c r="A3000" s="16">
        <v>38342</v>
      </c>
      <c r="B3000" s="17">
        <v>110.57</v>
      </c>
      <c r="C3000" s="9">
        <v>7.6260015516025912E-3</v>
      </c>
      <c r="D3000">
        <f t="shared" si="50"/>
        <v>12</v>
      </c>
      <c r="F3000" s="33" t="s">
        <v>29</v>
      </c>
      <c r="G3000" t="s">
        <v>29</v>
      </c>
      <c r="H3000" s="56"/>
    </row>
    <row r="3001" spans="1:8" x14ac:dyDescent="0.25">
      <c r="A3001" s="16">
        <v>38343</v>
      </c>
      <c r="B3001" s="17">
        <v>110.84</v>
      </c>
      <c r="C3001" s="9">
        <v>2.4389154404672706E-3</v>
      </c>
      <c r="D3001">
        <f t="shared" si="50"/>
        <v>12</v>
      </c>
      <c r="F3001" s="33" t="s">
        <v>29</v>
      </c>
      <c r="G3001" t="s">
        <v>29</v>
      </c>
      <c r="H3001" s="56"/>
    </row>
    <row r="3002" spans="1:8" x14ac:dyDescent="0.25">
      <c r="A3002" s="16">
        <v>38344</v>
      </c>
      <c r="B3002" s="17">
        <v>110.92</v>
      </c>
      <c r="C3002" s="9">
        <v>7.2150075279964502E-4</v>
      </c>
      <c r="D3002">
        <f t="shared" si="50"/>
        <v>12</v>
      </c>
      <c r="F3002" s="33" t="s">
        <v>29</v>
      </c>
      <c r="G3002" t="s">
        <v>29</v>
      </c>
      <c r="H3002" s="56"/>
    </row>
    <row r="3003" spans="1:8" x14ac:dyDescent="0.25">
      <c r="A3003" s="16">
        <v>38348</v>
      </c>
      <c r="B3003" s="17">
        <v>110.69</v>
      </c>
      <c r="C3003" s="9">
        <v>-2.0757193500446926E-3</v>
      </c>
      <c r="D3003">
        <f t="shared" si="50"/>
        <v>12</v>
      </c>
      <c r="F3003" s="33" t="s">
        <v>29</v>
      </c>
      <c r="G3003" t="s">
        <v>29</v>
      </c>
      <c r="H3003" s="56"/>
    </row>
    <row r="3004" spans="1:8" x14ac:dyDescent="0.25">
      <c r="A3004" s="16">
        <v>38349</v>
      </c>
      <c r="B3004" s="17">
        <v>111.3</v>
      </c>
      <c r="C3004" s="9">
        <v>5.495756883966499E-3</v>
      </c>
      <c r="D3004">
        <f t="shared" si="50"/>
        <v>12</v>
      </c>
      <c r="F3004" s="33" t="s">
        <v>29</v>
      </c>
      <c r="G3004" t="s">
        <v>29</v>
      </c>
      <c r="H3004" s="56"/>
    </row>
    <row r="3005" spans="1:8" x14ac:dyDescent="0.25">
      <c r="A3005" s="16">
        <v>38350</v>
      </c>
      <c r="B3005" s="17">
        <v>111.46</v>
      </c>
      <c r="C3005" s="9">
        <v>1.4365238598910873E-3</v>
      </c>
      <c r="D3005">
        <f t="shared" si="50"/>
        <v>12</v>
      </c>
      <c r="F3005" s="33" t="s">
        <v>29</v>
      </c>
      <c r="G3005" t="s">
        <v>29</v>
      </c>
      <c r="H3005" s="56"/>
    </row>
    <row r="3006" spans="1:8" x14ac:dyDescent="0.25">
      <c r="A3006" s="16">
        <v>38351</v>
      </c>
      <c r="B3006" s="17">
        <v>111.25</v>
      </c>
      <c r="C3006" s="9">
        <v>-1.8858610950406741E-3</v>
      </c>
      <c r="D3006">
        <f t="shared" si="50"/>
        <v>12</v>
      </c>
      <c r="F3006" s="33" t="s">
        <v>29</v>
      </c>
      <c r="G3006" t="s">
        <v>29</v>
      </c>
      <c r="H3006" s="56"/>
    </row>
    <row r="3007" spans="1:8" x14ac:dyDescent="0.25">
      <c r="A3007" s="16">
        <v>38352</v>
      </c>
      <c r="B3007" s="17">
        <v>111.01</v>
      </c>
      <c r="C3007" s="9">
        <v>-2.15963370179376E-3</v>
      </c>
      <c r="D3007">
        <f t="shared" si="50"/>
        <v>12</v>
      </c>
      <c r="F3007" s="33" t="s">
        <v>29</v>
      </c>
      <c r="G3007" t="s">
        <v>29</v>
      </c>
      <c r="H3007" s="56"/>
    </row>
    <row r="3008" spans="1:8" x14ac:dyDescent="0.25">
      <c r="A3008" s="16">
        <v>38355</v>
      </c>
      <c r="B3008" s="17">
        <v>110.49</v>
      </c>
      <c r="C3008" s="9">
        <v>-4.6952682194722128E-3</v>
      </c>
      <c r="D3008">
        <f t="shared" si="50"/>
        <v>1</v>
      </c>
      <c r="F3008" s="33" t="s">
        <v>29</v>
      </c>
      <c r="G3008" t="s">
        <v>29</v>
      </c>
      <c r="H3008" s="56"/>
    </row>
    <row r="3009" spans="1:8" x14ac:dyDescent="0.25">
      <c r="A3009" s="16">
        <v>38356</v>
      </c>
      <c r="B3009" s="17">
        <v>109.14</v>
      </c>
      <c r="C3009" s="9">
        <v>-1.2293557366997722E-2</v>
      </c>
      <c r="D3009">
        <f t="shared" si="50"/>
        <v>1</v>
      </c>
      <c r="F3009" s="33" t="s">
        <v>29</v>
      </c>
      <c r="G3009" t="s">
        <v>29</v>
      </c>
      <c r="H3009" s="56"/>
    </row>
    <row r="3010" spans="1:8" x14ac:dyDescent="0.25">
      <c r="A3010" s="16">
        <v>38357</v>
      </c>
      <c r="B3010" s="17">
        <v>108.38</v>
      </c>
      <c r="C3010" s="9">
        <v>-6.9878916201178368E-3</v>
      </c>
      <c r="D3010">
        <f t="shared" si="50"/>
        <v>1</v>
      </c>
      <c r="F3010" s="33" t="s">
        <v>29</v>
      </c>
      <c r="G3010" t="s">
        <v>29</v>
      </c>
      <c r="H3010" s="56"/>
    </row>
    <row r="3011" spans="1:8" x14ac:dyDescent="0.25">
      <c r="A3011" s="16">
        <v>38358</v>
      </c>
      <c r="B3011" s="17">
        <v>108.94</v>
      </c>
      <c r="C3011" s="9">
        <v>5.153701817560195E-3</v>
      </c>
      <c r="D3011">
        <f t="shared" si="50"/>
        <v>1</v>
      </c>
      <c r="F3011" s="33" t="s">
        <v>29</v>
      </c>
      <c r="G3011" t="s">
        <v>29</v>
      </c>
      <c r="H3011" s="56"/>
    </row>
    <row r="3012" spans="1:8" x14ac:dyDescent="0.25">
      <c r="A3012" s="16">
        <v>38359</v>
      </c>
      <c r="B3012" s="17">
        <v>108.78</v>
      </c>
      <c r="C3012" s="9">
        <v>-1.4697779607136491E-3</v>
      </c>
      <c r="D3012">
        <f t="shared" ref="D3012:D3075" si="51">MONTH(A3012)</f>
        <v>1</v>
      </c>
      <c r="F3012" s="33" t="s">
        <v>29</v>
      </c>
      <c r="G3012" t="s">
        <v>29</v>
      </c>
      <c r="H3012" s="56"/>
    </row>
    <row r="3013" spans="1:8" x14ac:dyDescent="0.25">
      <c r="A3013" s="16">
        <v>38362</v>
      </c>
      <c r="B3013" s="17">
        <v>109.29</v>
      </c>
      <c r="C3013" s="9">
        <v>4.6774056937674705E-3</v>
      </c>
      <c r="D3013">
        <f t="shared" si="51"/>
        <v>1</v>
      </c>
      <c r="F3013" s="33" t="s">
        <v>29</v>
      </c>
      <c r="G3013" t="s">
        <v>29</v>
      </c>
      <c r="H3013" s="56"/>
    </row>
    <row r="3014" spans="1:8" x14ac:dyDescent="0.25">
      <c r="A3014" s="16">
        <v>38363</v>
      </c>
      <c r="B3014" s="17">
        <v>108.54</v>
      </c>
      <c r="C3014" s="9">
        <v>-6.8861310533233364E-3</v>
      </c>
      <c r="D3014">
        <f t="shared" si="51"/>
        <v>1</v>
      </c>
      <c r="F3014" s="33" t="s">
        <v>29</v>
      </c>
      <c r="G3014" t="s">
        <v>29</v>
      </c>
      <c r="H3014" s="56"/>
    </row>
    <row r="3015" spans="1:8" x14ac:dyDescent="0.25">
      <c r="A3015" s="16">
        <v>38364</v>
      </c>
      <c r="B3015" s="17">
        <v>108.9</v>
      </c>
      <c r="C3015" s="9">
        <v>3.3112613036560051E-3</v>
      </c>
      <c r="D3015">
        <f t="shared" si="51"/>
        <v>1</v>
      </c>
      <c r="F3015" s="33" t="s">
        <v>29</v>
      </c>
      <c r="G3015" t="s">
        <v>29</v>
      </c>
      <c r="H3015" s="56"/>
    </row>
    <row r="3016" spans="1:8" x14ac:dyDescent="0.25">
      <c r="A3016" s="16">
        <v>38365</v>
      </c>
      <c r="B3016" s="17">
        <v>108.03</v>
      </c>
      <c r="C3016" s="9">
        <v>-8.0210636100213201E-3</v>
      </c>
      <c r="D3016">
        <f t="shared" si="51"/>
        <v>1</v>
      </c>
      <c r="F3016" s="33" t="s">
        <v>29</v>
      </c>
      <c r="G3016" t="s">
        <v>29</v>
      </c>
      <c r="H3016" s="56"/>
    </row>
    <row r="3017" spans="1:8" x14ac:dyDescent="0.25">
      <c r="A3017" s="16">
        <v>38366</v>
      </c>
      <c r="B3017" s="17">
        <v>108.6</v>
      </c>
      <c r="C3017" s="9">
        <v>5.2624411709415279E-3</v>
      </c>
      <c r="D3017">
        <f t="shared" si="51"/>
        <v>1</v>
      </c>
      <c r="F3017" s="33" t="s">
        <v>29</v>
      </c>
      <c r="G3017" t="s">
        <v>29</v>
      </c>
      <c r="H3017" s="56"/>
    </row>
    <row r="3018" spans="1:8" x14ac:dyDescent="0.25">
      <c r="A3018" s="16">
        <v>38370</v>
      </c>
      <c r="B3018" s="17">
        <v>109.73</v>
      </c>
      <c r="C3018" s="9">
        <v>1.0351395502872677E-2</v>
      </c>
      <c r="D3018">
        <f t="shared" si="51"/>
        <v>1</v>
      </c>
      <c r="F3018" s="33" t="s">
        <v>29</v>
      </c>
      <c r="G3018" t="s">
        <v>29</v>
      </c>
      <c r="H3018" s="56"/>
    </row>
    <row r="3019" spans="1:8" x14ac:dyDescent="0.25">
      <c r="A3019" s="16">
        <v>38371</v>
      </c>
      <c r="B3019" s="17">
        <v>108.58</v>
      </c>
      <c r="C3019" s="9">
        <v>-1.0535574525402748E-2</v>
      </c>
      <c r="D3019">
        <f t="shared" si="51"/>
        <v>1</v>
      </c>
      <c r="F3019" s="33" t="s">
        <v>29</v>
      </c>
      <c r="G3019" t="s">
        <v>29</v>
      </c>
      <c r="H3019" s="56"/>
    </row>
    <row r="3020" spans="1:8" x14ac:dyDescent="0.25">
      <c r="A3020" s="16">
        <v>38372</v>
      </c>
      <c r="B3020" s="17">
        <v>107.92</v>
      </c>
      <c r="C3020" s="9">
        <v>-6.0970165778045119E-3</v>
      </c>
      <c r="D3020">
        <f t="shared" si="51"/>
        <v>1</v>
      </c>
      <c r="F3020" s="33" t="s">
        <v>29</v>
      </c>
      <c r="G3020" t="s">
        <v>29</v>
      </c>
      <c r="H3020" s="56"/>
    </row>
    <row r="3021" spans="1:8" x14ac:dyDescent="0.25">
      <c r="A3021" s="16">
        <v>38373</v>
      </c>
      <c r="B3021" s="17">
        <v>107.25</v>
      </c>
      <c r="C3021" s="9">
        <v>-6.2276540913740776E-3</v>
      </c>
      <c r="D3021">
        <f t="shared" si="51"/>
        <v>1</v>
      </c>
      <c r="F3021" s="33" t="s">
        <v>29</v>
      </c>
      <c r="G3021" t="s">
        <v>29</v>
      </c>
      <c r="H3021" s="56"/>
    </row>
    <row r="3022" spans="1:8" x14ac:dyDescent="0.25">
      <c r="A3022" s="16">
        <v>38376</v>
      </c>
      <c r="B3022" s="17">
        <v>107.04</v>
      </c>
      <c r="C3022" s="9">
        <v>-1.9599614282080199E-3</v>
      </c>
      <c r="D3022">
        <f t="shared" si="51"/>
        <v>1</v>
      </c>
      <c r="F3022" s="33" t="s">
        <v>29</v>
      </c>
      <c r="G3022" t="s">
        <v>29</v>
      </c>
      <c r="H3022" s="56"/>
    </row>
    <row r="3023" spans="1:8" x14ac:dyDescent="0.25">
      <c r="A3023" s="16">
        <v>38377</v>
      </c>
      <c r="B3023" s="17">
        <v>107.35</v>
      </c>
      <c r="C3023" s="9">
        <v>2.8919279448715901E-3</v>
      </c>
      <c r="D3023">
        <f t="shared" si="51"/>
        <v>1</v>
      </c>
      <c r="F3023" s="33" t="s">
        <v>29</v>
      </c>
      <c r="G3023" t="s">
        <v>29</v>
      </c>
      <c r="H3023" s="56"/>
    </row>
    <row r="3024" spans="1:8" x14ac:dyDescent="0.25">
      <c r="A3024" s="16">
        <v>38378</v>
      </c>
      <c r="B3024" s="17">
        <v>107.67</v>
      </c>
      <c r="C3024" s="9">
        <v>2.9764695028356128E-3</v>
      </c>
      <c r="D3024">
        <f t="shared" si="51"/>
        <v>1</v>
      </c>
      <c r="F3024" s="33" t="s">
        <v>29</v>
      </c>
      <c r="G3024" t="s">
        <v>29</v>
      </c>
      <c r="H3024" s="56"/>
    </row>
    <row r="3025" spans="1:8" x14ac:dyDescent="0.25">
      <c r="A3025" s="16">
        <v>38379</v>
      </c>
      <c r="B3025" s="17">
        <v>107.85</v>
      </c>
      <c r="C3025" s="9">
        <v>1.6703790075397727E-3</v>
      </c>
      <c r="D3025">
        <f t="shared" si="51"/>
        <v>1</v>
      </c>
      <c r="F3025" s="33" t="s">
        <v>29</v>
      </c>
      <c r="G3025" t="s">
        <v>29</v>
      </c>
      <c r="H3025" s="56"/>
    </row>
    <row r="3026" spans="1:8" x14ac:dyDescent="0.25">
      <c r="A3026" s="16">
        <v>38380</v>
      </c>
      <c r="B3026" s="17">
        <v>107.85</v>
      </c>
      <c r="C3026" s="9">
        <v>0</v>
      </c>
      <c r="D3026">
        <f t="shared" si="51"/>
        <v>1</v>
      </c>
      <c r="F3026" s="33" t="s">
        <v>29</v>
      </c>
      <c r="G3026" t="s">
        <v>29</v>
      </c>
      <c r="H3026" s="56"/>
    </row>
    <row r="3027" spans="1:8" x14ac:dyDescent="0.25">
      <c r="A3027" s="16">
        <v>38383</v>
      </c>
      <c r="B3027" s="17">
        <v>108.52</v>
      </c>
      <c r="C3027" s="9">
        <v>6.1931149555655542E-3</v>
      </c>
      <c r="D3027">
        <f t="shared" si="51"/>
        <v>1</v>
      </c>
      <c r="F3027" s="33" t="s">
        <v>29</v>
      </c>
      <c r="G3027" t="s">
        <v>29</v>
      </c>
      <c r="H3027" s="56"/>
    </row>
    <row r="3028" spans="1:8" x14ac:dyDescent="0.25">
      <c r="A3028" s="16">
        <v>38384</v>
      </c>
      <c r="B3028" s="17">
        <v>109.21</v>
      </c>
      <c r="C3028" s="9">
        <v>6.3381464189061192E-3</v>
      </c>
      <c r="D3028">
        <f t="shared" si="51"/>
        <v>2</v>
      </c>
      <c r="F3028" s="33" t="s">
        <v>29</v>
      </c>
      <c r="G3028" t="s">
        <v>29</v>
      </c>
      <c r="H3028" s="56"/>
    </row>
    <row r="3029" spans="1:8" x14ac:dyDescent="0.25">
      <c r="A3029" s="16">
        <v>38385</v>
      </c>
      <c r="B3029" s="17">
        <v>109.54</v>
      </c>
      <c r="C3029" s="9">
        <v>3.0171451459383835E-3</v>
      </c>
      <c r="D3029">
        <f t="shared" si="51"/>
        <v>2</v>
      </c>
      <c r="F3029" s="33" t="s">
        <v>29</v>
      </c>
      <c r="G3029" t="s">
        <v>29</v>
      </c>
      <c r="H3029" s="56"/>
    </row>
    <row r="3030" spans="1:8" x14ac:dyDescent="0.25">
      <c r="A3030" s="16">
        <v>38386</v>
      </c>
      <c r="B3030" s="17">
        <v>109.26</v>
      </c>
      <c r="C3030" s="9">
        <v>-2.5594163880036341E-3</v>
      </c>
      <c r="D3030">
        <f t="shared" si="51"/>
        <v>2</v>
      </c>
      <c r="F3030" s="33" t="s">
        <v>29</v>
      </c>
      <c r="G3030" t="s">
        <v>29</v>
      </c>
      <c r="H3030" s="56"/>
    </row>
    <row r="3031" spans="1:8" x14ac:dyDescent="0.25">
      <c r="A3031" s="16">
        <v>38387</v>
      </c>
      <c r="B3031" s="17">
        <v>110.42</v>
      </c>
      <c r="C3031" s="9">
        <v>1.0560913888326955E-2</v>
      </c>
      <c r="D3031">
        <f t="shared" si="51"/>
        <v>2</v>
      </c>
      <c r="F3031" s="33" t="s">
        <v>29</v>
      </c>
      <c r="G3031" t="s">
        <v>29</v>
      </c>
      <c r="H3031" s="56"/>
    </row>
    <row r="3032" spans="1:8" x14ac:dyDescent="0.25">
      <c r="A3032" s="16">
        <v>38390</v>
      </c>
      <c r="B3032" s="17">
        <v>110.28</v>
      </c>
      <c r="C3032" s="9">
        <v>-1.2686907003025914E-3</v>
      </c>
      <c r="D3032">
        <f t="shared" si="51"/>
        <v>2</v>
      </c>
      <c r="F3032" s="33" t="s">
        <v>29</v>
      </c>
      <c r="G3032" t="s">
        <v>29</v>
      </c>
      <c r="H3032" s="56"/>
    </row>
    <row r="3033" spans="1:8" x14ac:dyDescent="0.25">
      <c r="A3033" s="16">
        <v>38391</v>
      </c>
      <c r="B3033" s="17">
        <v>110.4</v>
      </c>
      <c r="C3033" s="9">
        <v>1.0875476873989189E-3</v>
      </c>
      <c r="D3033">
        <f t="shared" si="51"/>
        <v>2</v>
      </c>
      <c r="F3033" s="33" t="s">
        <v>29</v>
      </c>
      <c r="G3033" t="s">
        <v>29</v>
      </c>
      <c r="H3033" s="56"/>
    </row>
    <row r="3034" spans="1:8" x14ac:dyDescent="0.25">
      <c r="A3034" s="16">
        <v>38392</v>
      </c>
      <c r="B3034" s="17">
        <v>109.58</v>
      </c>
      <c r="C3034" s="9">
        <v>-7.45525773272529E-3</v>
      </c>
      <c r="D3034">
        <f t="shared" si="51"/>
        <v>2</v>
      </c>
      <c r="F3034" s="33" t="s">
        <v>29</v>
      </c>
      <c r="G3034" t="s">
        <v>29</v>
      </c>
      <c r="H3034" s="56"/>
    </row>
    <row r="3035" spans="1:8" x14ac:dyDescent="0.25">
      <c r="A3035" s="16">
        <v>38393</v>
      </c>
      <c r="B3035" s="17">
        <v>109.97</v>
      </c>
      <c r="C3035" s="9">
        <v>3.5527252125735083E-3</v>
      </c>
      <c r="D3035">
        <f t="shared" si="51"/>
        <v>2</v>
      </c>
      <c r="F3035" s="33" t="s">
        <v>29</v>
      </c>
      <c r="G3035" t="s">
        <v>29</v>
      </c>
      <c r="H3035" s="56"/>
    </row>
    <row r="3036" spans="1:8" x14ac:dyDescent="0.25">
      <c r="A3036" s="16">
        <v>38394</v>
      </c>
      <c r="B3036" s="17">
        <v>110.92</v>
      </c>
      <c r="C3036" s="9">
        <v>8.6016194247343098E-3</v>
      </c>
      <c r="D3036">
        <f t="shared" si="51"/>
        <v>2</v>
      </c>
      <c r="F3036" s="33" t="s">
        <v>29</v>
      </c>
      <c r="G3036" t="s">
        <v>29</v>
      </c>
      <c r="H3036" s="56"/>
    </row>
    <row r="3037" spans="1:8" x14ac:dyDescent="0.25">
      <c r="A3037" s="16">
        <v>38397</v>
      </c>
      <c r="B3037" s="17">
        <v>110.84</v>
      </c>
      <c r="C3037" s="9">
        <v>-7.2150075279965435E-4</v>
      </c>
      <c r="D3037">
        <f t="shared" si="51"/>
        <v>2</v>
      </c>
      <c r="F3037" s="33" t="s">
        <v>29</v>
      </c>
      <c r="G3037" t="s">
        <v>29</v>
      </c>
      <c r="H3037" s="56"/>
    </row>
    <row r="3038" spans="1:8" x14ac:dyDescent="0.25">
      <c r="A3038" s="16">
        <v>38398</v>
      </c>
      <c r="B3038" s="17">
        <v>111.25</v>
      </c>
      <c r="C3038" s="9">
        <v>3.6922010515718752E-3</v>
      </c>
      <c r="D3038">
        <f t="shared" si="51"/>
        <v>2</v>
      </c>
      <c r="F3038" s="33" t="s">
        <v>29</v>
      </c>
      <c r="G3038" t="s">
        <v>29</v>
      </c>
      <c r="H3038" s="56"/>
    </row>
    <row r="3039" spans="1:8" x14ac:dyDescent="0.25">
      <c r="A3039" s="16">
        <v>38399</v>
      </c>
      <c r="B3039" s="17">
        <v>111.32</v>
      </c>
      <c r="C3039" s="9">
        <v>6.2901561134040876E-4</v>
      </c>
      <c r="D3039">
        <f t="shared" si="51"/>
        <v>2</v>
      </c>
      <c r="F3039" s="33" t="s">
        <v>29</v>
      </c>
      <c r="G3039" t="s">
        <v>29</v>
      </c>
      <c r="H3039" s="56"/>
    </row>
    <row r="3040" spans="1:8" x14ac:dyDescent="0.25">
      <c r="A3040" s="16">
        <v>38400</v>
      </c>
      <c r="B3040" s="17">
        <v>110.42</v>
      </c>
      <c r="C3040" s="9">
        <v>-8.1176598017914433E-3</v>
      </c>
      <c r="D3040">
        <f t="shared" si="51"/>
        <v>2</v>
      </c>
      <c r="F3040" s="33" t="s">
        <v>29</v>
      </c>
      <c r="G3040" t="s">
        <v>29</v>
      </c>
      <c r="H3040" s="56"/>
    </row>
    <row r="3041" spans="1:8" x14ac:dyDescent="0.25">
      <c r="A3041" s="16">
        <v>38401</v>
      </c>
      <c r="B3041" s="17">
        <v>110.57</v>
      </c>
      <c r="C3041" s="9">
        <v>1.3575276984117994E-3</v>
      </c>
      <c r="D3041">
        <f t="shared" si="51"/>
        <v>2</v>
      </c>
      <c r="F3041" s="33" t="s">
        <v>29</v>
      </c>
      <c r="G3041" t="s">
        <v>29</v>
      </c>
      <c r="H3041" s="56"/>
    </row>
    <row r="3042" spans="1:8" x14ac:dyDescent="0.25">
      <c r="A3042" s="16">
        <v>38405</v>
      </c>
      <c r="B3042" s="17">
        <v>108.93</v>
      </c>
      <c r="C3042" s="9">
        <v>-1.4943330459956191E-2</v>
      </c>
      <c r="D3042">
        <f t="shared" si="51"/>
        <v>2</v>
      </c>
      <c r="F3042" s="33" t="s">
        <v>29</v>
      </c>
      <c r="G3042" t="s">
        <v>29</v>
      </c>
      <c r="H3042" s="56"/>
    </row>
    <row r="3043" spans="1:8" x14ac:dyDescent="0.25">
      <c r="A3043" s="16">
        <v>38406</v>
      </c>
      <c r="B3043" s="17">
        <v>109.71</v>
      </c>
      <c r="C3043" s="9">
        <v>7.1350467350452798E-3</v>
      </c>
      <c r="D3043">
        <f t="shared" si="51"/>
        <v>2</v>
      </c>
      <c r="F3043" s="33" t="s">
        <v>29</v>
      </c>
      <c r="G3043" t="s">
        <v>29</v>
      </c>
      <c r="H3043" s="56"/>
    </row>
    <row r="3044" spans="1:8" x14ac:dyDescent="0.25">
      <c r="A3044" s="16">
        <v>38407</v>
      </c>
      <c r="B3044" s="17">
        <v>110.43</v>
      </c>
      <c r="C3044" s="9">
        <v>6.5413152296401409E-3</v>
      </c>
      <c r="D3044">
        <f t="shared" si="51"/>
        <v>2</v>
      </c>
      <c r="F3044" s="33" t="s">
        <v>29</v>
      </c>
      <c r="G3044" t="s">
        <v>29</v>
      </c>
      <c r="H3044" s="56"/>
    </row>
    <row r="3045" spans="1:8" x14ac:dyDescent="0.25">
      <c r="A3045" s="16">
        <v>38408</v>
      </c>
      <c r="B3045" s="17">
        <v>111.53</v>
      </c>
      <c r="C3045" s="9">
        <v>9.9117769474060483E-3</v>
      </c>
      <c r="D3045">
        <f t="shared" si="51"/>
        <v>2</v>
      </c>
      <c r="F3045" s="33" t="s">
        <v>29</v>
      </c>
      <c r="G3045" t="s">
        <v>29</v>
      </c>
      <c r="H3045" s="56"/>
    </row>
    <row r="3046" spans="1:8" x14ac:dyDescent="0.25">
      <c r="A3046" s="16">
        <v>38411</v>
      </c>
      <c r="B3046" s="17">
        <v>110.79</v>
      </c>
      <c r="C3046" s="9">
        <v>-6.6570954738639204E-3</v>
      </c>
      <c r="D3046">
        <f t="shared" si="51"/>
        <v>2</v>
      </c>
      <c r="F3046" s="33" t="s">
        <v>29</v>
      </c>
      <c r="G3046" t="s">
        <v>29</v>
      </c>
      <c r="H3046" s="56"/>
    </row>
    <row r="3047" spans="1:8" x14ac:dyDescent="0.25">
      <c r="A3047" s="16">
        <v>38412</v>
      </c>
      <c r="B3047" s="17">
        <v>111.34</v>
      </c>
      <c r="C3047" s="9">
        <v>4.9520652227802138E-3</v>
      </c>
      <c r="D3047">
        <f t="shared" si="51"/>
        <v>3</v>
      </c>
      <c r="F3047" s="33" t="s">
        <v>29</v>
      </c>
      <c r="G3047" t="s">
        <v>29</v>
      </c>
      <c r="H3047" s="56"/>
    </row>
    <row r="3048" spans="1:8" x14ac:dyDescent="0.25">
      <c r="A3048" s="16">
        <v>38413</v>
      </c>
      <c r="B3048" s="17">
        <v>111.29</v>
      </c>
      <c r="C3048" s="9">
        <v>-4.4917577002792213E-4</v>
      </c>
      <c r="D3048">
        <f t="shared" si="51"/>
        <v>3</v>
      </c>
      <c r="F3048" s="33" t="s">
        <v>29</v>
      </c>
      <c r="G3048" t="s">
        <v>29</v>
      </c>
      <c r="H3048" s="56"/>
    </row>
    <row r="3049" spans="1:8" x14ac:dyDescent="0.25">
      <c r="A3049" s="16">
        <v>38414</v>
      </c>
      <c r="B3049" s="17">
        <v>111.33</v>
      </c>
      <c r="C3049" s="9">
        <v>3.5935675528213633E-4</v>
      </c>
      <c r="D3049">
        <f t="shared" si="51"/>
        <v>3</v>
      </c>
      <c r="F3049" s="33" t="s">
        <v>29</v>
      </c>
      <c r="G3049" t="s">
        <v>29</v>
      </c>
      <c r="H3049" s="56"/>
    </row>
    <row r="3050" spans="1:8" x14ac:dyDescent="0.25">
      <c r="A3050" s="16">
        <v>38415</v>
      </c>
      <c r="B3050" s="17">
        <v>112.72</v>
      </c>
      <c r="C3050" s="9">
        <v>1.2408103849808817E-2</v>
      </c>
      <c r="D3050">
        <f t="shared" si="51"/>
        <v>3</v>
      </c>
      <c r="F3050" s="33" t="s">
        <v>29</v>
      </c>
      <c r="G3050" t="s">
        <v>29</v>
      </c>
      <c r="H3050" s="56"/>
    </row>
    <row r="3051" spans="1:8" x14ac:dyDescent="0.25">
      <c r="A3051" s="16">
        <v>38418</v>
      </c>
      <c r="B3051" s="17">
        <v>112.77</v>
      </c>
      <c r="C3051" s="9">
        <v>4.4347865377147524E-4</v>
      </c>
      <c r="D3051">
        <f t="shared" si="51"/>
        <v>3</v>
      </c>
      <c r="F3051" s="33" t="s">
        <v>29</v>
      </c>
      <c r="G3051" t="s">
        <v>29</v>
      </c>
      <c r="H3051" s="56"/>
    </row>
    <row r="3052" spans="1:8" x14ac:dyDescent="0.25">
      <c r="A3052" s="16">
        <v>38419</v>
      </c>
      <c r="B3052" s="17">
        <v>112.35</v>
      </c>
      <c r="C3052" s="9">
        <v>-3.7313476128581356E-3</v>
      </c>
      <c r="D3052">
        <f t="shared" si="51"/>
        <v>3</v>
      </c>
      <c r="F3052" s="33" t="s">
        <v>29</v>
      </c>
      <c r="G3052" t="s">
        <v>29</v>
      </c>
      <c r="H3052" s="56"/>
    </row>
    <row r="3053" spans="1:8" x14ac:dyDescent="0.25">
      <c r="A3053" s="16">
        <v>38420</v>
      </c>
      <c r="B3053" s="17">
        <v>111.1</v>
      </c>
      <c r="C3053" s="9">
        <v>-1.1188301985753851E-2</v>
      </c>
      <c r="D3053">
        <f t="shared" si="51"/>
        <v>3</v>
      </c>
      <c r="F3053" s="33" t="s">
        <v>29</v>
      </c>
      <c r="G3053" t="s">
        <v>29</v>
      </c>
      <c r="H3053" s="56"/>
    </row>
    <row r="3054" spans="1:8" x14ac:dyDescent="0.25">
      <c r="A3054" s="16">
        <v>38421</v>
      </c>
      <c r="B3054" s="17">
        <v>111.35</v>
      </c>
      <c r="C3054" s="9">
        <v>2.247697057792342E-3</v>
      </c>
      <c r="D3054">
        <f t="shared" si="51"/>
        <v>3</v>
      </c>
      <c r="F3054" s="33" t="s">
        <v>29</v>
      </c>
      <c r="G3054" t="s">
        <v>29</v>
      </c>
      <c r="H3054" s="56"/>
    </row>
    <row r="3055" spans="1:8" x14ac:dyDescent="0.25">
      <c r="A3055" s="16">
        <v>38422</v>
      </c>
      <c r="B3055" s="17">
        <v>110.57</v>
      </c>
      <c r="C3055" s="9">
        <v>-7.0295891490662543E-3</v>
      </c>
      <c r="D3055">
        <f t="shared" si="51"/>
        <v>3</v>
      </c>
      <c r="F3055" s="33" t="s">
        <v>29</v>
      </c>
      <c r="G3055" t="s">
        <v>29</v>
      </c>
      <c r="H3055" s="56"/>
    </row>
    <row r="3056" spans="1:8" x14ac:dyDescent="0.25">
      <c r="A3056" s="16">
        <v>38425</v>
      </c>
      <c r="B3056" s="17">
        <v>111.26</v>
      </c>
      <c r="C3056" s="9">
        <v>6.2210000928369161E-3</v>
      </c>
      <c r="D3056">
        <f t="shared" si="51"/>
        <v>3</v>
      </c>
      <c r="F3056" s="33" t="s">
        <v>29</v>
      </c>
      <c r="G3056" t="s">
        <v>29</v>
      </c>
      <c r="H3056" s="56"/>
    </row>
    <row r="3057" spans="1:8" x14ac:dyDescent="0.25">
      <c r="A3057" s="16">
        <v>38426</v>
      </c>
      <c r="B3057" s="17">
        <v>110.34</v>
      </c>
      <c r="C3057" s="9">
        <v>-8.3032968028624917E-3</v>
      </c>
      <c r="D3057">
        <f t="shared" si="51"/>
        <v>3</v>
      </c>
      <c r="F3057" s="33" t="s">
        <v>29</v>
      </c>
      <c r="G3057" t="s">
        <v>29</v>
      </c>
      <c r="H3057" s="56"/>
    </row>
    <row r="3058" spans="1:8" x14ac:dyDescent="0.25">
      <c r="A3058" s="16">
        <v>38427</v>
      </c>
      <c r="B3058" s="17">
        <v>109.4</v>
      </c>
      <c r="C3058" s="9">
        <v>-8.5556178564038469E-3</v>
      </c>
      <c r="D3058">
        <f t="shared" si="51"/>
        <v>3</v>
      </c>
      <c r="F3058" s="33" t="s">
        <v>29</v>
      </c>
      <c r="G3058" t="s">
        <v>29</v>
      </c>
      <c r="H3058" s="56"/>
    </row>
    <row r="3059" spans="1:8" x14ac:dyDescent="0.25">
      <c r="A3059" s="16">
        <v>38428</v>
      </c>
      <c r="B3059" s="17">
        <v>109.62</v>
      </c>
      <c r="C3059" s="9">
        <v>2.0089496300895312E-3</v>
      </c>
      <c r="D3059">
        <f t="shared" si="51"/>
        <v>3</v>
      </c>
      <c r="F3059" s="33" t="s">
        <v>29</v>
      </c>
      <c r="G3059" t="s">
        <v>29</v>
      </c>
      <c r="H3059" s="56"/>
    </row>
    <row r="3060" spans="1:8" x14ac:dyDescent="0.25">
      <c r="A3060" s="16">
        <v>38429</v>
      </c>
      <c r="B3060" s="17">
        <v>109.3</v>
      </c>
      <c r="C3060" s="9">
        <v>-2.9234444354775172E-3</v>
      </c>
      <c r="D3060">
        <f t="shared" si="51"/>
        <v>3</v>
      </c>
      <c r="F3060" s="33" t="s">
        <v>29</v>
      </c>
      <c r="G3060" t="s">
        <v>29</v>
      </c>
      <c r="H3060" s="56"/>
    </row>
    <row r="3061" spans="1:8" x14ac:dyDescent="0.25">
      <c r="A3061" s="16">
        <v>38432</v>
      </c>
      <c r="B3061" s="17">
        <v>108.89</v>
      </c>
      <c r="C3061" s="9">
        <v>-3.7581968245233117E-3</v>
      </c>
      <c r="D3061">
        <f t="shared" si="51"/>
        <v>3</v>
      </c>
      <c r="F3061" s="33" t="s">
        <v>29</v>
      </c>
      <c r="G3061" t="s">
        <v>29</v>
      </c>
      <c r="H3061" s="56"/>
    </row>
    <row r="3062" spans="1:8" x14ac:dyDescent="0.25">
      <c r="A3062" s="16">
        <v>38433</v>
      </c>
      <c r="B3062" s="17">
        <v>107.79</v>
      </c>
      <c r="C3062" s="9">
        <v>-1.0153308564432494E-2</v>
      </c>
      <c r="D3062">
        <f t="shared" si="51"/>
        <v>3</v>
      </c>
      <c r="F3062" s="33" t="s">
        <v>29</v>
      </c>
      <c r="G3062" t="s">
        <v>29</v>
      </c>
      <c r="H3062" s="56"/>
    </row>
    <row r="3063" spans="1:8" x14ac:dyDescent="0.25">
      <c r="A3063" s="16">
        <v>38434</v>
      </c>
      <c r="B3063" s="17">
        <v>107.88</v>
      </c>
      <c r="C3063" s="9">
        <v>8.3460847799207705E-4</v>
      </c>
      <c r="D3063">
        <f t="shared" si="51"/>
        <v>3</v>
      </c>
      <c r="F3063" s="33" t="s">
        <v>29</v>
      </c>
      <c r="G3063" t="s">
        <v>29</v>
      </c>
      <c r="H3063" s="56"/>
    </row>
    <row r="3064" spans="1:8" x14ac:dyDescent="0.25">
      <c r="A3064" s="16">
        <v>38435</v>
      </c>
      <c r="B3064" s="17">
        <v>108.01</v>
      </c>
      <c r="C3064" s="9">
        <v>1.2043171588535678E-3</v>
      </c>
      <c r="D3064">
        <f t="shared" si="51"/>
        <v>3</v>
      </c>
      <c r="F3064" s="33" t="s">
        <v>29</v>
      </c>
      <c r="G3064" t="s">
        <v>29</v>
      </c>
      <c r="H3064" s="56"/>
    </row>
    <row r="3065" spans="1:8" x14ac:dyDescent="0.25">
      <c r="A3065" s="16">
        <v>38439</v>
      </c>
      <c r="B3065" s="17">
        <v>108.16</v>
      </c>
      <c r="C3065" s="9">
        <v>1.3877968642709957E-3</v>
      </c>
      <c r="D3065">
        <f t="shared" si="51"/>
        <v>3</v>
      </c>
      <c r="F3065" s="33" t="s">
        <v>29</v>
      </c>
      <c r="G3065" t="s">
        <v>29</v>
      </c>
      <c r="H3065" s="56"/>
    </row>
    <row r="3066" spans="1:8" x14ac:dyDescent="0.25">
      <c r="A3066" s="16">
        <v>38440</v>
      </c>
      <c r="B3066" s="17">
        <v>107.45</v>
      </c>
      <c r="C3066" s="9">
        <v>-6.5859892061344415E-3</v>
      </c>
      <c r="D3066">
        <f t="shared" si="51"/>
        <v>3</v>
      </c>
      <c r="F3066" s="33" t="s">
        <v>29</v>
      </c>
      <c r="G3066" t="s">
        <v>29</v>
      </c>
      <c r="H3066" s="56"/>
    </row>
    <row r="3067" spans="1:8" x14ac:dyDescent="0.25">
      <c r="A3067" s="16">
        <v>38441</v>
      </c>
      <c r="B3067" s="17">
        <v>108.97</v>
      </c>
      <c r="C3067" s="9">
        <v>1.4046991900275243E-2</v>
      </c>
      <c r="D3067">
        <f t="shared" si="51"/>
        <v>3</v>
      </c>
      <c r="F3067" s="33" t="s">
        <v>29</v>
      </c>
      <c r="G3067" t="s">
        <v>29</v>
      </c>
      <c r="H3067" s="56"/>
    </row>
    <row r="3068" spans="1:8" x14ac:dyDescent="0.25">
      <c r="A3068" s="16">
        <v>38442</v>
      </c>
      <c r="B3068" s="17">
        <v>108.76</v>
      </c>
      <c r="C3068" s="9">
        <v>-1.9289952245247779E-3</v>
      </c>
      <c r="D3068">
        <f t="shared" si="51"/>
        <v>3</v>
      </c>
      <c r="F3068" s="33" t="s">
        <v>29</v>
      </c>
      <c r="G3068" t="s">
        <v>29</v>
      </c>
      <c r="H3068" s="56"/>
    </row>
    <row r="3069" spans="1:8" x14ac:dyDescent="0.25">
      <c r="A3069" s="16">
        <v>38443</v>
      </c>
      <c r="B3069" s="17">
        <v>108.28</v>
      </c>
      <c r="C3069" s="9">
        <v>-4.4231550181695663E-3</v>
      </c>
      <c r="D3069">
        <f t="shared" si="51"/>
        <v>4</v>
      </c>
      <c r="F3069" s="33" t="s">
        <v>29</v>
      </c>
      <c r="G3069" t="s">
        <v>29</v>
      </c>
      <c r="H3069" s="56"/>
    </row>
    <row r="3070" spans="1:8" x14ac:dyDescent="0.25">
      <c r="A3070" s="16">
        <v>38446</v>
      </c>
      <c r="B3070" s="17">
        <v>108.46</v>
      </c>
      <c r="C3070" s="9">
        <v>1.6609766668139857E-3</v>
      </c>
      <c r="D3070">
        <f t="shared" si="51"/>
        <v>4</v>
      </c>
      <c r="F3070" s="33" t="s">
        <v>29</v>
      </c>
      <c r="G3070" t="s">
        <v>29</v>
      </c>
      <c r="H3070" s="56"/>
    </row>
    <row r="3071" spans="1:8" x14ac:dyDescent="0.25">
      <c r="A3071" s="16">
        <v>38447</v>
      </c>
      <c r="B3071" s="17">
        <v>108.98</v>
      </c>
      <c r="C3071" s="9">
        <v>4.7829377420377959E-3</v>
      </c>
      <c r="D3071">
        <f t="shared" si="51"/>
        <v>4</v>
      </c>
      <c r="F3071" s="33" t="s">
        <v>29</v>
      </c>
      <c r="G3071" t="s">
        <v>29</v>
      </c>
      <c r="H3071" s="56"/>
    </row>
    <row r="3072" spans="1:8" x14ac:dyDescent="0.25">
      <c r="A3072" s="16">
        <v>38448</v>
      </c>
      <c r="B3072" s="17">
        <v>109.35</v>
      </c>
      <c r="C3072" s="9">
        <v>3.3893679678244984E-3</v>
      </c>
      <c r="D3072">
        <f t="shared" si="51"/>
        <v>4</v>
      </c>
      <c r="F3072" s="33" t="s">
        <v>29</v>
      </c>
      <c r="G3072" t="s">
        <v>29</v>
      </c>
      <c r="H3072" s="56"/>
    </row>
    <row r="3073" spans="1:8" x14ac:dyDescent="0.25">
      <c r="A3073" s="16">
        <v>38449</v>
      </c>
      <c r="B3073" s="17">
        <v>109.94</v>
      </c>
      <c r="C3073" s="9">
        <v>5.3810153097375189E-3</v>
      </c>
      <c r="D3073">
        <f t="shared" si="51"/>
        <v>4</v>
      </c>
      <c r="F3073" s="33" t="s">
        <v>29</v>
      </c>
      <c r="G3073" t="s">
        <v>29</v>
      </c>
      <c r="H3073" s="56"/>
    </row>
    <row r="3074" spans="1:8" x14ac:dyDescent="0.25">
      <c r="A3074" s="16">
        <v>38450</v>
      </c>
      <c r="B3074" s="17">
        <v>108.8</v>
      </c>
      <c r="C3074" s="9">
        <v>-1.0423428010672023E-2</v>
      </c>
      <c r="D3074">
        <f t="shared" si="51"/>
        <v>4</v>
      </c>
      <c r="F3074" s="33" t="s">
        <v>29</v>
      </c>
      <c r="G3074" t="s">
        <v>29</v>
      </c>
      <c r="H3074" s="56"/>
    </row>
    <row r="3075" spans="1:8" x14ac:dyDescent="0.25">
      <c r="A3075" s="16">
        <v>38453</v>
      </c>
      <c r="B3075" s="17">
        <v>108.88</v>
      </c>
      <c r="C3075" s="9">
        <v>7.3502392136837668E-4</v>
      </c>
      <c r="D3075">
        <f t="shared" si="51"/>
        <v>4</v>
      </c>
      <c r="F3075" s="33" t="s">
        <v>29</v>
      </c>
      <c r="G3075" t="s">
        <v>29</v>
      </c>
      <c r="H3075" s="56"/>
    </row>
    <row r="3076" spans="1:8" x14ac:dyDescent="0.25">
      <c r="A3076" s="16">
        <v>38454</v>
      </c>
      <c r="B3076" s="17">
        <v>109.45</v>
      </c>
      <c r="C3076" s="9">
        <v>5.2214656256614634E-3</v>
      </c>
      <c r="D3076">
        <f t="shared" ref="D3076:D3139" si="52">MONTH(A3076)</f>
        <v>4</v>
      </c>
      <c r="F3076" s="33" t="s">
        <v>29</v>
      </c>
      <c r="G3076" t="s">
        <v>29</v>
      </c>
      <c r="H3076" s="56"/>
    </row>
    <row r="3077" spans="1:8" x14ac:dyDescent="0.25">
      <c r="A3077" s="16">
        <v>38455</v>
      </c>
      <c r="B3077" s="17">
        <v>108.16</v>
      </c>
      <c r="C3077" s="9">
        <v>-1.1856211674218055E-2</v>
      </c>
      <c r="D3077">
        <f t="shared" si="52"/>
        <v>4</v>
      </c>
      <c r="F3077" s="33" t="s">
        <v>29</v>
      </c>
      <c r="G3077" t="s">
        <v>29</v>
      </c>
      <c r="H3077" s="56"/>
    </row>
    <row r="3078" spans="1:8" x14ac:dyDescent="0.25">
      <c r="A3078" s="16">
        <v>38456</v>
      </c>
      <c r="B3078" s="17">
        <v>106.74</v>
      </c>
      <c r="C3078" s="9">
        <v>-1.3215641388855188E-2</v>
      </c>
      <c r="D3078">
        <f t="shared" si="52"/>
        <v>4</v>
      </c>
      <c r="F3078" s="33" t="s">
        <v>29</v>
      </c>
      <c r="G3078" t="s">
        <v>29</v>
      </c>
      <c r="H3078" s="56"/>
    </row>
    <row r="3079" spans="1:8" x14ac:dyDescent="0.25">
      <c r="A3079" s="16">
        <v>38457</v>
      </c>
      <c r="B3079" s="17">
        <v>105.25</v>
      </c>
      <c r="C3079" s="9">
        <v>-1.4057498343307955E-2</v>
      </c>
      <c r="D3079">
        <f t="shared" si="52"/>
        <v>4</v>
      </c>
      <c r="F3079" s="33" t="s">
        <v>29</v>
      </c>
      <c r="G3079" t="s">
        <v>29</v>
      </c>
      <c r="H3079" s="56"/>
    </row>
    <row r="3080" spans="1:8" x14ac:dyDescent="0.25">
      <c r="A3080" s="16">
        <v>38460</v>
      </c>
      <c r="B3080" s="17">
        <v>105.57</v>
      </c>
      <c r="C3080" s="9">
        <v>3.0357674391125822E-3</v>
      </c>
      <c r="D3080">
        <f t="shared" si="52"/>
        <v>4</v>
      </c>
      <c r="F3080" s="33" t="s">
        <v>29</v>
      </c>
      <c r="G3080" t="s">
        <v>29</v>
      </c>
      <c r="H3080" s="56"/>
    </row>
    <row r="3081" spans="1:8" x14ac:dyDescent="0.25">
      <c r="A3081" s="16">
        <v>38461</v>
      </c>
      <c r="B3081" s="17">
        <v>106.41</v>
      </c>
      <c r="C3081" s="9">
        <v>7.9253174520367634E-3</v>
      </c>
      <c r="D3081">
        <f t="shared" si="52"/>
        <v>4</v>
      </c>
      <c r="F3081" s="33" t="s">
        <v>29</v>
      </c>
      <c r="G3081" t="s">
        <v>29</v>
      </c>
      <c r="H3081" s="56"/>
    </row>
    <row r="3082" spans="1:8" x14ac:dyDescent="0.25">
      <c r="A3082" s="16">
        <v>38462</v>
      </c>
      <c r="B3082" s="17">
        <v>104.93</v>
      </c>
      <c r="C3082" s="9">
        <v>-1.400609628382044E-2</v>
      </c>
      <c r="D3082">
        <f t="shared" si="52"/>
        <v>4</v>
      </c>
      <c r="F3082" s="33" t="s">
        <v>29</v>
      </c>
      <c r="G3082" t="s">
        <v>29</v>
      </c>
      <c r="H3082" s="56"/>
    </row>
    <row r="3083" spans="1:8" x14ac:dyDescent="0.25">
      <c r="A3083" s="16">
        <v>38463</v>
      </c>
      <c r="B3083" s="17">
        <v>106.97</v>
      </c>
      <c r="C3083" s="9">
        <v>1.9254960148219792E-2</v>
      </c>
      <c r="D3083">
        <f t="shared" si="52"/>
        <v>4</v>
      </c>
      <c r="F3083" s="33" t="s">
        <v>29</v>
      </c>
      <c r="G3083" t="s">
        <v>29</v>
      </c>
      <c r="H3083" s="56"/>
    </row>
    <row r="3084" spans="1:8" x14ac:dyDescent="0.25">
      <c r="A3084" s="16">
        <v>38464</v>
      </c>
      <c r="B3084" s="17">
        <v>106.56</v>
      </c>
      <c r="C3084" s="9">
        <v>-3.8402145259604729E-3</v>
      </c>
      <c r="D3084">
        <f t="shared" si="52"/>
        <v>4</v>
      </c>
      <c r="F3084" s="33" t="s">
        <v>29</v>
      </c>
      <c r="G3084" t="s">
        <v>29</v>
      </c>
      <c r="H3084" s="56"/>
    </row>
    <row r="3085" spans="1:8" x14ac:dyDescent="0.25">
      <c r="A3085" s="16">
        <v>38467</v>
      </c>
      <c r="B3085" s="17">
        <v>107.26</v>
      </c>
      <c r="C3085" s="9">
        <v>6.5475867627002356E-3</v>
      </c>
      <c r="D3085">
        <f t="shared" si="52"/>
        <v>4</v>
      </c>
      <c r="F3085" s="33" t="s">
        <v>29</v>
      </c>
      <c r="G3085" t="s">
        <v>29</v>
      </c>
      <c r="H3085" s="56"/>
    </row>
    <row r="3086" spans="1:8" x14ac:dyDescent="0.25">
      <c r="A3086" s="16">
        <v>38468</v>
      </c>
      <c r="B3086" s="17">
        <v>106.22</v>
      </c>
      <c r="C3086" s="9">
        <v>-9.7433785605260826E-3</v>
      </c>
      <c r="D3086">
        <f t="shared" si="52"/>
        <v>4</v>
      </c>
      <c r="F3086" s="33" t="s">
        <v>29</v>
      </c>
      <c r="G3086" t="s">
        <v>29</v>
      </c>
      <c r="H3086" s="56"/>
    </row>
    <row r="3087" spans="1:8" x14ac:dyDescent="0.25">
      <c r="A3087" s="16">
        <v>38469</v>
      </c>
      <c r="B3087" s="17">
        <v>106.63</v>
      </c>
      <c r="C3087" s="9">
        <v>3.8524830358351103E-3</v>
      </c>
      <c r="D3087">
        <f t="shared" si="52"/>
        <v>4</v>
      </c>
      <c r="F3087" s="33" t="s">
        <v>29</v>
      </c>
      <c r="G3087" t="s">
        <v>29</v>
      </c>
      <c r="H3087" s="56"/>
    </row>
    <row r="3088" spans="1:8" x14ac:dyDescent="0.25">
      <c r="A3088" s="16">
        <v>38470</v>
      </c>
      <c r="B3088" s="17">
        <v>105.3</v>
      </c>
      <c r="C3088" s="9">
        <v>-1.2551478890158337E-2</v>
      </c>
      <c r="D3088">
        <f t="shared" si="52"/>
        <v>4</v>
      </c>
      <c r="F3088" s="33" t="s">
        <v>29</v>
      </c>
      <c r="G3088" t="s">
        <v>29</v>
      </c>
      <c r="H3088" s="56"/>
    </row>
    <row r="3089" spans="1:8" x14ac:dyDescent="0.25">
      <c r="A3089" s="16">
        <v>38471</v>
      </c>
      <c r="B3089" s="17">
        <v>106.73</v>
      </c>
      <c r="C3089" s="9">
        <v>1.3488861785943919E-2</v>
      </c>
      <c r="D3089">
        <f t="shared" si="52"/>
        <v>4</v>
      </c>
      <c r="F3089" s="33" t="s">
        <v>29</v>
      </c>
      <c r="G3089" t="s">
        <v>29</v>
      </c>
      <c r="H3089" s="56"/>
    </row>
    <row r="3090" spans="1:8" x14ac:dyDescent="0.25">
      <c r="A3090" s="16">
        <v>38474</v>
      </c>
      <c r="B3090" s="17">
        <v>107.33</v>
      </c>
      <c r="C3090" s="9">
        <v>5.6059195675594942E-3</v>
      </c>
      <c r="D3090">
        <f t="shared" si="52"/>
        <v>5</v>
      </c>
      <c r="F3090" s="33" t="s">
        <v>29</v>
      </c>
      <c r="G3090" t="s">
        <v>29</v>
      </c>
      <c r="H3090" s="56"/>
    </row>
    <row r="3091" spans="1:8" x14ac:dyDescent="0.25">
      <c r="A3091" s="16">
        <v>38475</v>
      </c>
      <c r="B3091" s="17">
        <v>107.51</v>
      </c>
      <c r="C3091" s="9">
        <v>1.6756660037037063E-3</v>
      </c>
      <c r="D3091">
        <f t="shared" si="52"/>
        <v>5</v>
      </c>
      <c r="F3091" s="33" t="s">
        <v>29</v>
      </c>
      <c r="G3091" t="s">
        <v>29</v>
      </c>
      <c r="H3091" s="56"/>
    </row>
    <row r="3092" spans="1:8" x14ac:dyDescent="0.25">
      <c r="A3092" s="16">
        <v>38476</v>
      </c>
      <c r="B3092" s="17">
        <v>108.34</v>
      </c>
      <c r="C3092" s="9">
        <v>7.6905637326161597E-3</v>
      </c>
      <c r="D3092">
        <f t="shared" si="52"/>
        <v>5</v>
      </c>
      <c r="F3092" s="33" t="s">
        <v>29</v>
      </c>
      <c r="G3092" t="s">
        <v>29</v>
      </c>
      <c r="H3092" s="56"/>
    </row>
    <row r="3093" spans="1:8" x14ac:dyDescent="0.25">
      <c r="A3093" s="16">
        <v>38477</v>
      </c>
      <c r="B3093" s="17">
        <v>108.3</v>
      </c>
      <c r="C3093" s="9">
        <v>-3.6927622280794482E-4</v>
      </c>
      <c r="D3093">
        <f t="shared" si="52"/>
        <v>5</v>
      </c>
      <c r="F3093" s="33" t="s">
        <v>29</v>
      </c>
      <c r="G3093" t="s">
        <v>29</v>
      </c>
      <c r="H3093" s="56"/>
    </row>
    <row r="3094" spans="1:8" x14ac:dyDescent="0.25">
      <c r="A3094" s="16">
        <v>38478</v>
      </c>
      <c r="B3094" s="17">
        <v>107.96</v>
      </c>
      <c r="C3094" s="9">
        <v>-3.1443658571410145E-3</v>
      </c>
      <c r="D3094">
        <f t="shared" si="52"/>
        <v>5</v>
      </c>
      <c r="F3094" s="33" t="s">
        <v>29</v>
      </c>
      <c r="G3094" t="s">
        <v>29</v>
      </c>
      <c r="H3094" s="56"/>
    </row>
    <row r="3095" spans="1:8" x14ac:dyDescent="0.25">
      <c r="A3095" s="16">
        <v>38481</v>
      </c>
      <c r="B3095" s="17">
        <v>108.63</v>
      </c>
      <c r="C3095" s="9">
        <v>6.1868242958557198E-3</v>
      </c>
      <c r="D3095">
        <f t="shared" si="52"/>
        <v>5</v>
      </c>
      <c r="F3095" s="33" t="s">
        <v>29</v>
      </c>
      <c r="G3095" t="s">
        <v>29</v>
      </c>
      <c r="H3095" s="56"/>
    </row>
    <row r="3096" spans="1:8" x14ac:dyDescent="0.25">
      <c r="A3096" s="16">
        <v>38482</v>
      </c>
      <c r="B3096" s="17">
        <v>107.51</v>
      </c>
      <c r="C3096" s="9">
        <v>-1.03637459485227E-2</v>
      </c>
      <c r="D3096">
        <f t="shared" si="52"/>
        <v>5</v>
      </c>
      <c r="F3096" s="33" t="s">
        <v>29</v>
      </c>
      <c r="G3096" t="s">
        <v>29</v>
      </c>
      <c r="H3096" s="56"/>
    </row>
    <row r="3097" spans="1:8" x14ac:dyDescent="0.25">
      <c r="A3097" s="16">
        <v>38483</v>
      </c>
      <c r="B3097" s="17">
        <v>108.1</v>
      </c>
      <c r="C3097" s="9">
        <v>5.4728581480257832E-3</v>
      </c>
      <c r="D3097">
        <f t="shared" si="52"/>
        <v>5</v>
      </c>
      <c r="F3097" s="33" t="s">
        <v>29</v>
      </c>
      <c r="G3097" t="s">
        <v>29</v>
      </c>
      <c r="H3097" s="56"/>
    </row>
    <row r="3098" spans="1:8" x14ac:dyDescent="0.25">
      <c r="A3098" s="16">
        <v>38484</v>
      </c>
      <c r="B3098" s="17">
        <v>106.91</v>
      </c>
      <c r="C3098" s="9">
        <v>-1.1069365619754022E-2</v>
      </c>
      <c r="D3098">
        <f t="shared" si="52"/>
        <v>5</v>
      </c>
      <c r="F3098" s="33" t="s">
        <v>29</v>
      </c>
      <c r="G3098" t="s">
        <v>29</v>
      </c>
      <c r="H3098" s="56"/>
    </row>
    <row r="3099" spans="1:8" x14ac:dyDescent="0.25">
      <c r="A3099" s="16">
        <v>38485</v>
      </c>
      <c r="B3099" s="17">
        <v>106.7</v>
      </c>
      <c r="C3099" s="9">
        <v>-1.9662007177007582E-3</v>
      </c>
      <c r="D3099">
        <f t="shared" si="52"/>
        <v>5</v>
      </c>
      <c r="F3099" s="33" t="s">
        <v>29</v>
      </c>
      <c r="G3099" t="s">
        <v>29</v>
      </c>
      <c r="H3099" s="56"/>
    </row>
    <row r="3100" spans="1:8" x14ac:dyDescent="0.25">
      <c r="A3100" s="16">
        <v>38488</v>
      </c>
      <c r="B3100" s="17">
        <v>107.69</v>
      </c>
      <c r="C3100" s="9">
        <v>9.2355710330818443E-3</v>
      </c>
      <c r="D3100">
        <f t="shared" si="52"/>
        <v>5</v>
      </c>
      <c r="F3100" s="33" t="s">
        <v>29</v>
      </c>
      <c r="G3100" t="s">
        <v>29</v>
      </c>
      <c r="H3100" s="56"/>
    </row>
    <row r="3101" spans="1:8" x14ac:dyDescent="0.25">
      <c r="A3101" s="16">
        <v>38489</v>
      </c>
      <c r="B3101" s="17">
        <v>108.41</v>
      </c>
      <c r="C3101" s="9">
        <v>6.6636063324108366E-3</v>
      </c>
      <c r="D3101">
        <f t="shared" si="52"/>
        <v>5</v>
      </c>
      <c r="F3101" s="33" t="s">
        <v>29</v>
      </c>
      <c r="G3101" t="s">
        <v>29</v>
      </c>
      <c r="H3101" s="56"/>
    </row>
    <row r="3102" spans="1:8" x14ac:dyDescent="0.25">
      <c r="A3102" s="16">
        <v>38490</v>
      </c>
      <c r="B3102" s="17">
        <v>109.53</v>
      </c>
      <c r="C3102" s="9">
        <v>1.0278148662454814E-2</v>
      </c>
      <c r="D3102">
        <f t="shared" si="52"/>
        <v>5</v>
      </c>
      <c r="F3102" s="33" t="s">
        <v>29</v>
      </c>
      <c r="G3102" t="s">
        <v>29</v>
      </c>
      <c r="H3102" s="56"/>
    </row>
    <row r="3103" spans="1:8" x14ac:dyDescent="0.25">
      <c r="A3103" s="16">
        <v>38491</v>
      </c>
      <c r="B3103" s="17">
        <v>109.99</v>
      </c>
      <c r="C3103" s="9">
        <v>4.1909682333700609E-3</v>
      </c>
      <c r="D3103">
        <f t="shared" si="52"/>
        <v>5</v>
      </c>
      <c r="F3103" s="33" t="s">
        <v>29</v>
      </c>
      <c r="G3103" t="s">
        <v>29</v>
      </c>
      <c r="H3103" s="56"/>
    </row>
    <row r="3104" spans="1:8" x14ac:dyDescent="0.25">
      <c r="A3104" s="16">
        <v>38492</v>
      </c>
      <c r="B3104" s="17">
        <v>109.83</v>
      </c>
      <c r="C3104" s="9">
        <v>-1.4557367687706776E-3</v>
      </c>
      <c r="D3104">
        <f t="shared" si="52"/>
        <v>5</v>
      </c>
      <c r="F3104" s="33" t="s">
        <v>29</v>
      </c>
      <c r="G3104" t="s">
        <v>29</v>
      </c>
      <c r="H3104" s="56"/>
    </row>
    <row r="3105" spans="1:8" x14ac:dyDescent="0.25">
      <c r="A3105" s="16">
        <v>38495</v>
      </c>
      <c r="B3105" s="17">
        <v>110.44</v>
      </c>
      <c r="C3105" s="9">
        <v>5.5386712616991339E-3</v>
      </c>
      <c r="D3105">
        <f t="shared" si="52"/>
        <v>5</v>
      </c>
      <c r="F3105" s="33" t="s">
        <v>29</v>
      </c>
      <c r="G3105" t="s">
        <v>29</v>
      </c>
      <c r="H3105" s="56"/>
    </row>
    <row r="3106" spans="1:8" x14ac:dyDescent="0.25">
      <c r="A3106" s="16">
        <v>38496</v>
      </c>
      <c r="B3106" s="17">
        <v>110.18</v>
      </c>
      <c r="C3106" s="9">
        <v>-2.3569950173830943E-3</v>
      </c>
      <c r="D3106">
        <f t="shared" si="52"/>
        <v>5</v>
      </c>
      <c r="F3106" s="33" t="s">
        <v>29</v>
      </c>
      <c r="G3106" t="s">
        <v>29</v>
      </c>
      <c r="H3106" s="56"/>
    </row>
    <row r="3107" spans="1:8" x14ac:dyDescent="0.25">
      <c r="A3107" s="16">
        <v>38497</v>
      </c>
      <c r="B3107" s="17">
        <v>110.1</v>
      </c>
      <c r="C3107" s="9">
        <v>-7.2634831593629604E-4</v>
      </c>
      <c r="D3107">
        <f t="shared" si="52"/>
        <v>5</v>
      </c>
      <c r="F3107" s="33" t="s">
        <v>29</v>
      </c>
      <c r="G3107" t="s">
        <v>29</v>
      </c>
      <c r="H3107" s="56"/>
    </row>
    <row r="3108" spans="1:8" x14ac:dyDescent="0.25">
      <c r="A3108" s="16">
        <v>38498</v>
      </c>
      <c r="B3108" s="17">
        <v>110.69</v>
      </c>
      <c r="C3108" s="9">
        <v>5.344457668898457E-3</v>
      </c>
      <c r="D3108">
        <f t="shared" si="52"/>
        <v>5</v>
      </c>
      <c r="F3108" s="33" t="s">
        <v>29</v>
      </c>
      <c r="G3108" t="s">
        <v>29</v>
      </c>
      <c r="H3108" s="56"/>
    </row>
    <row r="3109" spans="1:8" x14ac:dyDescent="0.25">
      <c r="A3109" s="16">
        <v>38499</v>
      </c>
      <c r="B3109" s="17">
        <v>110.88</v>
      </c>
      <c r="C3109" s="9">
        <v>1.7150340440605543E-3</v>
      </c>
      <c r="D3109">
        <f t="shared" si="52"/>
        <v>5</v>
      </c>
      <c r="F3109" s="33" t="s">
        <v>29</v>
      </c>
      <c r="G3109" t="s">
        <v>29</v>
      </c>
      <c r="H3109" s="56"/>
    </row>
    <row r="3110" spans="1:8" x14ac:dyDescent="0.25">
      <c r="A3110" s="16">
        <v>38503</v>
      </c>
      <c r="B3110" s="17">
        <v>110.17</v>
      </c>
      <c r="C3110" s="9">
        <v>-6.4239080896194393E-3</v>
      </c>
      <c r="D3110">
        <f t="shared" si="52"/>
        <v>5</v>
      </c>
      <c r="F3110" s="33" t="s">
        <v>29</v>
      </c>
      <c r="G3110" t="s">
        <v>29</v>
      </c>
      <c r="H3110" s="56"/>
    </row>
    <row r="3111" spans="1:8" x14ac:dyDescent="0.25">
      <c r="A3111" s="16">
        <v>38504</v>
      </c>
      <c r="B3111" s="17">
        <v>111.11</v>
      </c>
      <c r="C3111" s="9">
        <v>8.4960742439436632E-3</v>
      </c>
      <c r="D3111">
        <f t="shared" si="52"/>
        <v>6</v>
      </c>
      <c r="F3111" s="33" t="s">
        <v>29</v>
      </c>
      <c r="G3111" t="s">
        <v>29</v>
      </c>
      <c r="H3111" s="56"/>
    </row>
    <row r="3112" spans="1:8" x14ac:dyDescent="0.25">
      <c r="A3112" s="16">
        <v>38505</v>
      </c>
      <c r="B3112" s="17">
        <v>111.35</v>
      </c>
      <c r="C3112" s="9">
        <v>2.1576921074592929E-3</v>
      </c>
      <c r="D3112">
        <f t="shared" si="52"/>
        <v>6</v>
      </c>
      <c r="F3112" s="33" t="s">
        <v>29</v>
      </c>
      <c r="G3112" t="s">
        <v>29</v>
      </c>
      <c r="H3112" s="56"/>
    </row>
    <row r="3113" spans="1:8" x14ac:dyDescent="0.25">
      <c r="A3113" s="16">
        <v>38506</v>
      </c>
      <c r="B3113" s="17">
        <v>110.78</v>
      </c>
      <c r="C3113" s="9">
        <v>-5.1321410984187339E-3</v>
      </c>
      <c r="D3113">
        <f t="shared" si="52"/>
        <v>6</v>
      </c>
      <c r="F3113" s="33" t="s">
        <v>29</v>
      </c>
      <c r="G3113" t="s">
        <v>29</v>
      </c>
      <c r="H3113" s="56"/>
    </row>
    <row r="3114" spans="1:8" x14ac:dyDescent="0.25">
      <c r="A3114" s="16">
        <v>38509</v>
      </c>
      <c r="B3114" s="17">
        <v>110.68</v>
      </c>
      <c r="C3114" s="9">
        <v>-9.0309768623258405E-4</v>
      </c>
      <c r="D3114">
        <f t="shared" si="52"/>
        <v>6</v>
      </c>
      <c r="F3114" s="33" t="s">
        <v>29</v>
      </c>
      <c r="G3114" t="s">
        <v>29</v>
      </c>
      <c r="H3114" s="56"/>
    </row>
    <row r="3115" spans="1:8" x14ac:dyDescent="0.25">
      <c r="A3115" s="16">
        <v>38510</v>
      </c>
      <c r="B3115" s="17">
        <v>110.76</v>
      </c>
      <c r="C3115" s="9">
        <v>7.2254338403599796E-4</v>
      </c>
      <c r="D3115">
        <f t="shared" si="52"/>
        <v>6</v>
      </c>
      <c r="F3115" s="33" t="s">
        <v>29</v>
      </c>
      <c r="G3115" t="s">
        <v>29</v>
      </c>
      <c r="H3115" s="56"/>
    </row>
    <row r="3116" spans="1:8" x14ac:dyDescent="0.25">
      <c r="A3116" s="16">
        <v>38511</v>
      </c>
      <c r="B3116" s="17">
        <v>110.56</v>
      </c>
      <c r="C3116" s="9">
        <v>-1.8073382834013082E-3</v>
      </c>
      <c r="D3116">
        <f t="shared" si="52"/>
        <v>6</v>
      </c>
      <c r="F3116" s="33" t="s">
        <v>29</v>
      </c>
      <c r="G3116" t="s">
        <v>29</v>
      </c>
      <c r="H3116" s="56"/>
    </row>
    <row r="3117" spans="1:8" x14ac:dyDescent="0.25">
      <c r="A3117" s="16">
        <v>38512</v>
      </c>
      <c r="B3117" s="17">
        <v>111.09</v>
      </c>
      <c r="C3117" s="9">
        <v>4.7823235742713074E-3</v>
      </c>
      <c r="D3117">
        <f t="shared" si="52"/>
        <v>6</v>
      </c>
      <c r="F3117" s="33" t="s">
        <v>29</v>
      </c>
      <c r="G3117" t="s">
        <v>29</v>
      </c>
      <c r="H3117" s="56"/>
    </row>
    <row r="3118" spans="1:8" x14ac:dyDescent="0.25">
      <c r="A3118" s="16">
        <v>38513</v>
      </c>
      <c r="B3118" s="17">
        <v>110.83</v>
      </c>
      <c r="C3118" s="9">
        <v>-2.3431878060694053E-3</v>
      </c>
      <c r="D3118">
        <f t="shared" si="52"/>
        <v>6</v>
      </c>
      <c r="F3118" s="33" t="s">
        <v>29</v>
      </c>
      <c r="G3118" t="s">
        <v>29</v>
      </c>
      <c r="H3118" s="56"/>
    </row>
    <row r="3119" spans="1:8" x14ac:dyDescent="0.25">
      <c r="A3119" s="16">
        <v>38516</v>
      </c>
      <c r="B3119" s="17">
        <v>111.18</v>
      </c>
      <c r="C3119" s="9">
        <v>3.1530137377617784E-3</v>
      </c>
      <c r="D3119">
        <f t="shared" si="52"/>
        <v>6</v>
      </c>
      <c r="F3119" s="33" t="s">
        <v>29</v>
      </c>
      <c r="G3119" t="s">
        <v>29</v>
      </c>
      <c r="H3119" s="56"/>
    </row>
    <row r="3120" spans="1:8" x14ac:dyDescent="0.25">
      <c r="A3120" s="16">
        <v>38517</v>
      </c>
      <c r="B3120" s="17">
        <v>111.44</v>
      </c>
      <c r="C3120" s="9">
        <v>2.3358199462267639E-3</v>
      </c>
      <c r="D3120">
        <f t="shared" si="52"/>
        <v>6</v>
      </c>
      <c r="F3120" s="33" t="s">
        <v>29</v>
      </c>
      <c r="G3120" t="s">
        <v>29</v>
      </c>
      <c r="H3120" s="56"/>
    </row>
    <row r="3121" spans="1:8" x14ac:dyDescent="0.25">
      <c r="A3121" s="16">
        <v>38518</v>
      </c>
      <c r="B3121" s="17">
        <v>111.65</v>
      </c>
      <c r="C3121" s="9">
        <v>1.8826488146165888E-3</v>
      </c>
      <c r="D3121">
        <f t="shared" si="52"/>
        <v>6</v>
      </c>
      <c r="F3121" s="33" t="s">
        <v>29</v>
      </c>
      <c r="G3121" t="s">
        <v>29</v>
      </c>
      <c r="H3121" s="56"/>
    </row>
    <row r="3122" spans="1:8" x14ac:dyDescent="0.25">
      <c r="A3122" s="16">
        <v>38519</v>
      </c>
      <c r="B3122" s="17">
        <v>111.94</v>
      </c>
      <c r="C3122" s="9">
        <v>2.5940351770465278E-3</v>
      </c>
      <c r="D3122">
        <f t="shared" si="52"/>
        <v>6</v>
      </c>
      <c r="F3122" s="33" t="s">
        <v>29</v>
      </c>
      <c r="G3122" t="s">
        <v>29</v>
      </c>
      <c r="H3122" s="56"/>
    </row>
    <row r="3123" spans="1:8" x14ac:dyDescent="0.25">
      <c r="A3123" s="16">
        <v>38520</v>
      </c>
      <c r="B3123" s="17">
        <v>112.35</v>
      </c>
      <c r="C3123" s="9">
        <v>3.6559851681245239E-3</v>
      </c>
      <c r="D3123">
        <f t="shared" si="52"/>
        <v>6</v>
      </c>
      <c r="F3123" s="33" t="s">
        <v>29</v>
      </c>
      <c r="G3123" t="s">
        <v>29</v>
      </c>
      <c r="H3123" s="56"/>
    </row>
    <row r="3124" spans="1:8" x14ac:dyDescent="0.25">
      <c r="A3124" s="16">
        <v>38523</v>
      </c>
      <c r="B3124" s="17">
        <v>112.39</v>
      </c>
      <c r="C3124" s="9">
        <v>3.5596689883769588E-4</v>
      </c>
      <c r="D3124">
        <f t="shared" si="52"/>
        <v>6</v>
      </c>
      <c r="F3124" s="33" t="s">
        <v>29</v>
      </c>
      <c r="G3124" t="s">
        <v>29</v>
      </c>
      <c r="H3124" s="56"/>
    </row>
    <row r="3125" spans="1:8" x14ac:dyDescent="0.25">
      <c r="A3125" s="16">
        <v>38524</v>
      </c>
      <c r="B3125" s="17">
        <v>112.45</v>
      </c>
      <c r="C3125" s="9">
        <v>5.3371287514910053E-4</v>
      </c>
      <c r="D3125">
        <f t="shared" si="52"/>
        <v>6</v>
      </c>
      <c r="F3125" s="33" t="s">
        <v>29</v>
      </c>
      <c r="G3125" t="s">
        <v>29</v>
      </c>
      <c r="H3125" s="56"/>
    </row>
    <row r="3126" spans="1:8" x14ac:dyDescent="0.25">
      <c r="A3126" s="16">
        <v>38525</v>
      </c>
      <c r="B3126" s="17">
        <v>112.55</v>
      </c>
      <c r="C3126" s="9">
        <v>8.8888894741641377E-4</v>
      </c>
      <c r="D3126">
        <f t="shared" si="52"/>
        <v>6</v>
      </c>
      <c r="F3126" s="33" t="s">
        <v>29</v>
      </c>
      <c r="G3126" t="s">
        <v>29</v>
      </c>
      <c r="H3126" s="56"/>
    </row>
    <row r="3127" spans="1:8" x14ac:dyDescent="0.25">
      <c r="A3127" s="16">
        <v>38526</v>
      </c>
      <c r="B3127" s="17">
        <v>110.96</v>
      </c>
      <c r="C3127" s="9">
        <v>-1.4227791346165112E-2</v>
      </c>
      <c r="D3127">
        <f t="shared" si="52"/>
        <v>6</v>
      </c>
      <c r="F3127" s="33" t="s">
        <v>29</v>
      </c>
      <c r="G3127" t="s">
        <v>29</v>
      </c>
      <c r="H3127" s="56"/>
    </row>
    <row r="3128" spans="1:8" x14ac:dyDescent="0.25">
      <c r="A3128" s="16">
        <v>38527</v>
      </c>
      <c r="B3128" s="17">
        <v>110.15</v>
      </c>
      <c r="C3128" s="9">
        <v>-7.3267027582239281E-3</v>
      </c>
      <c r="D3128">
        <f t="shared" si="52"/>
        <v>6</v>
      </c>
      <c r="F3128" s="33" t="s">
        <v>29</v>
      </c>
      <c r="G3128" t="s">
        <v>29</v>
      </c>
      <c r="H3128" s="56"/>
    </row>
    <row r="3129" spans="1:8" x14ac:dyDescent="0.25">
      <c r="A3129" s="16">
        <v>38530</v>
      </c>
      <c r="B3129" s="17">
        <v>110.3</v>
      </c>
      <c r="C3129" s="9">
        <v>1.3608530111045452E-3</v>
      </c>
      <c r="D3129">
        <f t="shared" si="52"/>
        <v>6</v>
      </c>
      <c r="F3129" s="33" t="s">
        <v>29</v>
      </c>
      <c r="G3129" t="s">
        <v>29</v>
      </c>
      <c r="H3129" s="56"/>
    </row>
    <row r="3130" spans="1:8" x14ac:dyDescent="0.25">
      <c r="A3130" s="16">
        <v>38531</v>
      </c>
      <c r="B3130" s="17">
        <v>111.23</v>
      </c>
      <c r="C3130" s="9">
        <v>8.3962033444811811E-3</v>
      </c>
      <c r="D3130">
        <f t="shared" si="52"/>
        <v>6</v>
      </c>
      <c r="F3130" s="33" t="s">
        <v>29</v>
      </c>
      <c r="G3130" t="s">
        <v>29</v>
      </c>
      <c r="H3130" s="56"/>
    </row>
    <row r="3131" spans="1:8" x14ac:dyDescent="0.25">
      <c r="A3131" s="16">
        <v>38532</v>
      </c>
      <c r="B3131" s="17">
        <v>110.93</v>
      </c>
      <c r="C3131" s="9">
        <v>-2.7007578533696907E-3</v>
      </c>
      <c r="D3131">
        <f t="shared" si="52"/>
        <v>6</v>
      </c>
      <c r="F3131" s="33" t="s">
        <v>29</v>
      </c>
      <c r="G3131" t="s">
        <v>29</v>
      </c>
      <c r="H3131" s="56"/>
    </row>
    <row r="3132" spans="1:8" x14ac:dyDescent="0.25">
      <c r="A3132" s="16">
        <v>38533</v>
      </c>
      <c r="B3132" s="17">
        <v>110.33</v>
      </c>
      <c r="C3132" s="9">
        <v>-5.4234969783535742E-3</v>
      </c>
      <c r="D3132">
        <f t="shared" si="52"/>
        <v>6</v>
      </c>
      <c r="F3132" s="33" t="s">
        <v>29</v>
      </c>
      <c r="G3132" t="s">
        <v>29</v>
      </c>
      <c r="H3132" s="56"/>
    </row>
    <row r="3133" spans="1:8" x14ac:dyDescent="0.25">
      <c r="A3133" s="16">
        <v>38534</v>
      </c>
      <c r="B3133" s="17">
        <v>110.66</v>
      </c>
      <c r="C3133" s="9">
        <v>2.9865626977490681E-3</v>
      </c>
      <c r="D3133">
        <f t="shared" si="52"/>
        <v>7</v>
      </c>
      <c r="F3133" s="33" t="s">
        <v>29</v>
      </c>
      <c r="G3133" t="s">
        <v>29</v>
      </c>
      <c r="H3133" s="56"/>
    </row>
    <row r="3134" spans="1:8" x14ac:dyDescent="0.25">
      <c r="A3134" s="16">
        <v>38538</v>
      </c>
      <c r="B3134" s="17">
        <v>111.55</v>
      </c>
      <c r="C3134" s="9">
        <v>8.0104834085778041E-3</v>
      </c>
      <c r="D3134">
        <f t="shared" si="52"/>
        <v>7</v>
      </c>
      <c r="F3134" s="33" t="s">
        <v>29</v>
      </c>
      <c r="G3134" t="s">
        <v>29</v>
      </c>
      <c r="H3134" s="56"/>
    </row>
    <row r="3135" spans="1:8" x14ac:dyDescent="0.25">
      <c r="A3135" s="16">
        <v>38539</v>
      </c>
      <c r="B3135" s="17">
        <v>110.61</v>
      </c>
      <c r="C3135" s="9">
        <v>-8.4624199643786677E-3</v>
      </c>
      <c r="D3135">
        <f t="shared" si="52"/>
        <v>7</v>
      </c>
      <c r="F3135" s="33" t="s">
        <v>29</v>
      </c>
      <c r="G3135" t="s">
        <v>29</v>
      </c>
      <c r="H3135" s="56"/>
    </row>
    <row r="3136" spans="1:8" x14ac:dyDescent="0.25">
      <c r="A3136" s="16">
        <v>38540</v>
      </c>
      <c r="B3136" s="17">
        <v>111.05</v>
      </c>
      <c r="C3136" s="9">
        <v>3.9700494262735562E-3</v>
      </c>
      <c r="D3136">
        <f t="shared" si="52"/>
        <v>7</v>
      </c>
      <c r="F3136" s="33" t="s">
        <v>29</v>
      </c>
      <c r="G3136" t="s">
        <v>29</v>
      </c>
      <c r="H3136" s="56"/>
    </row>
    <row r="3137" spans="1:8" x14ac:dyDescent="0.25">
      <c r="A3137" s="16">
        <v>38541</v>
      </c>
      <c r="B3137" s="17">
        <v>112.31</v>
      </c>
      <c r="C3137" s="9">
        <v>1.1282354634508305E-2</v>
      </c>
      <c r="D3137">
        <f t="shared" si="52"/>
        <v>7</v>
      </c>
      <c r="F3137" s="33" t="s">
        <v>29</v>
      </c>
      <c r="G3137" t="s">
        <v>29</v>
      </c>
      <c r="H3137" s="56"/>
    </row>
    <row r="3138" spans="1:8" x14ac:dyDescent="0.25">
      <c r="A3138" s="16">
        <v>38544</v>
      </c>
      <c r="B3138" s="17">
        <v>112.89</v>
      </c>
      <c r="C3138" s="9">
        <v>5.1509882985108424E-3</v>
      </c>
      <c r="D3138">
        <f t="shared" si="52"/>
        <v>7</v>
      </c>
      <c r="F3138" s="33" t="s">
        <v>29</v>
      </c>
      <c r="G3138" t="s">
        <v>29</v>
      </c>
      <c r="H3138" s="56"/>
    </row>
    <row r="3139" spans="1:8" x14ac:dyDescent="0.25">
      <c r="A3139" s="16">
        <v>38545</v>
      </c>
      <c r="B3139" s="17">
        <v>113.18</v>
      </c>
      <c r="C3139" s="9">
        <v>2.5655784409222074E-3</v>
      </c>
      <c r="D3139">
        <f t="shared" si="52"/>
        <v>7</v>
      </c>
      <c r="F3139" s="33" t="s">
        <v>29</v>
      </c>
      <c r="G3139" t="s">
        <v>29</v>
      </c>
      <c r="H3139" s="56"/>
    </row>
    <row r="3140" spans="1:8" x14ac:dyDescent="0.25">
      <c r="A3140" s="16">
        <v>38546</v>
      </c>
      <c r="B3140" s="17">
        <v>113.34</v>
      </c>
      <c r="C3140" s="9">
        <v>1.4126790270954591E-3</v>
      </c>
      <c r="D3140">
        <f t="shared" ref="D3140:D3203" si="53">MONTH(A3140)</f>
        <v>7</v>
      </c>
      <c r="F3140" s="33" t="s">
        <v>29</v>
      </c>
      <c r="G3140" t="s">
        <v>29</v>
      </c>
      <c r="H3140" s="56"/>
    </row>
    <row r="3141" spans="1:8" x14ac:dyDescent="0.25">
      <c r="A3141" s="16">
        <v>38547</v>
      </c>
      <c r="B3141" s="17">
        <v>113.79</v>
      </c>
      <c r="C3141" s="9">
        <v>3.962493627444043E-3</v>
      </c>
      <c r="D3141">
        <f t="shared" si="53"/>
        <v>7</v>
      </c>
      <c r="F3141" s="33" t="s">
        <v>29</v>
      </c>
      <c r="G3141" t="s">
        <v>29</v>
      </c>
      <c r="H3141" s="56"/>
    </row>
    <row r="3142" spans="1:8" x14ac:dyDescent="0.25">
      <c r="A3142" s="16">
        <v>38548</v>
      </c>
      <c r="B3142" s="17">
        <v>113.72</v>
      </c>
      <c r="C3142" s="9">
        <v>-6.1535758611830425E-4</v>
      </c>
      <c r="D3142">
        <f t="shared" si="53"/>
        <v>7</v>
      </c>
      <c r="F3142" s="33" t="s">
        <v>29</v>
      </c>
      <c r="G3142" t="s">
        <v>29</v>
      </c>
      <c r="H3142" s="56"/>
    </row>
    <row r="3143" spans="1:8" x14ac:dyDescent="0.25">
      <c r="A3143" s="16">
        <v>38551</v>
      </c>
      <c r="B3143" s="17">
        <v>113.27</v>
      </c>
      <c r="C3143" s="9">
        <v>-3.964937570176825E-3</v>
      </c>
      <c r="D3143">
        <f t="shared" si="53"/>
        <v>7</v>
      </c>
      <c r="F3143" s="33" t="s">
        <v>29</v>
      </c>
      <c r="G3143" t="s">
        <v>29</v>
      </c>
      <c r="H3143" s="56"/>
    </row>
    <row r="3144" spans="1:8" x14ac:dyDescent="0.25">
      <c r="A3144" s="16">
        <v>38552</v>
      </c>
      <c r="B3144" s="17">
        <v>113.89</v>
      </c>
      <c r="C3144" s="9">
        <v>5.4587210736376009E-3</v>
      </c>
      <c r="D3144">
        <f t="shared" si="53"/>
        <v>7</v>
      </c>
      <c r="F3144" s="33" t="s">
        <v>29</v>
      </c>
      <c r="G3144" t="s">
        <v>29</v>
      </c>
      <c r="H3144" s="56"/>
    </row>
    <row r="3145" spans="1:8" x14ac:dyDescent="0.25">
      <c r="A3145" s="16">
        <v>38553</v>
      </c>
      <c r="B3145" s="17">
        <v>114.28</v>
      </c>
      <c r="C3145" s="9">
        <v>3.4185070763125052E-3</v>
      </c>
      <c r="D3145">
        <f t="shared" si="53"/>
        <v>7</v>
      </c>
      <c r="F3145" s="33" t="s">
        <v>29</v>
      </c>
      <c r="G3145" t="s">
        <v>29</v>
      </c>
      <c r="H3145" s="56"/>
    </row>
    <row r="3146" spans="1:8" x14ac:dyDescent="0.25">
      <c r="A3146" s="16">
        <v>38554</v>
      </c>
      <c r="B3146" s="17">
        <v>113.61</v>
      </c>
      <c r="C3146" s="9">
        <v>-5.8800467807591759E-3</v>
      </c>
      <c r="D3146">
        <f t="shared" si="53"/>
        <v>7</v>
      </c>
      <c r="F3146" s="33" t="s">
        <v>29</v>
      </c>
      <c r="G3146" t="s">
        <v>29</v>
      </c>
      <c r="H3146" s="56"/>
    </row>
    <row r="3147" spans="1:8" x14ac:dyDescent="0.25">
      <c r="A3147" s="16">
        <v>38555</v>
      </c>
      <c r="B3147" s="17">
        <v>114.37</v>
      </c>
      <c r="C3147" s="9">
        <v>6.6672762113123493E-3</v>
      </c>
      <c r="D3147">
        <f t="shared" si="53"/>
        <v>7</v>
      </c>
      <c r="F3147" s="33" t="s">
        <v>29</v>
      </c>
      <c r="G3147" t="s">
        <v>29</v>
      </c>
      <c r="H3147" s="56"/>
    </row>
    <row r="3148" spans="1:8" x14ac:dyDescent="0.25">
      <c r="A3148" s="16">
        <v>38558</v>
      </c>
      <c r="B3148" s="17">
        <v>114.04</v>
      </c>
      <c r="C3148" s="9">
        <v>-2.8895427486541258E-3</v>
      </c>
      <c r="D3148">
        <f t="shared" si="53"/>
        <v>7</v>
      </c>
      <c r="F3148" s="33" t="s">
        <v>29</v>
      </c>
      <c r="G3148" t="s">
        <v>29</v>
      </c>
      <c r="H3148" s="56"/>
    </row>
    <row r="3149" spans="1:8" x14ac:dyDescent="0.25">
      <c r="A3149" s="16">
        <v>38559</v>
      </c>
      <c r="B3149" s="17">
        <v>114.18</v>
      </c>
      <c r="C3149" s="9">
        <v>1.2268864916418665E-3</v>
      </c>
      <c r="D3149">
        <f t="shared" si="53"/>
        <v>7</v>
      </c>
      <c r="F3149" s="33" t="s">
        <v>29</v>
      </c>
      <c r="G3149" t="s">
        <v>29</v>
      </c>
      <c r="H3149" s="56"/>
    </row>
    <row r="3150" spans="1:8" x14ac:dyDescent="0.25">
      <c r="A3150" s="16">
        <v>38560</v>
      </c>
      <c r="B3150" s="17">
        <v>114.6</v>
      </c>
      <c r="C3150" s="9">
        <v>3.6716537445259986E-3</v>
      </c>
      <c r="D3150">
        <f t="shared" si="53"/>
        <v>7</v>
      </c>
      <c r="F3150" s="33" t="s">
        <v>29</v>
      </c>
      <c r="G3150" t="s">
        <v>29</v>
      </c>
      <c r="H3150" s="56"/>
    </row>
    <row r="3151" spans="1:8" x14ac:dyDescent="0.25">
      <c r="A3151" s="16">
        <v>38561</v>
      </c>
      <c r="B3151" s="17">
        <v>115.32</v>
      </c>
      <c r="C3151" s="9">
        <v>6.2630684895622728E-3</v>
      </c>
      <c r="D3151">
        <f t="shared" si="53"/>
        <v>7</v>
      </c>
      <c r="F3151" s="33" t="s">
        <v>29</v>
      </c>
      <c r="G3151" t="s">
        <v>29</v>
      </c>
      <c r="H3151" s="56"/>
    </row>
    <row r="3152" spans="1:8" x14ac:dyDescent="0.25">
      <c r="A3152" s="16">
        <v>38562</v>
      </c>
      <c r="B3152" s="17">
        <v>114.55</v>
      </c>
      <c r="C3152" s="9">
        <v>-6.699463870696875E-3</v>
      </c>
      <c r="D3152">
        <f t="shared" si="53"/>
        <v>7</v>
      </c>
      <c r="F3152" s="33" t="s">
        <v>29</v>
      </c>
      <c r="G3152" t="s">
        <v>29</v>
      </c>
      <c r="H3152" s="56"/>
    </row>
    <row r="3153" spans="1:8" x14ac:dyDescent="0.25">
      <c r="A3153" s="16">
        <v>38565</v>
      </c>
      <c r="B3153" s="17">
        <v>114.47</v>
      </c>
      <c r="C3153" s="9">
        <v>-6.9862896911960474E-4</v>
      </c>
      <c r="D3153">
        <f t="shared" si="53"/>
        <v>8</v>
      </c>
      <c r="F3153" s="33" t="s">
        <v>29</v>
      </c>
      <c r="G3153" t="s">
        <v>29</v>
      </c>
      <c r="H3153" s="56"/>
    </row>
    <row r="3154" spans="1:8" x14ac:dyDescent="0.25">
      <c r="A3154" s="16">
        <v>38566</v>
      </c>
      <c r="B3154" s="17">
        <v>115.16</v>
      </c>
      <c r="C3154" s="9">
        <v>6.0096858135902081E-3</v>
      </c>
      <c r="D3154">
        <f t="shared" si="53"/>
        <v>8</v>
      </c>
      <c r="F3154" s="33" t="s">
        <v>29</v>
      </c>
      <c r="G3154" t="s">
        <v>29</v>
      </c>
      <c r="H3154" s="56"/>
    </row>
    <row r="3155" spans="1:8" x14ac:dyDescent="0.25">
      <c r="A3155" s="16">
        <v>38567</v>
      </c>
      <c r="B3155" s="17">
        <v>115.46</v>
      </c>
      <c r="C3155" s="9">
        <v>2.6016838888124256E-3</v>
      </c>
      <c r="D3155">
        <f t="shared" si="53"/>
        <v>8</v>
      </c>
      <c r="F3155" s="33" t="s">
        <v>29</v>
      </c>
      <c r="G3155" t="s">
        <v>29</v>
      </c>
      <c r="H3155" s="56"/>
    </row>
    <row r="3156" spans="1:8" x14ac:dyDescent="0.25">
      <c r="A3156" s="16">
        <v>38568</v>
      </c>
      <c r="B3156" s="17">
        <v>114.54</v>
      </c>
      <c r="C3156" s="9">
        <v>-8.0000426670761519E-3</v>
      </c>
      <c r="D3156">
        <f t="shared" si="53"/>
        <v>8</v>
      </c>
      <c r="F3156" s="33" t="s">
        <v>29</v>
      </c>
      <c r="G3156" t="s">
        <v>29</v>
      </c>
      <c r="H3156" s="56"/>
    </row>
    <row r="3157" spans="1:8" x14ac:dyDescent="0.25">
      <c r="A3157" s="16">
        <v>38569</v>
      </c>
      <c r="B3157" s="17">
        <v>113.76</v>
      </c>
      <c r="C3157" s="9">
        <v>-6.8331409107805323E-3</v>
      </c>
      <c r="D3157">
        <f t="shared" si="53"/>
        <v>8</v>
      </c>
      <c r="F3157" s="33" t="s">
        <v>29</v>
      </c>
      <c r="G3157" t="s">
        <v>29</v>
      </c>
      <c r="H3157" s="56"/>
    </row>
    <row r="3158" spans="1:8" x14ac:dyDescent="0.25">
      <c r="A3158" s="16">
        <v>38572</v>
      </c>
      <c r="B3158" s="17">
        <v>113.54</v>
      </c>
      <c r="C3158" s="9">
        <v>-1.9357683123506016E-3</v>
      </c>
      <c r="D3158">
        <f t="shared" si="53"/>
        <v>8</v>
      </c>
      <c r="F3158" s="33" t="s">
        <v>29</v>
      </c>
      <c r="G3158" t="s">
        <v>29</v>
      </c>
      <c r="H3158" s="56"/>
    </row>
    <row r="3159" spans="1:8" x14ac:dyDescent="0.25">
      <c r="A3159" s="16">
        <v>38573</v>
      </c>
      <c r="B3159" s="17">
        <v>114.23</v>
      </c>
      <c r="C3159" s="9">
        <v>6.0587620032754846E-3</v>
      </c>
      <c r="D3159">
        <f t="shared" si="53"/>
        <v>8</v>
      </c>
      <c r="F3159" s="33" t="s">
        <v>29</v>
      </c>
      <c r="G3159" t="s">
        <v>29</v>
      </c>
      <c r="H3159" s="56"/>
    </row>
    <row r="3160" spans="1:8" x14ac:dyDescent="0.25">
      <c r="A3160" s="16">
        <v>38574</v>
      </c>
      <c r="B3160" s="17">
        <v>114.17</v>
      </c>
      <c r="C3160" s="9">
        <v>-5.2539405761997953E-4</v>
      </c>
      <c r="D3160">
        <f t="shared" si="53"/>
        <v>8</v>
      </c>
      <c r="F3160" s="33" t="s">
        <v>29</v>
      </c>
      <c r="G3160" t="s">
        <v>29</v>
      </c>
      <c r="H3160" s="56"/>
    </row>
    <row r="3161" spans="1:8" x14ac:dyDescent="0.25">
      <c r="A3161" s="16">
        <v>38575</v>
      </c>
      <c r="B3161" s="17">
        <v>114.63</v>
      </c>
      <c r="C3161" s="9">
        <v>4.0209844386823396E-3</v>
      </c>
      <c r="D3161">
        <f t="shared" si="53"/>
        <v>8</v>
      </c>
      <c r="F3161" s="33" t="s">
        <v>29</v>
      </c>
      <c r="G3161" t="s">
        <v>29</v>
      </c>
      <c r="H3161" s="56"/>
    </row>
    <row r="3162" spans="1:8" x14ac:dyDescent="0.25">
      <c r="A3162" s="16">
        <v>38576</v>
      </c>
      <c r="B3162" s="17">
        <v>113.92</v>
      </c>
      <c r="C3162" s="9">
        <v>-6.2131024632525412E-3</v>
      </c>
      <c r="D3162">
        <f t="shared" si="53"/>
        <v>8</v>
      </c>
      <c r="F3162" s="33" t="s">
        <v>29</v>
      </c>
      <c r="G3162" t="s">
        <v>29</v>
      </c>
      <c r="H3162" s="56"/>
    </row>
    <row r="3163" spans="1:8" x14ac:dyDescent="0.25">
      <c r="A3163" s="16">
        <v>38579</v>
      </c>
      <c r="B3163" s="17">
        <v>114.63</v>
      </c>
      <c r="C3163" s="9">
        <v>6.2131024632525065E-3</v>
      </c>
      <c r="D3163">
        <f t="shared" si="53"/>
        <v>8</v>
      </c>
      <c r="F3163" s="33" t="s">
        <v>29</v>
      </c>
      <c r="G3163" t="s">
        <v>29</v>
      </c>
      <c r="H3163" s="56"/>
    </row>
    <row r="3164" spans="1:8" x14ac:dyDescent="0.25">
      <c r="A3164" s="16">
        <v>38580</v>
      </c>
      <c r="B3164" s="17">
        <v>113.14</v>
      </c>
      <c r="C3164" s="9">
        <v>-1.3083560211908572E-2</v>
      </c>
      <c r="D3164">
        <f t="shared" si="53"/>
        <v>8</v>
      </c>
      <c r="F3164" s="33" t="s">
        <v>29</v>
      </c>
      <c r="G3164" t="s">
        <v>29</v>
      </c>
      <c r="H3164" s="56"/>
    </row>
    <row r="3165" spans="1:8" x14ac:dyDescent="0.25">
      <c r="A3165" s="16">
        <v>38581</v>
      </c>
      <c r="B3165" s="17">
        <v>113.13</v>
      </c>
      <c r="C3165" s="9">
        <v>-8.8389976634220419E-5</v>
      </c>
      <c r="D3165">
        <f t="shared" si="53"/>
        <v>8</v>
      </c>
      <c r="F3165" s="33" t="s">
        <v>29</v>
      </c>
      <c r="G3165" t="s">
        <v>29</v>
      </c>
      <c r="H3165" s="56"/>
    </row>
    <row r="3166" spans="1:8" x14ac:dyDescent="0.25">
      <c r="A3166" s="16">
        <v>38582</v>
      </c>
      <c r="B3166" s="17">
        <v>113.12</v>
      </c>
      <c r="C3166" s="9">
        <v>-8.8397790112714703E-5</v>
      </c>
      <c r="D3166">
        <f t="shared" si="53"/>
        <v>8</v>
      </c>
      <c r="F3166" s="33" t="s">
        <v>29</v>
      </c>
      <c r="G3166" t="s">
        <v>29</v>
      </c>
      <c r="H3166" s="56"/>
    </row>
    <row r="3167" spans="1:8" x14ac:dyDescent="0.25">
      <c r="A3167" s="16">
        <v>38583</v>
      </c>
      <c r="B3167" s="17">
        <v>113.38</v>
      </c>
      <c r="C3167" s="9">
        <v>2.2958067478949669E-3</v>
      </c>
      <c r="D3167">
        <f t="shared" si="53"/>
        <v>8</v>
      </c>
      <c r="F3167" s="33" t="s">
        <v>29</v>
      </c>
      <c r="G3167" t="s">
        <v>29</v>
      </c>
      <c r="H3167" s="56"/>
    </row>
    <row r="3168" spans="1:8" x14ac:dyDescent="0.25">
      <c r="A3168" s="16">
        <v>38586</v>
      </c>
      <c r="B3168" s="17">
        <v>113.38</v>
      </c>
      <c r="C3168" s="9">
        <v>0</v>
      </c>
      <c r="D3168">
        <f t="shared" si="53"/>
        <v>8</v>
      </c>
      <c r="F3168" s="33" t="s">
        <v>29</v>
      </c>
      <c r="G3168" t="s">
        <v>29</v>
      </c>
      <c r="H3168" s="56"/>
    </row>
    <row r="3169" spans="1:8" x14ac:dyDescent="0.25">
      <c r="A3169" s="16">
        <v>38587</v>
      </c>
      <c r="B3169" s="17">
        <v>113.17</v>
      </c>
      <c r="C3169" s="9">
        <v>-1.8538959183073756E-3</v>
      </c>
      <c r="D3169">
        <f t="shared" si="53"/>
        <v>8</v>
      </c>
      <c r="F3169" s="33" t="s">
        <v>29</v>
      </c>
      <c r="G3169" t="s">
        <v>29</v>
      </c>
      <c r="H3169" s="56"/>
    </row>
    <row r="3170" spans="1:8" x14ac:dyDescent="0.25">
      <c r="A3170" s="16">
        <v>38588</v>
      </c>
      <c r="B3170" s="17">
        <v>112.16</v>
      </c>
      <c r="C3170" s="9">
        <v>-8.9646896915703059E-3</v>
      </c>
      <c r="D3170">
        <f t="shared" si="53"/>
        <v>8</v>
      </c>
      <c r="F3170" s="33" t="s">
        <v>29</v>
      </c>
      <c r="G3170" t="s">
        <v>29</v>
      </c>
      <c r="H3170" s="56"/>
    </row>
    <row r="3171" spans="1:8" x14ac:dyDescent="0.25">
      <c r="A3171" s="16">
        <v>38589</v>
      </c>
      <c r="B3171" s="17">
        <v>112.56</v>
      </c>
      <c r="C3171" s="9">
        <v>3.5599895198536722E-3</v>
      </c>
      <c r="D3171">
        <f t="shared" si="53"/>
        <v>8</v>
      </c>
      <c r="F3171" s="33" t="s">
        <v>29</v>
      </c>
      <c r="G3171" t="s">
        <v>29</v>
      </c>
      <c r="H3171" s="56"/>
    </row>
    <row r="3172" spans="1:8" x14ac:dyDescent="0.25">
      <c r="A3172" s="16">
        <v>38590</v>
      </c>
      <c r="B3172" s="17">
        <v>111.8</v>
      </c>
      <c r="C3172" s="9">
        <v>-6.7748520851348727E-3</v>
      </c>
      <c r="D3172">
        <f t="shared" si="53"/>
        <v>8</v>
      </c>
      <c r="F3172" s="33" t="s">
        <v>29</v>
      </c>
      <c r="G3172" t="s">
        <v>29</v>
      </c>
      <c r="H3172" s="56"/>
    </row>
    <row r="3173" spans="1:8" x14ac:dyDescent="0.25">
      <c r="A3173" s="16">
        <v>38593</v>
      </c>
      <c r="B3173" s="17">
        <v>112.66</v>
      </c>
      <c r="C3173" s="9">
        <v>7.6628727455690972E-3</v>
      </c>
      <c r="D3173">
        <f t="shared" si="53"/>
        <v>8</v>
      </c>
      <c r="F3173" s="33" t="s">
        <v>29</v>
      </c>
      <c r="G3173" t="s">
        <v>29</v>
      </c>
      <c r="H3173" s="56"/>
    </row>
    <row r="3174" spans="1:8" x14ac:dyDescent="0.25">
      <c r="A3174" s="16">
        <v>38594</v>
      </c>
      <c r="B3174" s="17">
        <v>112.06</v>
      </c>
      <c r="C3174" s="9">
        <v>-5.3399913294293801E-3</v>
      </c>
      <c r="D3174">
        <f t="shared" si="53"/>
        <v>8</v>
      </c>
      <c r="F3174" s="33" t="s">
        <v>29</v>
      </c>
      <c r="G3174" t="s">
        <v>29</v>
      </c>
      <c r="H3174" s="56"/>
    </row>
    <row r="3175" spans="1:8" x14ac:dyDescent="0.25">
      <c r="A3175" s="16">
        <v>38595</v>
      </c>
      <c r="B3175" s="17">
        <v>113.48</v>
      </c>
      <c r="C3175" s="9">
        <v>1.2592167803512128E-2</v>
      </c>
      <c r="D3175">
        <f t="shared" si="53"/>
        <v>8</v>
      </c>
      <c r="F3175" s="33" t="s">
        <v>29</v>
      </c>
      <c r="G3175" t="s">
        <v>29</v>
      </c>
      <c r="H3175" s="56"/>
    </row>
    <row r="3176" spans="1:8" x14ac:dyDescent="0.25">
      <c r="A3176" s="16">
        <v>38596</v>
      </c>
      <c r="B3176" s="17">
        <v>113.4</v>
      </c>
      <c r="C3176" s="9">
        <v>-7.0521864699889583E-4</v>
      </c>
      <c r="D3176">
        <f t="shared" si="53"/>
        <v>9</v>
      </c>
      <c r="F3176" s="33" t="s">
        <v>29</v>
      </c>
      <c r="G3176" t="s">
        <v>29</v>
      </c>
      <c r="H3176" s="56"/>
    </row>
    <row r="3177" spans="1:8" x14ac:dyDescent="0.25">
      <c r="A3177" s="16">
        <v>38597</v>
      </c>
      <c r="B3177" s="17">
        <v>113.19</v>
      </c>
      <c r="C3177" s="9">
        <v>-1.8535686493229438E-3</v>
      </c>
      <c r="D3177">
        <f t="shared" si="53"/>
        <v>9</v>
      </c>
      <c r="F3177" s="33" t="s">
        <v>29</v>
      </c>
      <c r="G3177" t="s">
        <v>29</v>
      </c>
      <c r="H3177" s="56"/>
    </row>
    <row r="3178" spans="1:8" x14ac:dyDescent="0.25">
      <c r="A3178" s="16">
        <v>38601</v>
      </c>
      <c r="B3178" s="17">
        <v>114.52</v>
      </c>
      <c r="C3178" s="9">
        <v>1.1681657585585611E-2</v>
      </c>
      <c r="D3178">
        <f t="shared" si="53"/>
        <v>9</v>
      </c>
      <c r="F3178" s="33" t="s">
        <v>29</v>
      </c>
      <c r="G3178" t="s">
        <v>29</v>
      </c>
      <c r="H3178" s="56"/>
    </row>
    <row r="3179" spans="1:8" x14ac:dyDescent="0.25">
      <c r="A3179" s="16">
        <v>38602</v>
      </c>
      <c r="B3179" s="17">
        <v>114.71</v>
      </c>
      <c r="C3179" s="9">
        <v>1.6577240632619178E-3</v>
      </c>
      <c r="D3179">
        <f t="shared" si="53"/>
        <v>9</v>
      </c>
      <c r="F3179" s="33" t="s">
        <v>29</v>
      </c>
      <c r="G3179" t="s">
        <v>29</v>
      </c>
      <c r="H3179" s="56"/>
    </row>
    <row r="3180" spans="1:8" x14ac:dyDescent="0.25">
      <c r="A3180" s="16">
        <v>38603</v>
      </c>
      <c r="B3180" s="17">
        <v>114.33</v>
      </c>
      <c r="C3180" s="9">
        <v>-3.3182007392976837E-3</v>
      </c>
      <c r="D3180">
        <f t="shared" si="53"/>
        <v>9</v>
      </c>
      <c r="F3180" s="33" t="s">
        <v>29</v>
      </c>
      <c r="G3180" t="s">
        <v>29</v>
      </c>
      <c r="H3180" s="56"/>
    </row>
    <row r="3181" spans="1:8" x14ac:dyDescent="0.25">
      <c r="A3181" s="16">
        <v>38604</v>
      </c>
      <c r="B3181" s="17">
        <v>115.35</v>
      </c>
      <c r="C3181" s="9">
        <v>8.8819810658841425E-3</v>
      </c>
      <c r="D3181">
        <f t="shared" si="53"/>
        <v>9</v>
      </c>
      <c r="F3181" s="33" t="s">
        <v>29</v>
      </c>
      <c r="G3181" t="s">
        <v>29</v>
      </c>
      <c r="H3181" s="56"/>
    </row>
    <row r="3182" spans="1:8" x14ac:dyDescent="0.25">
      <c r="A3182" s="16">
        <v>38607</v>
      </c>
      <c r="B3182" s="17">
        <v>115.12</v>
      </c>
      <c r="C3182" s="9">
        <v>-1.9959220406501649E-3</v>
      </c>
      <c r="D3182">
        <f t="shared" si="53"/>
        <v>9</v>
      </c>
      <c r="F3182" s="33" t="s">
        <v>29</v>
      </c>
      <c r="G3182" t="s">
        <v>29</v>
      </c>
      <c r="H3182" s="56"/>
    </row>
    <row r="3183" spans="1:8" x14ac:dyDescent="0.25">
      <c r="A3183" s="16">
        <v>38608</v>
      </c>
      <c r="B3183" s="17">
        <v>114.48</v>
      </c>
      <c r="C3183" s="9">
        <v>-5.5749273309168706E-3</v>
      </c>
      <c r="D3183">
        <f t="shared" si="53"/>
        <v>9</v>
      </c>
      <c r="F3183" s="33" t="s">
        <v>29</v>
      </c>
      <c r="G3183" t="s">
        <v>29</v>
      </c>
      <c r="H3183" s="56"/>
    </row>
    <row r="3184" spans="1:8" x14ac:dyDescent="0.25">
      <c r="A3184" s="16">
        <v>38609</v>
      </c>
      <c r="B3184" s="17">
        <v>114.06</v>
      </c>
      <c r="C3184" s="9">
        <v>-3.6755095198026549E-3</v>
      </c>
      <c r="D3184">
        <f t="shared" si="53"/>
        <v>9</v>
      </c>
      <c r="F3184" s="33" t="s">
        <v>29</v>
      </c>
      <c r="G3184" t="s">
        <v>29</v>
      </c>
      <c r="H3184" s="56"/>
    </row>
    <row r="3185" spans="1:8" x14ac:dyDescent="0.25">
      <c r="A3185" s="16">
        <v>38610</v>
      </c>
      <c r="B3185" s="17">
        <v>114.01</v>
      </c>
      <c r="C3185" s="9">
        <v>-4.3846188276431251E-4</v>
      </c>
      <c r="D3185">
        <f t="shared" si="53"/>
        <v>9</v>
      </c>
      <c r="F3185" s="33" t="s">
        <v>29</v>
      </c>
      <c r="G3185" t="s">
        <v>29</v>
      </c>
      <c r="H3185" s="56"/>
    </row>
    <row r="3186" spans="1:8" x14ac:dyDescent="0.25">
      <c r="A3186" s="16">
        <v>38611</v>
      </c>
      <c r="B3186" s="17">
        <v>114.82</v>
      </c>
      <c r="C3186" s="9">
        <v>7.0795208938623346E-3</v>
      </c>
      <c r="D3186">
        <f t="shared" si="53"/>
        <v>9</v>
      </c>
      <c r="F3186" s="33" t="s">
        <v>29</v>
      </c>
      <c r="G3186" t="s">
        <v>29</v>
      </c>
      <c r="H3186" s="56"/>
    </row>
    <row r="3187" spans="1:8" x14ac:dyDescent="0.25">
      <c r="A3187" s="16">
        <v>38614</v>
      </c>
      <c r="B3187" s="17">
        <v>114.44</v>
      </c>
      <c r="C3187" s="9">
        <v>-3.315016557581239E-3</v>
      </c>
      <c r="D3187">
        <f t="shared" si="53"/>
        <v>9</v>
      </c>
      <c r="F3187" s="33" t="s">
        <v>29</v>
      </c>
      <c r="G3187" t="s">
        <v>29</v>
      </c>
      <c r="H3187" s="56"/>
    </row>
    <row r="3188" spans="1:8" x14ac:dyDescent="0.25">
      <c r="A3188" s="16">
        <v>38615</v>
      </c>
      <c r="B3188" s="17">
        <v>113.47</v>
      </c>
      <c r="C3188" s="9">
        <v>-8.5121833790114728E-3</v>
      </c>
      <c r="D3188">
        <f t="shared" si="53"/>
        <v>9</v>
      </c>
      <c r="F3188" s="33" t="s">
        <v>29</v>
      </c>
      <c r="G3188" t="s">
        <v>29</v>
      </c>
      <c r="H3188" s="56"/>
    </row>
    <row r="3189" spans="1:8" x14ac:dyDescent="0.25">
      <c r="A3189" s="16">
        <v>38616</v>
      </c>
      <c r="B3189" s="17">
        <v>112.41</v>
      </c>
      <c r="C3189" s="9">
        <v>-9.3855833291923881E-3</v>
      </c>
      <c r="D3189">
        <f t="shared" si="53"/>
        <v>9</v>
      </c>
      <c r="F3189" s="33" t="s">
        <v>29</v>
      </c>
      <c r="G3189" t="s">
        <v>29</v>
      </c>
      <c r="H3189" s="56"/>
    </row>
    <row r="3190" spans="1:8" x14ac:dyDescent="0.25">
      <c r="A3190" s="16">
        <v>38617</v>
      </c>
      <c r="B3190" s="17">
        <v>112.81</v>
      </c>
      <c r="C3190" s="9">
        <v>3.552086143123385E-3</v>
      </c>
      <c r="D3190">
        <f t="shared" si="53"/>
        <v>9</v>
      </c>
      <c r="F3190" s="33" t="s">
        <v>29</v>
      </c>
      <c r="G3190" t="s">
        <v>29</v>
      </c>
      <c r="H3190" s="56"/>
    </row>
    <row r="3191" spans="1:8" x14ac:dyDescent="0.25">
      <c r="A3191" s="16">
        <v>38618</v>
      </c>
      <c r="B3191" s="17">
        <v>112.9</v>
      </c>
      <c r="C3191" s="9">
        <v>7.9748353878732409E-4</v>
      </c>
      <c r="D3191">
        <f t="shared" si="53"/>
        <v>9</v>
      </c>
      <c r="F3191" s="33" t="s">
        <v>29</v>
      </c>
      <c r="G3191" t="s">
        <v>29</v>
      </c>
      <c r="H3191" s="56"/>
    </row>
    <row r="3192" spans="1:8" x14ac:dyDescent="0.25">
      <c r="A3192" s="16">
        <v>38621</v>
      </c>
      <c r="B3192" s="17">
        <v>113.03</v>
      </c>
      <c r="C3192" s="9">
        <v>1.150799047023317E-3</v>
      </c>
      <c r="D3192">
        <f t="shared" si="53"/>
        <v>9</v>
      </c>
      <c r="F3192" s="33" t="s">
        <v>29</v>
      </c>
      <c r="G3192" t="s">
        <v>29</v>
      </c>
      <c r="H3192" s="56"/>
    </row>
    <row r="3193" spans="1:8" x14ac:dyDescent="0.25">
      <c r="A3193" s="16">
        <v>38622</v>
      </c>
      <c r="B3193" s="17">
        <v>113.01</v>
      </c>
      <c r="C3193" s="9">
        <v>-1.7695983058035346E-4</v>
      </c>
      <c r="D3193">
        <f t="shared" si="53"/>
        <v>9</v>
      </c>
      <c r="F3193" s="33" t="s">
        <v>29</v>
      </c>
      <c r="G3193" t="s">
        <v>29</v>
      </c>
      <c r="H3193" s="56"/>
    </row>
    <row r="3194" spans="1:8" x14ac:dyDescent="0.25">
      <c r="A3194" s="16">
        <v>38623</v>
      </c>
      <c r="B3194" s="17">
        <v>113.12</v>
      </c>
      <c r="C3194" s="9">
        <v>9.7289177620333699E-4</v>
      </c>
      <c r="D3194">
        <f t="shared" si="53"/>
        <v>9</v>
      </c>
      <c r="F3194" s="33" t="s">
        <v>29</v>
      </c>
      <c r="G3194" t="s">
        <v>29</v>
      </c>
      <c r="H3194" s="56"/>
    </row>
    <row r="3195" spans="1:8" x14ac:dyDescent="0.25">
      <c r="A3195" s="16">
        <v>38624</v>
      </c>
      <c r="B3195" s="17">
        <v>114.04</v>
      </c>
      <c r="C3195" s="9">
        <v>8.1000618962085939E-3</v>
      </c>
      <c r="D3195">
        <f t="shared" si="53"/>
        <v>9</v>
      </c>
      <c r="F3195" s="33" t="s">
        <v>29</v>
      </c>
      <c r="G3195" t="s">
        <v>29</v>
      </c>
      <c r="H3195" s="56"/>
    </row>
    <row r="3196" spans="1:8" x14ac:dyDescent="0.25">
      <c r="A3196" s="16">
        <v>38625</v>
      </c>
      <c r="B3196" s="17">
        <v>114.39</v>
      </c>
      <c r="C3196" s="9">
        <v>3.0643984931106763E-3</v>
      </c>
      <c r="D3196">
        <f t="shared" si="53"/>
        <v>9</v>
      </c>
      <c r="F3196" s="33" t="s">
        <v>29</v>
      </c>
      <c r="G3196" t="s">
        <v>29</v>
      </c>
      <c r="H3196" s="56"/>
    </row>
    <row r="3197" spans="1:8" x14ac:dyDescent="0.25">
      <c r="A3197" s="16">
        <v>38628</v>
      </c>
      <c r="B3197" s="17">
        <v>113.98</v>
      </c>
      <c r="C3197" s="9">
        <v>-3.5906681307284844E-3</v>
      </c>
      <c r="D3197">
        <f t="shared" si="53"/>
        <v>10</v>
      </c>
      <c r="F3197" s="33" t="s">
        <v>29</v>
      </c>
      <c r="G3197" t="s">
        <v>29</v>
      </c>
      <c r="H3197" s="56"/>
    </row>
    <row r="3198" spans="1:8" x14ac:dyDescent="0.25">
      <c r="A3198" s="16">
        <v>38629</v>
      </c>
      <c r="B3198" s="17">
        <v>112.7</v>
      </c>
      <c r="C3198" s="9">
        <v>-1.1293573361122843E-2</v>
      </c>
      <c r="D3198">
        <f t="shared" si="53"/>
        <v>10</v>
      </c>
      <c r="F3198" s="33" t="s">
        <v>29</v>
      </c>
      <c r="G3198" t="s">
        <v>29</v>
      </c>
      <c r="H3198" s="56"/>
    </row>
    <row r="3199" spans="1:8" x14ac:dyDescent="0.25">
      <c r="A3199" s="16">
        <v>38630</v>
      </c>
      <c r="B3199" s="17">
        <v>111.22</v>
      </c>
      <c r="C3199" s="9">
        <v>-1.3219199286312778E-2</v>
      </c>
      <c r="D3199">
        <f t="shared" si="53"/>
        <v>10</v>
      </c>
      <c r="F3199" s="33" t="s">
        <v>29</v>
      </c>
      <c r="G3199" t="s">
        <v>29</v>
      </c>
      <c r="H3199" s="56"/>
    </row>
    <row r="3200" spans="1:8" x14ac:dyDescent="0.25">
      <c r="A3200" s="16">
        <v>38631</v>
      </c>
      <c r="B3200" s="17">
        <v>110.82</v>
      </c>
      <c r="C3200" s="9">
        <v>-3.6029583202143636E-3</v>
      </c>
      <c r="D3200">
        <f t="shared" si="53"/>
        <v>10</v>
      </c>
      <c r="F3200" s="33" t="s">
        <v>29</v>
      </c>
      <c r="G3200" t="s">
        <v>29</v>
      </c>
      <c r="H3200" s="56"/>
    </row>
    <row r="3201" spans="1:8" x14ac:dyDescent="0.25">
      <c r="A3201" s="16">
        <v>38632</v>
      </c>
      <c r="B3201" s="17">
        <v>111.2</v>
      </c>
      <c r="C3201" s="9">
        <v>3.4231183772784153E-3</v>
      </c>
      <c r="D3201">
        <f t="shared" si="53"/>
        <v>10</v>
      </c>
      <c r="F3201" s="33" t="s">
        <v>29</v>
      </c>
      <c r="G3201" t="s">
        <v>29</v>
      </c>
      <c r="H3201" s="56"/>
    </row>
    <row r="3202" spans="1:8" x14ac:dyDescent="0.25">
      <c r="A3202" s="16">
        <v>38635</v>
      </c>
      <c r="B3202" s="17">
        <v>110.26</v>
      </c>
      <c r="C3202" s="9">
        <v>-8.4891686549443991E-3</v>
      </c>
      <c r="D3202">
        <f t="shared" si="53"/>
        <v>10</v>
      </c>
      <c r="F3202" s="33" t="s">
        <v>29</v>
      </c>
      <c r="G3202" t="s">
        <v>29</v>
      </c>
      <c r="H3202" s="56"/>
    </row>
    <row r="3203" spans="1:8" x14ac:dyDescent="0.25">
      <c r="A3203" s="16">
        <v>38636</v>
      </c>
      <c r="B3203" s="17">
        <v>110.1</v>
      </c>
      <c r="C3203" s="9">
        <v>-1.4521694329033478E-3</v>
      </c>
      <c r="D3203">
        <f t="shared" si="53"/>
        <v>10</v>
      </c>
      <c r="F3203" s="33" t="s">
        <v>29</v>
      </c>
      <c r="G3203" t="s">
        <v>29</v>
      </c>
      <c r="H3203" s="56"/>
    </row>
    <row r="3204" spans="1:8" x14ac:dyDescent="0.25">
      <c r="A3204" s="16">
        <v>38637</v>
      </c>
      <c r="B3204" s="17">
        <v>109.24</v>
      </c>
      <c r="C3204" s="9">
        <v>-7.8417471231300249E-3</v>
      </c>
      <c r="D3204">
        <f t="shared" ref="D3204:D3267" si="54">MONTH(A3204)</f>
        <v>10</v>
      </c>
      <c r="F3204" s="33" t="s">
        <v>29</v>
      </c>
      <c r="G3204" t="s">
        <v>29</v>
      </c>
      <c r="H3204" s="56"/>
    </row>
    <row r="3205" spans="1:8" x14ac:dyDescent="0.25">
      <c r="A3205" s="16">
        <v>38638</v>
      </c>
      <c r="B3205" s="17">
        <v>109.18</v>
      </c>
      <c r="C3205" s="9">
        <v>-5.4940025189260174E-4</v>
      </c>
      <c r="D3205">
        <f t="shared" si="54"/>
        <v>10</v>
      </c>
      <c r="F3205" s="33" t="s">
        <v>29</v>
      </c>
      <c r="G3205" t="s">
        <v>29</v>
      </c>
      <c r="H3205" s="56"/>
    </row>
    <row r="3206" spans="1:8" x14ac:dyDescent="0.25">
      <c r="A3206" s="16">
        <v>38639</v>
      </c>
      <c r="B3206" s="17">
        <v>110.33</v>
      </c>
      <c r="C3206" s="9">
        <v>1.047797841860304E-2</v>
      </c>
      <c r="D3206">
        <f t="shared" si="54"/>
        <v>10</v>
      </c>
      <c r="F3206" s="33" t="s">
        <v>29</v>
      </c>
      <c r="G3206" t="s">
        <v>29</v>
      </c>
      <c r="H3206" s="56"/>
    </row>
    <row r="3207" spans="1:8" x14ac:dyDescent="0.25">
      <c r="A3207" s="16">
        <v>38642</v>
      </c>
      <c r="B3207" s="17">
        <v>110.74</v>
      </c>
      <c r="C3207" s="9">
        <v>3.7092366226064094E-3</v>
      </c>
      <c r="D3207">
        <f t="shared" si="54"/>
        <v>10</v>
      </c>
      <c r="F3207" s="33" t="s">
        <v>29</v>
      </c>
      <c r="G3207" t="s">
        <v>29</v>
      </c>
      <c r="H3207" s="56"/>
    </row>
    <row r="3208" spans="1:8" x14ac:dyDescent="0.25">
      <c r="A3208" s="16">
        <v>38643</v>
      </c>
      <c r="B3208" s="17">
        <v>109.54</v>
      </c>
      <c r="C3208" s="9">
        <v>-1.0895332039245724E-2</v>
      </c>
      <c r="D3208">
        <f t="shared" si="54"/>
        <v>10</v>
      </c>
      <c r="F3208" s="33" t="s">
        <v>29</v>
      </c>
      <c r="G3208" t="s">
        <v>29</v>
      </c>
      <c r="H3208" s="56"/>
    </row>
    <row r="3209" spans="1:8" x14ac:dyDescent="0.25">
      <c r="A3209" s="16">
        <v>38644</v>
      </c>
      <c r="B3209" s="17">
        <v>111.36</v>
      </c>
      <c r="C3209" s="9">
        <v>1.6478417230534188E-2</v>
      </c>
      <c r="D3209">
        <f t="shared" si="54"/>
        <v>10</v>
      </c>
      <c r="F3209" s="33" t="s">
        <v>29</v>
      </c>
      <c r="G3209" t="s">
        <v>29</v>
      </c>
      <c r="H3209" s="56"/>
    </row>
    <row r="3210" spans="1:8" x14ac:dyDescent="0.25">
      <c r="A3210" s="16">
        <v>38645</v>
      </c>
      <c r="B3210" s="17">
        <v>109.4</v>
      </c>
      <c r="C3210" s="9">
        <v>-1.7757306598228655E-2</v>
      </c>
      <c r="D3210">
        <f t="shared" si="54"/>
        <v>10</v>
      </c>
      <c r="F3210" s="33" t="s">
        <v>29</v>
      </c>
      <c r="G3210" t="s">
        <v>29</v>
      </c>
      <c r="H3210" s="56"/>
    </row>
    <row r="3211" spans="1:8" x14ac:dyDescent="0.25">
      <c r="A3211" s="16">
        <v>38646</v>
      </c>
      <c r="B3211" s="17">
        <v>109.83</v>
      </c>
      <c r="C3211" s="9">
        <v>3.9228258123736957E-3</v>
      </c>
      <c r="D3211">
        <f t="shared" si="54"/>
        <v>10</v>
      </c>
      <c r="F3211" s="33" t="s">
        <v>29</v>
      </c>
      <c r="G3211" t="s">
        <v>29</v>
      </c>
      <c r="H3211" s="56"/>
    </row>
    <row r="3212" spans="1:8" x14ac:dyDescent="0.25">
      <c r="A3212" s="16">
        <v>38649</v>
      </c>
      <c r="B3212" s="17">
        <v>111.53</v>
      </c>
      <c r="C3212" s="9">
        <v>1.5359897206191063E-2</v>
      </c>
      <c r="D3212">
        <f t="shared" si="54"/>
        <v>10</v>
      </c>
      <c r="F3212" s="33" t="s">
        <v>29</v>
      </c>
      <c r="G3212" t="s">
        <v>29</v>
      </c>
      <c r="H3212" s="56"/>
    </row>
    <row r="3213" spans="1:8" x14ac:dyDescent="0.25">
      <c r="A3213" s="16">
        <v>38650</v>
      </c>
      <c r="B3213" s="17">
        <v>111.3</v>
      </c>
      <c r="C3213" s="9">
        <v>-2.0643547249464831E-3</v>
      </c>
      <c r="D3213">
        <f t="shared" si="54"/>
        <v>10</v>
      </c>
      <c r="F3213" s="33" t="s">
        <v>29</v>
      </c>
      <c r="G3213" t="s">
        <v>29</v>
      </c>
      <c r="H3213" s="56"/>
    </row>
    <row r="3214" spans="1:8" x14ac:dyDescent="0.25">
      <c r="A3214" s="16">
        <v>38651</v>
      </c>
      <c r="B3214" s="17">
        <v>110.98</v>
      </c>
      <c r="C3214" s="9">
        <v>-2.8792533837439468E-3</v>
      </c>
      <c r="D3214">
        <f t="shared" si="54"/>
        <v>10</v>
      </c>
      <c r="F3214" s="33" t="s">
        <v>29</v>
      </c>
      <c r="G3214" t="s">
        <v>29</v>
      </c>
      <c r="H3214" s="56"/>
    </row>
    <row r="3215" spans="1:8" x14ac:dyDescent="0.25">
      <c r="A3215" s="16">
        <v>38652</v>
      </c>
      <c r="B3215" s="17">
        <v>109.8</v>
      </c>
      <c r="C3215" s="9">
        <v>-1.068947582232495E-2</v>
      </c>
      <c r="D3215">
        <f t="shared" si="54"/>
        <v>10</v>
      </c>
      <c r="F3215" s="33" t="s">
        <v>29</v>
      </c>
      <c r="G3215" t="s">
        <v>29</v>
      </c>
      <c r="H3215" s="56"/>
    </row>
    <row r="3216" spans="1:8" x14ac:dyDescent="0.25">
      <c r="A3216" s="16">
        <v>38653</v>
      </c>
      <c r="B3216" s="17">
        <v>111.38</v>
      </c>
      <c r="C3216" s="9">
        <v>1.4287249086092212E-2</v>
      </c>
      <c r="D3216">
        <f t="shared" si="54"/>
        <v>10</v>
      </c>
      <c r="F3216" s="33" t="s">
        <v>29</v>
      </c>
      <c r="G3216" t="s">
        <v>29</v>
      </c>
      <c r="H3216" s="56"/>
    </row>
    <row r="3217" spans="1:8" x14ac:dyDescent="0.25">
      <c r="A3217" s="16">
        <v>38656</v>
      </c>
      <c r="B3217" s="17">
        <v>111.69</v>
      </c>
      <c r="C3217" s="9">
        <v>2.7793983912126358E-3</v>
      </c>
      <c r="D3217">
        <f t="shared" si="54"/>
        <v>10</v>
      </c>
      <c r="F3217" s="33" t="s">
        <v>29</v>
      </c>
      <c r="G3217" t="s">
        <v>29</v>
      </c>
      <c r="H3217" s="56"/>
    </row>
    <row r="3218" spans="1:8" x14ac:dyDescent="0.25">
      <c r="A3218" s="16">
        <v>38657</v>
      </c>
      <c r="B3218" s="17">
        <v>112.02</v>
      </c>
      <c r="C3218" s="9">
        <v>2.9502502289509608E-3</v>
      </c>
      <c r="D3218">
        <f t="shared" si="54"/>
        <v>11</v>
      </c>
      <c r="F3218" s="33" t="s">
        <v>29</v>
      </c>
      <c r="G3218" t="s">
        <v>29</v>
      </c>
      <c r="H3218" s="56"/>
    </row>
    <row r="3219" spans="1:8" x14ac:dyDescent="0.25">
      <c r="A3219" s="16">
        <v>38658</v>
      </c>
      <c r="B3219" s="17">
        <v>113.19</v>
      </c>
      <c r="C3219" s="9">
        <v>1.039039586264255E-2</v>
      </c>
      <c r="D3219">
        <f t="shared" si="54"/>
        <v>11</v>
      </c>
      <c r="F3219" s="33" t="s">
        <v>29</v>
      </c>
      <c r="G3219" t="s">
        <v>29</v>
      </c>
      <c r="H3219" s="56"/>
    </row>
    <row r="3220" spans="1:8" x14ac:dyDescent="0.25">
      <c r="A3220" s="16">
        <v>38659</v>
      </c>
      <c r="B3220" s="17">
        <v>113.67</v>
      </c>
      <c r="C3220" s="9">
        <v>4.2316910542903831E-3</v>
      </c>
      <c r="D3220">
        <f t="shared" si="54"/>
        <v>11</v>
      </c>
      <c r="F3220" s="33" t="s">
        <v>29</v>
      </c>
      <c r="G3220" t="s">
        <v>29</v>
      </c>
      <c r="H3220" s="56"/>
    </row>
    <row r="3221" spans="1:8" x14ac:dyDescent="0.25">
      <c r="A3221" s="16">
        <v>38660</v>
      </c>
      <c r="B3221" s="17">
        <v>113.53</v>
      </c>
      <c r="C3221" s="9">
        <v>-1.2323945221768542E-3</v>
      </c>
      <c r="D3221">
        <f t="shared" si="54"/>
        <v>11</v>
      </c>
      <c r="F3221" s="33" t="s">
        <v>29</v>
      </c>
      <c r="G3221" t="s">
        <v>29</v>
      </c>
      <c r="H3221" s="56"/>
    </row>
    <row r="3222" spans="1:8" x14ac:dyDescent="0.25">
      <c r="A3222" s="16">
        <v>38663</v>
      </c>
      <c r="B3222" s="17">
        <v>113.64</v>
      </c>
      <c r="C3222" s="9">
        <v>9.6843780954491792E-4</v>
      </c>
      <c r="D3222">
        <f t="shared" si="54"/>
        <v>11</v>
      </c>
      <c r="F3222" s="33" t="s">
        <v>29</v>
      </c>
      <c r="G3222" t="s">
        <v>29</v>
      </c>
      <c r="H3222" s="56"/>
    </row>
    <row r="3223" spans="1:8" x14ac:dyDescent="0.25">
      <c r="A3223" s="16">
        <v>38664</v>
      </c>
      <c r="B3223" s="17">
        <v>113.64</v>
      </c>
      <c r="C3223" s="9">
        <v>0</v>
      </c>
      <c r="D3223">
        <f t="shared" si="54"/>
        <v>11</v>
      </c>
      <c r="F3223" s="33" t="s">
        <v>29</v>
      </c>
      <c r="G3223" t="s">
        <v>29</v>
      </c>
      <c r="H3223" s="56"/>
    </row>
    <row r="3224" spans="1:8" x14ac:dyDescent="0.25">
      <c r="A3224" s="16">
        <v>38665</v>
      </c>
      <c r="B3224" s="17">
        <v>113.79</v>
      </c>
      <c r="C3224" s="9">
        <v>1.3190873829300688E-3</v>
      </c>
      <c r="D3224">
        <f t="shared" si="54"/>
        <v>11</v>
      </c>
      <c r="F3224" s="33" t="s">
        <v>29</v>
      </c>
      <c r="G3224" t="s">
        <v>29</v>
      </c>
      <c r="H3224" s="56"/>
    </row>
    <row r="3225" spans="1:8" x14ac:dyDescent="0.25">
      <c r="A3225" s="16">
        <v>38666</v>
      </c>
      <c r="B3225" s="17">
        <v>114.67</v>
      </c>
      <c r="C3225" s="9">
        <v>7.7037936812958093E-3</v>
      </c>
      <c r="D3225">
        <f t="shared" si="54"/>
        <v>11</v>
      </c>
      <c r="F3225" s="33" t="s">
        <v>29</v>
      </c>
      <c r="G3225" t="s">
        <v>29</v>
      </c>
      <c r="H3225" s="56"/>
    </row>
    <row r="3226" spans="1:8" x14ac:dyDescent="0.25">
      <c r="A3226" s="16">
        <v>38667</v>
      </c>
      <c r="B3226" s="17">
        <v>115.06</v>
      </c>
      <c r="C3226" s="9">
        <v>3.3952933849343194E-3</v>
      </c>
      <c r="D3226">
        <f t="shared" si="54"/>
        <v>11</v>
      </c>
      <c r="F3226" s="33" t="s">
        <v>29</v>
      </c>
      <c r="G3226" t="s">
        <v>29</v>
      </c>
      <c r="H3226" s="56"/>
    </row>
    <row r="3227" spans="1:8" x14ac:dyDescent="0.25">
      <c r="A3227" s="16">
        <v>38670</v>
      </c>
      <c r="B3227" s="17">
        <v>115</v>
      </c>
      <c r="C3227" s="9">
        <v>-5.2160307189734652E-4</v>
      </c>
      <c r="D3227">
        <f t="shared" si="54"/>
        <v>11</v>
      </c>
      <c r="F3227" s="33" t="s">
        <v>29</v>
      </c>
      <c r="G3227" t="s">
        <v>29</v>
      </c>
      <c r="H3227" s="56"/>
    </row>
    <row r="3228" spans="1:8" x14ac:dyDescent="0.25">
      <c r="A3228" s="16">
        <v>38671</v>
      </c>
      <c r="B3228" s="17">
        <v>114.58</v>
      </c>
      <c r="C3228" s="9">
        <v>-3.6588593828183517E-3</v>
      </c>
      <c r="D3228">
        <f t="shared" si="54"/>
        <v>11</v>
      </c>
      <c r="F3228" s="33" t="s">
        <v>29</v>
      </c>
      <c r="G3228" t="s">
        <v>29</v>
      </c>
      <c r="H3228" s="56"/>
    </row>
    <row r="3229" spans="1:8" x14ac:dyDescent="0.25">
      <c r="A3229" s="16">
        <v>38672</v>
      </c>
      <c r="B3229" s="17">
        <v>114.81</v>
      </c>
      <c r="C3229" s="9">
        <v>2.0053191252889829E-3</v>
      </c>
      <c r="D3229">
        <f t="shared" si="54"/>
        <v>11</v>
      </c>
      <c r="F3229" s="33" t="s">
        <v>29</v>
      </c>
      <c r="G3229" t="s">
        <v>29</v>
      </c>
      <c r="H3229" s="56"/>
    </row>
    <row r="3230" spans="1:8" x14ac:dyDescent="0.25">
      <c r="A3230" s="16">
        <v>38673</v>
      </c>
      <c r="B3230" s="17">
        <v>115.88</v>
      </c>
      <c r="C3230" s="9">
        <v>9.2765847954290517E-3</v>
      </c>
      <c r="D3230">
        <f t="shared" si="54"/>
        <v>11</v>
      </c>
      <c r="F3230" s="33" t="s">
        <v>29</v>
      </c>
      <c r="G3230" t="s">
        <v>29</v>
      </c>
      <c r="H3230" s="56"/>
    </row>
    <row r="3231" spans="1:8" x14ac:dyDescent="0.25">
      <c r="A3231" s="16">
        <v>38674</v>
      </c>
      <c r="B3231" s="17">
        <v>116.33</v>
      </c>
      <c r="C3231" s="9">
        <v>3.8758069275253897E-3</v>
      </c>
      <c r="D3231">
        <f t="shared" si="54"/>
        <v>11</v>
      </c>
      <c r="F3231" s="33" t="s">
        <v>29</v>
      </c>
      <c r="G3231" t="s">
        <v>29</v>
      </c>
      <c r="H3231" s="56"/>
    </row>
    <row r="3232" spans="1:8" x14ac:dyDescent="0.25">
      <c r="A3232" s="16">
        <v>38677</v>
      </c>
      <c r="B3232" s="17">
        <v>116.92</v>
      </c>
      <c r="C3232" s="9">
        <v>5.058960414370265E-3</v>
      </c>
      <c r="D3232">
        <f t="shared" si="54"/>
        <v>11</v>
      </c>
      <c r="F3232" s="33" t="s">
        <v>29</v>
      </c>
      <c r="G3232" t="s">
        <v>29</v>
      </c>
      <c r="H3232" s="56"/>
    </row>
    <row r="3233" spans="1:8" x14ac:dyDescent="0.25">
      <c r="A3233" s="16">
        <v>38678</v>
      </c>
      <c r="B3233" s="17">
        <v>117.42</v>
      </c>
      <c r="C3233" s="9">
        <v>4.2673103929947564E-3</v>
      </c>
      <c r="D3233">
        <f t="shared" si="54"/>
        <v>11</v>
      </c>
      <c r="F3233" s="33" t="s">
        <v>29</v>
      </c>
      <c r="G3233" t="s">
        <v>29</v>
      </c>
      <c r="H3233" s="56"/>
    </row>
    <row r="3234" spans="1:8" x14ac:dyDescent="0.25">
      <c r="A3234" s="16">
        <v>38679</v>
      </c>
      <c r="B3234" s="17">
        <v>118.1</v>
      </c>
      <c r="C3234" s="9">
        <v>5.774472567276724E-3</v>
      </c>
      <c r="D3234">
        <f t="shared" si="54"/>
        <v>11</v>
      </c>
      <c r="F3234" s="33" t="s">
        <v>29</v>
      </c>
      <c r="G3234" t="s">
        <v>29</v>
      </c>
      <c r="H3234" s="56"/>
    </row>
    <row r="3235" spans="1:8" x14ac:dyDescent="0.25">
      <c r="A3235" s="16">
        <v>38681</v>
      </c>
      <c r="B3235" s="17">
        <v>118.19</v>
      </c>
      <c r="C3235" s="9">
        <v>7.6177582083257131E-4</v>
      </c>
      <c r="D3235">
        <f t="shared" si="54"/>
        <v>11</v>
      </c>
      <c r="F3235" s="33" t="s">
        <v>29</v>
      </c>
      <c r="G3235" t="s">
        <v>29</v>
      </c>
      <c r="H3235" s="56"/>
    </row>
    <row r="3236" spans="1:8" x14ac:dyDescent="0.25">
      <c r="A3236" s="16">
        <v>38684</v>
      </c>
      <c r="B3236" s="17">
        <v>117.36</v>
      </c>
      <c r="C3236" s="9">
        <v>-7.0473651894228983E-3</v>
      </c>
      <c r="D3236">
        <f t="shared" si="54"/>
        <v>11</v>
      </c>
      <c r="F3236" s="33" t="s">
        <v>29</v>
      </c>
      <c r="G3236" t="s">
        <v>29</v>
      </c>
      <c r="H3236" s="56"/>
    </row>
    <row r="3237" spans="1:8" x14ac:dyDescent="0.25">
      <c r="A3237" s="16">
        <v>38685</v>
      </c>
      <c r="B3237" s="17">
        <v>117.23</v>
      </c>
      <c r="C3237" s="9">
        <v>-1.1083167509893215E-3</v>
      </c>
      <c r="D3237">
        <f t="shared" si="54"/>
        <v>11</v>
      </c>
      <c r="F3237" s="33" t="s">
        <v>29</v>
      </c>
      <c r="G3237" t="s">
        <v>29</v>
      </c>
      <c r="H3237" s="56"/>
    </row>
    <row r="3238" spans="1:8" x14ac:dyDescent="0.25">
      <c r="A3238" s="16">
        <v>38686</v>
      </c>
      <c r="B3238" s="17">
        <v>116.59</v>
      </c>
      <c r="C3238" s="9">
        <v>-5.4743101385369012E-3</v>
      </c>
      <c r="D3238">
        <f t="shared" si="54"/>
        <v>11</v>
      </c>
      <c r="F3238" s="33" t="s">
        <v>29</v>
      </c>
      <c r="G3238" t="s">
        <v>29</v>
      </c>
      <c r="H3238" s="56"/>
    </row>
    <row r="3239" spans="1:8" x14ac:dyDescent="0.25">
      <c r="A3239" s="16">
        <v>38687</v>
      </c>
      <c r="B3239" s="17">
        <v>117.78</v>
      </c>
      <c r="C3239" s="9">
        <v>1.0154970571224706E-2</v>
      </c>
      <c r="D3239">
        <f t="shared" si="54"/>
        <v>12</v>
      </c>
      <c r="F3239" s="33" t="s">
        <v>29</v>
      </c>
      <c r="G3239" t="s">
        <v>29</v>
      </c>
      <c r="H3239" s="56"/>
    </row>
    <row r="3240" spans="1:8" x14ac:dyDescent="0.25">
      <c r="A3240" s="16">
        <v>38688</v>
      </c>
      <c r="B3240" s="17">
        <v>117.93</v>
      </c>
      <c r="C3240" s="9">
        <v>1.2727505854540659E-3</v>
      </c>
      <c r="D3240">
        <f t="shared" si="54"/>
        <v>12</v>
      </c>
      <c r="F3240" s="33" t="s">
        <v>29</v>
      </c>
      <c r="G3240" t="s">
        <v>29</v>
      </c>
      <c r="H3240" s="56"/>
    </row>
    <row r="3241" spans="1:8" x14ac:dyDescent="0.25">
      <c r="A3241" s="16">
        <v>38691</v>
      </c>
      <c r="B3241" s="17">
        <v>117.68</v>
      </c>
      <c r="C3241" s="9">
        <v>-2.1221518086965633E-3</v>
      </c>
      <c r="D3241">
        <f t="shared" si="54"/>
        <v>12</v>
      </c>
      <c r="F3241" s="33" t="s">
        <v>29</v>
      </c>
      <c r="G3241" t="s">
        <v>29</v>
      </c>
      <c r="H3241" s="56"/>
    </row>
    <row r="3242" spans="1:8" x14ac:dyDescent="0.25">
      <c r="A3242" s="16">
        <v>38692</v>
      </c>
      <c r="B3242" s="17">
        <v>117.91</v>
      </c>
      <c r="C3242" s="9">
        <v>1.9525452953997164E-3</v>
      </c>
      <c r="D3242">
        <f t="shared" si="54"/>
        <v>12</v>
      </c>
      <c r="F3242" s="33" t="s">
        <v>29</v>
      </c>
      <c r="G3242" t="s">
        <v>29</v>
      </c>
      <c r="H3242" s="56"/>
    </row>
    <row r="3243" spans="1:8" x14ac:dyDescent="0.25">
      <c r="A3243" s="16">
        <v>38693</v>
      </c>
      <c r="B3243" s="17">
        <v>117.22</v>
      </c>
      <c r="C3243" s="9">
        <v>-5.8691105402988121E-3</v>
      </c>
      <c r="D3243">
        <f t="shared" si="54"/>
        <v>12</v>
      </c>
      <c r="F3243" s="33" t="s">
        <v>29</v>
      </c>
      <c r="G3243" t="s">
        <v>29</v>
      </c>
      <c r="H3243" s="56"/>
    </row>
    <row r="3244" spans="1:8" x14ac:dyDescent="0.25">
      <c r="A3244" s="16">
        <v>38694</v>
      </c>
      <c r="B3244" s="17">
        <v>117.14</v>
      </c>
      <c r="C3244" s="9">
        <v>-6.827103866469574E-4</v>
      </c>
      <c r="D3244">
        <f t="shared" si="54"/>
        <v>12</v>
      </c>
      <c r="F3244" s="33" t="s">
        <v>29</v>
      </c>
      <c r="G3244" t="s">
        <v>29</v>
      </c>
      <c r="H3244" s="56"/>
    </row>
    <row r="3245" spans="1:8" x14ac:dyDescent="0.25">
      <c r="A3245" s="16">
        <v>38695</v>
      </c>
      <c r="B3245" s="17">
        <v>117.45</v>
      </c>
      <c r="C3245" s="9">
        <v>2.6429104432856361E-3</v>
      </c>
      <c r="D3245">
        <f t="shared" si="54"/>
        <v>12</v>
      </c>
      <c r="F3245" s="33" t="s">
        <v>29</v>
      </c>
      <c r="G3245" t="s">
        <v>29</v>
      </c>
      <c r="H3245" s="56"/>
    </row>
    <row r="3246" spans="1:8" x14ac:dyDescent="0.25">
      <c r="A3246" s="16">
        <v>38698</v>
      </c>
      <c r="B3246" s="17">
        <v>117.56</v>
      </c>
      <c r="C3246" s="9">
        <v>9.361304457948911E-4</v>
      </c>
      <c r="D3246">
        <f t="shared" si="54"/>
        <v>12</v>
      </c>
      <c r="F3246" s="33" t="s">
        <v>29</v>
      </c>
      <c r="G3246" t="s">
        <v>29</v>
      </c>
      <c r="H3246" s="56"/>
    </row>
    <row r="3247" spans="1:8" x14ac:dyDescent="0.25">
      <c r="A3247" s="16">
        <v>38699</v>
      </c>
      <c r="B3247" s="17">
        <v>118.36</v>
      </c>
      <c r="C3247" s="9">
        <v>6.7819859812922696E-3</v>
      </c>
      <c r="D3247">
        <f t="shared" si="54"/>
        <v>12</v>
      </c>
      <c r="F3247" s="33" t="s">
        <v>29</v>
      </c>
      <c r="G3247" t="s">
        <v>29</v>
      </c>
      <c r="H3247" s="56"/>
    </row>
    <row r="3248" spans="1:8" x14ac:dyDescent="0.25">
      <c r="A3248" s="16">
        <v>38700</v>
      </c>
      <c r="B3248" s="17">
        <v>118.83</v>
      </c>
      <c r="C3248" s="9">
        <v>3.9630727699260029E-3</v>
      </c>
      <c r="D3248">
        <f t="shared" si="54"/>
        <v>12</v>
      </c>
      <c r="F3248" s="33" t="s">
        <v>29</v>
      </c>
      <c r="G3248" t="s">
        <v>29</v>
      </c>
      <c r="H3248" s="56"/>
    </row>
    <row r="3249" spans="1:8" x14ac:dyDescent="0.25">
      <c r="A3249" s="16">
        <v>38701</v>
      </c>
      <c r="B3249" s="17">
        <v>118.48</v>
      </c>
      <c r="C3249" s="9">
        <v>-2.9497303423915789E-3</v>
      </c>
      <c r="D3249">
        <f t="shared" si="54"/>
        <v>12</v>
      </c>
      <c r="F3249" s="33" t="s">
        <v>29</v>
      </c>
      <c r="G3249" t="s">
        <v>29</v>
      </c>
      <c r="H3249" s="56"/>
    </row>
    <row r="3250" spans="1:8" x14ac:dyDescent="0.25">
      <c r="A3250" s="16">
        <v>38702</v>
      </c>
      <c r="B3250" s="17">
        <v>118.1</v>
      </c>
      <c r="C3250" s="9">
        <v>-3.2124467562268414E-3</v>
      </c>
      <c r="D3250">
        <f t="shared" si="54"/>
        <v>12</v>
      </c>
      <c r="F3250" s="33" t="s">
        <v>29</v>
      </c>
      <c r="G3250" t="s">
        <v>29</v>
      </c>
      <c r="H3250" s="56"/>
    </row>
    <row r="3251" spans="1:8" x14ac:dyDescent="0.25">
      <c r="A3251" s="16">
        <v>38705</v>
      </c>
      <c r="B3251" s="17">
        <v>117.49</v>
      </c>
      <c r="C3251" s="9">
        <v>-5.1784996238353849E-3</v>
      </c>
      <c r="D3251">
        <f t="shared" si="54"/>
        <v>12</v>
      </c>
      <c r="F3251" s="33" t="s">
        <v>29</v>
      </c>
      <c r="G3251" t="s">
        <v>29</v>
      </c>
      <c r="H3251" s="56"/>
    </row>
    <row r="3252" spans="1:8" x14ac:dyDescent="0.25">
      <c r="A3252" s="16">
        <v>38706</v>
      </c>
      <c r="B3252" s="17">
        <v>117.6</v>
      </c>
      <c r="C3252" s="9">
        <v>9.3581188504520806E-4</v>
      </c>
      <c r="D3252">
        <f t="shared" si="54"/>
        <v>12</v>
      </c>
      <c r="F3252" s="33" t="s">
        <v>29</v>
      </c>
      <c r="G3252" t="s">
        <v>29</v>
      </c>
      <c r="H3252" s="56"/>
    </row>
    <row r="3253" spans="1:8" x14ac:dyDescent="0.25">
      <c r="A3253" s="16">
        <v>38707</v>
      </c>
      <c r="B3253" s="17">
        <v>117.79</v>
      </c>
      <c r="C3253" s="9">
        <v>1.6143425061667003E-3</v>
      </c>
      <c r="D3253">
        <f t="shared" si="54"/>
        <v>12</v>
      </c>
      <c r="F3253" s="33" t="s">
        <v>29</v>
      </c>
      <c r="G3253" t="s">
        <v>29</v>
      </c>
      <c r="H3253" s="56"/>
    </row>
    <row r="3254" spans="1:8" x14ac:dyDescent="0.25">
      <c r="A3254" s="16">
        <v>38708</v>
      </c>
      <c r="B3254" s="17">
        <v>118.41</v>
      </c>
      <c r="C3254" s="9">
        <v>5.2498003721722026E-3</v>
      </c>
      <c r="D3254">
        <f t="shared" si="54"/>
        <v>12</v>
      </c>
      <c r="F3254" s="33" t="s">
        <v>29</v>
      </c>
      <c r="G3254" t="s">
        <v>29</v>
      </c>
      <c r="H3254" s="56"/>
    </row>
    <row r="3255" spans="1:8" x14ac:dyDescent="0.25">
      <c r="A3255" s="16">
        <v>38709</v>
      </c>
      <c r="B3255" s="17">
        <v>118.47</v>
      </c>
      <c r="C3255" s="9">
        <v>5.0658562380241428E-4</v>
      </c>
      <c r="D3255">
        <f t="shared" si="54"/>
        <v>12</v>
      </c>
      <c r="F3255" s="33" t="s">
        <v>29</v>
      </c>
      <c r="G3255" t="s">
        <v>29</v>
      </c>
      <c r="H3255" s="56"/>
    </row>
    <row r="3256" spans="1:8" x14ac:dyDescent="0.25">
      <c r="A3256" s="16">
        <v>38713</v>
      </c>
      <c r="B3256" s="17">
        <v>117.27</v>
      </c>
      <c r="C3256" s="9">
        <v>-1.0180795493694637E-2</v>
      </c>
      <c r="D3256">
        <f t="shared" si="54"/>
        <v>12</v>
      </c>
      <c r="F3256" s="33" t="s">
        <v>29</v>
      </c>
      <c r="G3256" t="s">
        <v>29</v>
      </c>
      <c r="H3256" s="56"/>
    </row>
    <row r="3257" spans="1:8" x14ac:dyDescent="0.25">
      <c r="A3257" s="16">
        <v>38714</v>
      </c>
      <c r="B3257" s="17">
        <v>117.53</v>
      </c>
      <c r="C3257" s="9">
        <v>2.2146516717896254E-3</v>
      </c>
      <c r="D3257">
        <f t="shared" si="54"/>
        <v>12</v>
      </c>
      <c r="F3257" s="33" t="s">
        <v>29</v>
      </c>
      <c r="G3257" t="s">
        <v>29</v>
      </c>
      <c r="H3257" s="56"/>
    </row>
    <row r="3258" spans="1:8" x14ac:dyDescent="0.25">
      <c r="A3258" s="16">
        <v>38715</v>
      </c>
      <c r="B3258" s="17">
        <v>117.01</v>
      </c>
      <c r="C3258" s="9">
        <v>-4.4342189138961881E-3</v>
      </c>
      <c r="D3258">
        <f t="shared" si="54"/>
        <v>12</v>
      </c>
      <c r="F3258" s="33" t="s">
        <v>29</v>
      </c>
      <c r="G3258" t="s">
        <v>29</v>
      </c>
      <c r="H3258" s="56"/>
    </row>
    <row r="3259" spans="1:8" x14ac:dyDescent="0.25">
      <c r="A3259" s="16">
        <v>38716</v>
      </c>
      <c r="B3259" s="17">
        <v>116.37</v>
      </c>
      <c r="C3259" s="9">
        <v>-5.4846311108810867E-3</v>
      </c>
      <c r="D3259">
        <f t="shared" si="54"/>
        <v>12</v>
      </c>
      <c r="F3259" s="33" t="s">
        <v>29</v>
      </c>
      <c r="G3259" t="s">
        <v>29</v>
      </c>
      <c r="H3259" s="56"/>
    </row>
    <row r="3260" spans="1:8" x14ac:dyDescent="0.25">
      <c r="A3260" s="16">
        <v>38720</v>
      </c>
      <c r="B3260" s="17">
        <v>118.42</v>
      </c>
      <c r="C3260" s="9">
        <v>1.7462856983644505E-2</v>
      </c>
      <c r="D3260">
        <f t="shared" si="54"/>
        <v>1</v>
      </c>
      <c r="F3260" s="33" t="s">
        <v>29</v>
      </c>
      <c r="G3260" t="s">
        <v>29</v>
      </c>
      <c r="H3260" s="56"/>
    </row>
    <row r="3261" spans="1:8" x14ac:dyDescent="0.25">
      <c r="A3261" s="16">
        <v>38721</v>
      </c>
      <c r="B3261" s="17">
        <v>118.98</v>
      </c>
      <c r="C3261" s="9">
        <v>4.7177846561296472E-3</v>
      </c>
      <c r="D3261">
        <f t="shared" si="54"/>
        <v>1</v>
      </c>
      <c r="F3261" s="33" t="s">
        <v>29</v>
      </c>
      <c r="G3261" t="s">
        <v>29</v>
      </c>
      <c r="H3261" s="56"/>
    </row>
    <row r="3262" spans="1:8" x14ac:dyDescent="0.25">
      <c r="A3262" s="16">
        <v>38722</v>
      </c>
      <c r="B3262" s="17">
        <v>119.05</v>
      </c>
      <c r="C3262" s="9">
        <v>5.8816117311210909E-4</v>
      </c>
      <c r="D3262">
        <f t="shared" si="54"/>
        <v>1</v>
      </c>
      <c r="F3262" s="33" t="s">
        <v>29</v>
      </c>
      <c r="G3262" t="s">
        <v>29</v>
      </c>
      <c r="H3262" s="56"/>
    </row>
    <row r="3263" spans="1:8" x14ac:dyDescent="0.25">
      <c r="A3263" s="16">
        <v>38723</v>
      </c>
      <c r="B3263" s="17">
        <v>120.04</v>
      </c>
      <c r="C3263" s="9">
        <v>8.2814476392946892E-3</v>
      </c>
      <c r="D3263">
        <f t="shared" si="54"/>
        <v>1</v>
      </c>
      <c r="F3263" s="33" t="s">
        <v>29</v>
      </c>
      <c r="G3263" t="s">
        <v>29</v>
      </c>
      <c r="H3263" s="56"/>
    </row>
    <row r="3264" spans="1:8" x14ac:dyDescent="0.25">
      <c r="A3264" s="16">
        <v>38726</v>
      </c>
      <c r="B3264" s="17">
        <v>120.35</v>
      </c>
      <c r="C3264" s="9">
        <v>2.579143656914416E-3</v>
      </c>
      <c r="D3264">
        <f t="shared" si="54"/>
        <v>1</v>
      </c>
      <c r="F3264" s="33" t="s">
        <v>29</v>
      </c>
      <c r="G3264" t="s">
        <v>29</v>
      </c>
      <c r="H3264" s="56"/>
    </row>
    <row r="3265" spans="1:8" x14ac:dyDescent="0.25">
      <c r="A3265" s="16">
        <v>38727</v>
      </c>
      <c r="B3265" s="17">
        <v>120.47</v>
      </c>
      <c r="C3265" s="9">
        <v>9.9659504968036016E-4</v>
      </c>
      <c r="D3265">
        <f t="shared" si="54"/>
        <v>1</v>
      </c>
      <c r="F3265" s="33" t="s">
        <v>29</v>
      </c>
      <c r="G3265" t="s">
        <v>29</v>
      </c>
      <c r="H3265" s="56"/>
    </row>
    <row r="3266" spans="1:8" x14ac:dyDescent="0.25">
      <c r="A3266" s="16">
        <v>38728</v>
      </c>
      <c r="B3266" s="17">
        <v>120.86</v>
      </c>
      <c r="C3266" s="9">
        <v>3.2320916546510429E-3</v>
      </c>
      <c r="D3266">
        <f t="shared" si="54"/>
        <v>1</v>
      </c>
      <c r="F3266" s="33" t="s">
        <v>29</v>
      </c>
      <c r="G3266" t="s">
        <v>29</v>
      </c>
      <c r="H3266" s="56"/>
    </row>
    <row r="3267" spans="1:8" x14ac:dyDescent="0.25">
      <c r="A3267" s="16">
        <v>38729</v>
      </c>
      <c r="B3267" s="17">
        <v>120.38</v>
      </c>
      <c r="C3267" s="9">
        <v>-3.9794448137877329E-3</v>
      </c>
      <c r="D3267">
        <f t="shared" si="54"/>
        <v>1</v>
      </c>
      <c r="F3267" s="33" t="s">
        <v>29</v>
      </c>
      <c r="G3267" t="s">
        <v>29</v>
      </c>
      <c r="H3267" s="56"/>
    </row>
    <row r="3268" spans="1:8" x14ac:dyDescent="0.25">
      <c r="A3268" s="16">
        <v>38730</v>
      </c>
      <c r="B3268" s="17">
        <v>120.27</v>
      </c>
      <c r="C3268" s="9">
        <v>-9.141907970994992E-4</v>
      </c>
      <c r="D3268">
        <f t="shared" ref="D3268:D3331" si="55">MONTH(A3268)</f>
        <v>1</v>
      </c>
      <c r="F3268" s="33" t="s">
        <v>29</v>
      </c>
      <c r="G3268" t="s">
        <v>29</v>
      </c>
      <c r="H3268" s="56"/>
    </row>
    <row r="3269" spans="1:8" x14ac:dyDescent="0.25">
      <c r="A3269" s="16">
        <v>38734</v>
      </c>
      <c r="B3269" s="17">
        <v>119.94</v>
      </c>
      <c r="C3269" s="9">
        <v>-2.747597582161576E-3</v>
      </c>
      <c r="D3269">
        <f t="shared" si="55"/>
        <v>1</v>
      </c>
      <c r="F3269" s="33" t="s">
        <v>29</v>
      </c>
      <c r="G3269" t="s">
        <v>29</v>
      </c>
      <c r="H3269" s="56"/>
    </row>
    <row r="3270" spans="1:8" x14ac:dyDescent="0.25">
      <c r="A3270" s="16">
        <v>38735</v>
      </c>
      <c r="B3270" s="17">
        <v>119.46</v>
      </c>
      <c r="C3270" s="9">
        <v>-4.0100304362038217E-3</v>
      </c>
      <c r="D3270">
        <f t="shared" si="55"/>
        <v>1</v>
      </c>
      <c r="F3270" s="33" t="s">
        <v>29</v>
      </c>
      <c r="G3270" t="s">
        <v>29</v>
      </c>
      <c r="H3270" s="56"/>
    </row>
    <row r="3271" spans="1:8" x14ac:dyDescent="0.25">
      <c r="A3271" s="16">
        <v>38736</v>
      </c>
      <c r="B3271" s="17">
        <v>119.92</v>
      </c>
      <c r="C3271" s="9">
        <v>3.8432664901823406E-3</v>
      </c>
      <c r="D3271">
        <f t="shared" si="55"/>
        <v>1</v>
      </c>
      <c r="F3271" s="33" t="s">
        <v>29</v>
      </c>
      <c r="G3271" t="s">
        <v>29</v>
      </c>
      <c r="H3271" s="56"/>
    </row>
    <row r="3272" spans="1:8" x14ac:dyDescent="0.25">
      <c r="A3272" s="16">
        <v>38737</v>
      </c>
      <c r="B3272" s="17">
        <v>117.74</v>
      </c>
      <c r="C3272" s="9">
        <v>-1.8346050194227005E-2</v>
      </c>
      <c r="D3272">
        <f t="shared" si="55"/>
        <v>1</v>
      </c>
      <c r="F3272" s="33" t="s">
        <v>29</v>
      </c>
      <c r="G3272" t="s">
        <v>29</v>
      </c>
      <c r="H3272" s="56"/>
    </row>
    <row r="3273" spans="1:8" x14ac:dyDescent="0.25">
      <c r="A3273" s="16">
        <v>38740</v>
      </c>
      <c r="B3273" s="17">
        <v>118.16</v>
      </c>
      <c r="C3273" s="9">
        <v>3.5608346230091817E-3</v>
      </c>
      <c r="D3273">
        <f t="shared" si="55"/>
        <v>1</v>
      </c>
      <c r="F3273" s="33" t="s">
        <v>29</v>
      </c>
      <c r="G3273" t="s">
        <v>29</v>
      </c>
      <c r="H3273" s="56"/>
    </row>
    <row r="3274" spans="1:8" x14ac:dyDescent="0.25">
      <c r="A3274" s="16">
        <v>38741</v>
      </c>
      <c r="B3274" s="17">
        <v>118.28</v>
      </c>
      <c r="C3274" s="9">
        <v>1.0150567611521414E-3</v>
      </c>
      <c r="D3274">
        <f t="shared" si="55"/>
        <v>1</v>
      </c>
      <c r="F3274" s="33" t="s">
        <v>29</v>
      </c>
      <c r="G3274" t="s">
        <v>29</v>
      </c>
      <c r="H3274" s="56"/>
    </row>
    <row r="3275" spans="1:8" x14ac:dyDescent="0.25">
      <c r="A3275" s="16">
        <v>38742</v>
      </c>
      <c r="B3275" s="17">
        <v>118.38</v>
      </c>
      <c r="C3275" s="9">
        <v>8.4509427830256297E-4</v>
      </c>
      <c r="D3275">
        <f t="shared" si="55"/>
        <v>1</v>
      </c>
      <c r="F3275" s="33" t="s">
        <v>29</v>
      </c>
      <c r="G3275" t="s">
        <v>29</v>
      </c>
      <c r="H3275" s="56"/>
    </row>
    <row r="3276" spans="1:8" x14ac:dyDescent="0.25">
      <c r="A3276" s="16">
        <v>38743</v>
      </c>
      <c r="B3276" s="17">
        <v>119.03</v>
      </c>
      <c r="C3276" s="9">
        <v>5.4757729172094658E-3</v>
      </c>
      <c r="D3276">
        <f t="shared" si="55"/>
        <v>1</v>
      </c>
      <c r="F3276" s="33" t="s">
        <v>29</v>
      </c>
      <c r="G3276" t="s">
        <v>29</v>
      </c>
      <c r="H3276" s="56"/>
    </row>
    <row r="3277" spans="1:8" x14ac:dyDescent="0.25">
      <c r="A3277" s="16">
        <v>38744</v>
      </c>
      <c r="B3277" s="17">
        <v>120.14</v>
      </c>
      <c r="C3277" s="9">
        <v>9.2821672422270015E-3</v>
      </c>
      <c r="D3277">
        <f t="shared" si="55"/>
        <v>1</v>
      </c>
      <c r="F3277" s="33" t="s">
        <v>29</v>
      </c>
      <c r="G3277" t="s">
        <v>29</v>
      </c>
      <c r="H3277" s="56"/>
    </row>
    <row r="3278" spans="1:8" x14ac:dyDescent="0.25">
      <c r="A3278" s="16">
        <v>38747</v>
      </c>
      <c r="B3278" s="17">
        <v>120.04</v>
      </c>
      <c r="C3278" s="9">
        <v>-8.3270884984898365E-4</v>
      </c>
      <c r="D3278">
        <f t="shared" si="55"/>
        <v>1</v>
      </c>
      <c r="F3278" s="33" t="s">
        <v>29</v>
      </c>
      <c r="G3278" t="s">
        <v>29</v>
      </c>
      <c r="H3278" s="56"/>
    </row>
    <row r="3279" spans="1:8" x14ac:dyDescent="0.25">
      <c r="A3279" s="16">
        <v>38748</v>
      </c>
      <c r="B3279" s="17">
        <v>119.17</v>
      </c>
      <c r="C3279" s="9">
        <v>-7.2739754694515803E-3</v>
      </c>
      <c r="D3279">
        <f t="shared" si="55"/>
        <v>1</v>
      </c>
      <c r="F3279" s="33" t="s">
        <v>29</v>
      </c>
      <c r="G3279" t="s">
        <v>29</v>
      </c>
      <c r="H3279" s="56"/>
    </row>
    <row r="3280" spans="1:8" x14ac:dyDescent="0.25">
      <c r="A3280" s="16">
        <v>38749</v>
      </c>
      <c r="B3280" s="17">
        <v>120</v>
      </c>
      <c r="C3280" s="9">
        <v>6.9406976793311946E-3</v>
      </c>
      <c r="D3280">
        <f t="shared" si="55"/>
        <v>2</v>
      </c>
      <c r="F3280" s="33" t="s">
        <v>29</v>
      </c>
      <c r="G3280" t="s">
        <v>29</v>
      </c>
      <c r="H3280" s="56"/>
    </row>
    <row r="3281" spans="1:8" x14ac:dyDescent="0.25">
      <c r="A3281" s="16">
        <v>38750</v>
      </c>
      <c r="B3281" s="17">
        <v>118.6</v>
      </c>
      <c r="C3281" s="9">
        <v>-1.1735256218420965E-2</v>
      </c>
      <c r="D3281">
        <f t="shared" si="55"/>
        <v>2</v>
      </c>
      <c r="F3281" s="33" t="s">
        <v>29</v>
      </c>
      <c r="G3281" t="s">
        <v>29</v>
      </c>
      <c r="H3281" s="56"/>
    </row>
    <row r="3282" spans="1:8" x14ac:dyDescent="0.25">
      <c r="A3282" s="16">
        <v>38751</v>
      </c>
      <c r="B3282" s="17">
        <v>118.02</v>
      </c>
      <c r="C3282" s="9">
        <v>-4.9023849346023782E-3</v>
      </c>
      <c r="D3282">
        <f t="shared" si="55"/>
        <v>2</v>
      </c>
      <c r="F3282" s="33" t="s">
        <v>29</v>
      </c>
      <c r="G3282" t="s">
        <v>29</v>
      </c>
      <c r="H3282" s="56"/>
    </row>
    <row r="3283" spans="1:8" x14ac:dyDescent="0.25">
      <c r="A3283" s="16">
        <v>38754</v>
      </c>
      <c r="B3283" s="17">
        <v>118.32</v>
      </c>
      <c r="C3283" s="9">
        <v>2.5387167735216321E-3</v>
      </c>
      <c r="D3283">
        <f t="shared" si="55"/>
        <v>2</v>
      </c>
      <c r="F3283" s="33" t="s">
        <v>29</v>
      </c>
      <c r="G3283" t="s">
        <v>29</v>
      </c>
      <c r="H3283" s="56"/>
    </row>
    <row r="3284" spans="1:8" x14ac:dyDescent="0.25">
      <c r="A3284" s="16">
        <v>38755</v>
      </c>
      <c r="B3284" s="17">
        <v>117.28</v>
      </c>
      <c r="C3284" s="9">
        <v>-8.8285802642029277E-3</v>
      </c>
      <c r="D3284">
        <f t="shared" si="55"/>
        <v>2</v>
      </c>
      <c r="F3284" s="33" t="s">
        <v>29</v>
      </c>
      <c r="G3284" t="s">
        <v>29</v>
      </c>
      <c r="H3284" s="56"/>
    </row>
    <row r="3285" spans="1:8" x14ac:dyDescent="0.25">
      <c r="A3285" s="16">
        <v>38756</v>
      </c>
      <c r="B3285" s="17">
        <v>118.34</v>
      </c>
      <c r="C3285" s="9">
        <v>8.9975991102066426E-3</v>
      </c>
      <c r="D3285">
        <f t="shared" si="55"/>
        <v>2</v>
      </c>
      <c r="F3285" s="33" t="s">
        <v>29</v>
      </c>
      <c r="G3285" t="s">
        <v>29</v>
      </c>
      <c r="H3285" s="56"/>
    </row>
    <row r="3286" spans="1:8" x14ac:dyDescent="0.25">
      <c r="A3286" s="16">
        <v>38757</v>
      </c>
      <c r="B3286" s="17">
        <v>118.15</v>
      </c>
      <c r="C3286" s="9">
        <v>-1.6068336156311734E-3</v>
      </c>
      <c r="D3286">
        <f t="shared" si="55"/>
        <v>2</v>
      </c>
      <c r="F3286" s="33" t="s">
        <v>29</v>
      </c>
      <c r="G3286" t="s">
        <v>29</v>
      </c>
      <c r="H3286" s="56"/>
    </row>
    <row r="3287" spans="1:8" x14ac:dyDescent="0.25">
      <c r="A3287" s="16">
        <v>38758</v>
      </c>
      <c r="B3287" s="17">
        <v>118.36</v>
      </c>
      <c r="C3287" s="9">
        <v>1.7758238990919105E-3</v>
      </c>
      <c r="D3287">
        <f t="shared" si="55"/>
        <v>2</v>
      </c>
      <c r="F3287" s="33" t="s">
        <v>29</v>
      </c>
      <c r="G3287" t="s">
        <v>29</v>
      </c>
      <c r="H3287" s="56"/>
    </row>
    <row r="3288" spans="1:8" x14ac:dyDescent="0.25">
      <c r="A3288" s="16">
        <v>38761</v>
      </c>
      <c r="B3288" s="17">
        <v>118.15</v>
      </c>
      <c r="C3288" s="9">
        <v>-1.7758238990919592E-3</v>
      </c>
      <c r="D3288">
        <f t="shared" si="55"/>
        <v>2</v>
      </c>
      <c r="F3288" s="33" t="s">
        <v>29</v>
      </c>
      <c r="G3288" t="s">
        <v>29</v>
      </c>
      <c r="H3288" s="56"/>
    </row>
    <row r="3289" spans="1:8" x14ac:dyDescent="0.25">
      <c r="A3289" s="16">
        <v>38762</v>
      </c>
      <c r="B3289" s="17">
        <v>119.4</v>
      </c>
      <c r="C3289" s="9">
        <v>1.0524197325584777E-2</v>
      </c>
      <c r="D3289">
        <f t="shared" si="55"/>
        <v>2</v>
      </c>
      <c r="F3289" s="33" t="s">
        <v>29</v>
      </c>
      <c r="G3289" t="s">
        <v>29</v>
      </c>
      <c r="H3289" s="56"/>
    </row>
    <row r="3290" spans="1:8" x14ac:dyDescent="0.25">
      <c r="A3290" s="16">
        <v>38763</v>
      </c>
      <c r="B3290" s="17">
        <v>119.82</v>
      </c>
      <c r="C3290" s="9">
        <v>3.5114156972771184E-3</v>
      </c>
      <c r="D3290">
        <f t="shared" si="55"/>
        <v>2</v>
      </c>
      <c r="F3290" s="33" t="s">
        <v>29</v>
      </c>
      <c r="G3290" t="s">
        <v>29</v>
      </c>
      <c r="H3290" s="56"/>
    </row>
    <row r="3291" spans="1:8" x14ac:dyDescent="0.25">
      <c r="A3291" s="16">
        <v>38764</v>
      </c>
      <c r="B3291" s="17">
        <v>120.72</v>
      </c>
      <c r="C3291" s="9">
        <v>7.483197803814616E-3</v>
      </c>
      <c r="D3291">
        <f t="shared" si="55"/>
        <v>2</v>
      </c>
      <c r="F3291" s="33" t="s">
        <v>29</v>
      </c>
      <c r="G3291" t="s">
        <v>29</v>
      </c>
      <c r="H3291" s="56"/>
    </row>
    <row r="3292" spans="1:8" x14ac:dyDescent="0.25">
      <c r="A3292" s="16">
        <v>38765</v>
      </c>
      <c r="B3292" s="17">
        <v>120.39</v>
      </c>
      <c r="C3292" s="9">
        <v>-2.7373415126583471E-3</v>
      </c>
      <c r="D3292">
        <f t="shared" si="55"/>
        <v>2</v>
      </c>
      <c r="F3292" s="33" t="s">
        <v>29</v>
      </c>
      <c r="G3292" t="s">
        <v>29</v>
      </c>
      <c r="H3292" s="56"/>
    </row>
    <row r="3293" spans="1:8" x14ac:dyDescent="0.25">
      <c r="A3293" s="16">
        <v>38769</v>
      </c>
      <c r="B3293" s="17">
        <v>120.09</v>
      </c>
      <c r="C3293" s="9">
        <v>-2.4950112743430536E-3</v>
      </c>
      <c r="D3293">
        <f t="shared" si="55"/>
        <v>2</v>
      </c>
      <c r="F3293" s="33" t="s">
        <v>29</v>
      </c>
      <c r="G3293" t="s">
        <v>29</v>
      </c>
      <c r="H3293" s="56"/>
    </row>
    <row r="3294" spans="1:8" x14ac:dyDescent="0.25">
      <c r="A3294" s="16">
        <v>38770</v>
      </c>
      <c r="B3294" s="17">
        <v>120.82</v>
      </c>
      <c r="C3294" s="9">
        <v>6.0603730380032056E-3</v>
      </c>
      <c r="D3294">
        <f t="shared" si="55"/>
        <v>2</v>
      </c>
      <c r="F3294" s="33" t="s">
        <v>29</v>
      </c>
      <c r="G3294" t="s">
        <v>29</v>
      </c>
      <c r="H3294" s="56"/>
    </row>
    <row r="3295" spans="1:8" x14ac:dyDescent="0.25">
      <c r="A3295" s="16">
        <v>38771</v>
      </c>
      <c r="B3295" s="17">
        <v>120.64</v>
      </c>
      <c r="C3295" s="9">
        <v>-1.4909304509491805E-3</v>
      </c>
      <c r="D3295">
        <f t="shared" si="55"/>
        <v>2</v>
      </c>
      <c r="F3295" s="33" t="s">
        <v>29</v>
      </c>
      <c r="G3295" t="s">
        <v>29</v>
      </c>
      <c r="H3295" s="56"/>
    </row>
    <row r="3296" spans="1:8" x14ac:dyDescent="0.25">
      <c r="A3296" s="16">
        <v>38772</v>
      </c>
      <c r="B3296" s="17">
        <v>120.95</v>
      </c>
      <c r="C3296" s="9">
        <v>2.5663327963902369E-3</v>
      </c>
      <c r="D3296">
        <f t="shared" si="55"/>
        <v>2</v>
      </c>
      <c r="F3296" s="33" t="s">
        <v>29</v>
      </c>
      <c r="G3296" t="s">
        <v>29</v>
      </c>
      <c r="H3296" s="56"/>
    </row>
    <row r="3297" spans="1:8" x14ac:dyDescent="0.25">
      <c r="A3297" s="16">
        <v>38775</v>
      </c>
      <c r="B3297" s="17">
        <v>121</v>
      </c>
      <c r="C3297" s="9">
        <v>4.133085407048801E-4</v>
      </c>
      <c r="D3297">
        <f t="shared" si="55"/>
        <v>2</v>
      </c>
      <c r="F3297" s="33" t="s">
        <v>29</v>
      </c>
      <c r="G3297" t="s">
        <v>29</v>
      </c>
      <c r="H3297" s="56"/>
    </row>
    <row r="3298" spans="1:8" x14ac:dyDescent="0.25">
      <c r="A3298" s="16">
        <v>38776</v>
      </c>
      <c r="B3298" s="17">
        <v>119.85</v>
      </c>
      <c r="C3298" s="9">
        <v>-9.5495847163477691E-3</v>
      </c>
      <c r="D3298">
        <f t="shared" si="55"/>
        <v>2</v>
      </c>
      <c r="F3298" s="33" t="s">
        <v>29</v>
      </c>
      <c r="G3298" t="s">
        <v>29</v>
      </c>
      <c r="H3298" s="56"/>
    </row>
    <row r="3299" spans="1:8" x14ac:dyDescent="0.25">
      <c r="A3299" s="16">
        <v>38777</v>
      </c>
      <c r="B3299" s="17">
        <v>120.91</v>
      </c>
      <c r="C3299" s="9">
        <v>8.8055063057619308E-3</v>
      </c>
      <c r="D3299">
        <f t="shared" si="55"/>
        <v>3</v>
      </c>
      <c r="F3299" s="33" t="s">
        <v>29</v>
      </c>
      <c r="G3299" t="s">
        <v>29</v>
      </c>
      <c r="H3299" s="56"/>
    </row>
    <row r="3300" spans="1:8" x14ac:dyDescent="0.25">
      <c r="A3300" s="16">
        <v>38778</v>
      </c>
      <c r="B3300" s="17">
        <v>120.9</v>
      </c>
      <c r="C3300" s="9">
        <v>-8.270956540836387E-5</v>
      </c>
      <c r="D3300">
        <f t="shared" si="55"/>
        <v>3</v>
      </c>
      <c r="F3300" s="33" t="s">
        <v>29</v>
      </c>
      <c r="G3300" t="s">
        <v>29</v>
      </c>
      <c r="H3300" s="56"/>
    </row>
    <row r="3301" spans="1:8" x14ac:dyDescent="0.25">
      <c r="A3301" s="16">
        <v>38779</v>
      </c>
      <c r="B3301" s="17">
        <v>120.34</v>
      </c>
      <c r="C3301" s="9">
        <v>-4.6426878285413644E-3</v>
      </c>
      <c r="D3301">
        <f t="shared" si="55"/>
        <v>3</v>
      </c>
      <c r="F3301" s="33" t="s">
        <v>29</v>
      </c>
      <c r="G3301" t="s">
        <v>29</v>
      </c>
      <c r="H3301" s="56"/>
    </row>
    <row r="3302" spans="1:8" x14ac:dyDescent="0.25">
      <c r="A3302" s="16">
        <v>38782</v>
      </c>
      <c r="B3302" s="17">
        <v>119.79</v>
      </c>
      <c r="C3302" s="9">
        <v>-4.5808600489660361E-3</v>
      </c>
      <c r="D3302">
        <f t="shared" si="55"/>
        <v>3</v>
      </c>
      <c r="F3302" s="33" t="s">
        <v>29</v>
      </c>
      <c r="G3302" t="s">
        <v>29</v>
      </c>
      <c r="H3302" s="56"/>
    </row>
    <row r="3303" spans="1:8" x14ac:dyDescent="0.25">
      <c r="A3303" s="16">
        <v>38783</v>
      </c>
      <c r="B3303" s="17">
        <v>119.6</v>
      </c>
      <c r="C3303" s="9">
        <v>-1.5873682267084361E-3</v>
      </c>
      <c r="D3303">
        <f t="shared" si="55"/>
        <v>3</v>
      </c>
      <c r="F3303" s="33" t="s">
        <v>29</v>
      </c>
      <c r="G3303" t="s">
        <v>29</v>
      </c>
      <c r="H3303" s="56"/>
    </row>
    <row r="3304" spans="1:8" x14ac:dyDescent="0.25">
      <c r="A3304" s="16">
        <v>38784</v>
      </c>
      <c r="B3304" s="17">
        <v>119.86</v>
      </c>
      <c r="C3304" s="9">
        <v>2.1715535135079325E-3</v>
      </c>
      <c r="D3304">
        <f t="shared" si="55"/>
        <v>3</v>
      </c>
      <c r="F3304" s="33" t="s">
        <v>29</v>
      </c>
      <c r="G3304" t="s">
        <v>29</v>
      </c>
      <c r="H3304" s="56"/>
    </row>
    <row r="3305" spans="1:8" x14ac:dyDescent="0.25">
      <c r="A3305" s="16">
        <v>38785</v>
      </c>
      <c r="B3305" s="17">
        <v>119.05</v>
      </c>
      <c r="C3305" s="9">
        <v>-6.7808220971674509E-3</v>
      </c>
      <c r="D3305">
        <f t="shared" si="55"/>
        <v>3</v>
      </c>
      <c r="F3305" s="33" t="s">
        <v>29</v>
      </c>
      <c r="G3305" t="s">
        <v>29</v>
      </c>
      <c r="H3305" s="56"/>
    </row>
    <row r="3306" spans="1:8" x14ac:dyDescent="0.25">
      <c r="A3306" s="16">
        <v>38786</v>
      </c>
      <c r="B3306" s="17">
        <v>120.18</v>
      </c>
      <c r="C3306" s="9">
        <v>9.4470459729102275E-3</v>
      </c>
      <c r="D3306">
        <f t="shared" si="55"/>
        <v>3</v>
      </c>
      <c r="F3306" s="33" t="s">
        <v>29</v>
      </c>
      <c r="G3306" t="s">
        <v>29</v>
      </c>
      <c r="H3306" s="56"/>
    </row>
    <row r="3307" spans="1:8" x14ac:dyDescent="0.25">
      <c r="A3307" s="16">
        <v>38789</v>
      </c>
      <c r="B3307" s="17">
        <v>120.41</v>
      </c>
      <c r="C3307" s="9">
        <v>1.9119669983457353E-3</v>
      </c>
      <c r="D3307">
        <f t="shared" si="55"/>
        <v>3</v>
      </c>
      <c r="F3307" s="33" t="s">
        <v>29</v>
      </c>
      <c r="G3307" t="s">
        <v>29</v>
      </c>
      <c r="H3307" s="56"/>
    </row>
    <row r="3308" spans="1:8" x14ac:dyDescent="0.25">
      <c r="A3308" s="16">
        <v>38790</v>
      </c>
      <c r="B3308" s="17">
        <v>121.67</v>
      </c>
      <c r="C3308" s="9">
        <v>1.0409875895230023E-2</v>
      </c>
      <c r="D3308">
        <f t="shared" si="55"/>
        <v>3</v>
      </c>
      <c r="F3308" s="33" t="s">
        <v>29</v>
      </c>
      <c r="G3308" t="s">
        <v>29</v>
      </c>
      <c r="H3308" s="56"/>
    </row>
    <row r="3309" spans="1:8" x14ac:dyDescent="0.25">
      <c r="A3309" s="16">
        <v>38791</v>
      </c>
      <c r="B3309" s="17">
        <v>122.21</v>
      </c>
      <c r="C3309" s="9">
        <v>4.4284146505513362E-3</v>
      </c>
      <c r="D3309">
        <f t="shared" si="55"/>
        <v>3</v>
      </c>
      <c r="F3309" s="33" t="s">
        <v>29</v>
      </c>
      <c r="G3309" t="s">
        <v>29</v>
      </c>
      <c r="H3309" s="56"/>
    </row>
    <row r="3310" spans="1:8" x14ac:dyDescent="0.25">
      <c r="A3310" s="16">
        <v>38792</v>
      </c>
      <c r="B3310" s="17">
        <v>122.46</v>
      </c>
      <c r="C3310" s="9">
        <v>2.0435695998993562E-3</v>
      </c>
      <c r="D3310">
        <f t="shared" si="55"/>
        <v>3</v>
      </c>
      <c r="F3310" s="33" t="s">
        <v>29</v>
      </c>
      <c r="G3310" t="s">
        <v>29</v>
      </c>
      <c r="H3310" s="56"/>
    </row>
    <row r="3311" spans="1:8" x14ac:dyDescent="0.25">
      <c r="A3311" s="16">
        <v>38793</v>
      </c>
      <c r="B3311" s="17">
        <v>122.57</v>
      </c>
      <c r="C3311" s="9">
        <v>8.9784930326533606E-4</v>
      </c>
      <c r="D3311">
        <f t="shared" si="55"/>
        <v>3</v>
      </c>
      <c r="F3311" s="33" t="s">
        <v>29</v>
      </c>
      <c r="G3311" t="s">
        <v>29</v>
      </c>
      <c r="H3311" s="56"/>
    </row>
    <row r="3312" spans="1:8" x14ac:dyDescent="0.25">
      <c r="A3312" s="16">
        <v>38796</v>
      </c>
      <c r="B3312" s="17">
        <v>122.37</v>
      </c>
      <c r="C3312" s="9">
        <v>-1.6330533554969327E-3</v>
      </c>
      <c r="D3312">
        <f t="shared" si="55"/>
        <v>3</v>
      </c>
      <c r="F3312" s="33" t="s">
        <v>29</v>
      </c>
      <c r="G3312" t="s">
        <v>29</v>
      </c>
      <c r="H3312" s="56"/>
    </row>
    <row r="3313" spans="1:8" x14ac:dyDescent="0.25">
      <c r="A3313" s="16">
        <v>38797</v>
      </c>
      <c r="B3313" s="17">
        <v>121.6</v>
      </c>
      <c r="C3313" s="9">
        <v>-6.3122724655101997E-3</v>
      </c>
      <c r="D3313">
        <f t="shared" si="55"/>
        <v>3</v>
      </c>
      <c r="F3313" s="33" t="s">
        <v>29</v>
      </c>
      <c r="G3313" t="s">
        <v>29</v>
      </c>
      <c r="H3313" s="56"/>
    </row>
    <row r="3314" spans="1:8" x14ac:dyDescent="0.25">
      <c r="A3314" s="16">
        <v>38798</v>
      </c>
      <c r="B3314" s="17">
        <v>122.34</v>
      </c>
      <c r="C3314" s="9">
        <v>6.0670842823522158E-3</v>
      </c>
      <c r="D3314">
        <f t="shared" si="55"/>
        <v>3</v>
      </c>
      <c r="F3314" s="33" t="s">
        <v>29</v>
      </c>
      <c r="G3314" t="s">
        <v>29</v>
      </c>
      <c r="H3314" s="56"/>
    </row>
    <row r="3315" spans="1:8" x14ac:dyDescent="0.25">
      <c r="A3315" s="16">
        <v>38799</v>
      </c>
      <c r="B3315" s="17">
        <v>122.09</v>
      </c>
      <c r="C3315" s="9">
        <v>-2.0455761336547087E-3</v>
      </c>
      <c r="D3315">
        <f t="shared" si="55"/>
        <v>3</v>
      </c>
      <c r="F3315" s="33" t="s">
        <v>29</v>
      </c>
      <c r="G3315" t="s">
        <v>29</v>
      </c>
      <c r="H3315" s="56"/>
    </row>
    <row r="3316" spans="1:8" x14ac:dyDescent="0.25">
      <c r="A3316" s="16">
        <v>38800</v>
      </c>
      <c r="B3316" s="17">
        <v>122.18</v>
      </c>
      <c r="C3316" s="9">
        <v>7.3688954085687319E-4</v>
      </c>
      <c r="D3316">
        <f t="shared" si="55"/>
        <v>3</v>
      </c>
      <c r="F3316" s="33" t="s">
        <v>29</v>
      </c>
      <c r="G3316" t="s">
        <v>29</v>
      </c>
      <c r="H3316" s="56"/>
    </row>
    <row r="3317" spans="1:8" x14ac:dyDescent="0.25">
      <c r="A3317" s="16">
        <v>38803</v>
      </c>
      <c r="B3317" s="17">
        <v>122</v>
      </c>
      <c r="C3317" s="9">
        <v>-1.4743224883643584E-3</v>
      </c>
      <c r="D3317">
        <f t="shared" si="55"/>
        <v>3</v>
      </c>
      <c r="F3317" s="33" t="s">
        <v>29</v>
      </c>
      <c r="G3317" t="s">
        <v>29</v>
      </c>
      <c r="H3317" s="56"/>
    </row>
    <row r="3318" spans="1:8" x14ac:dyDescent="0.25">
      <c r="A3318" s="16">
        <v>38804</v>
      </c>
      <c r="B3318" s="17">
        <v>121.25</v>
      </c>
      <c r="C3318" s="9">
        <v>-6.1665149156640148E-3</v>
      </c>
      <c r="D3318">
        <f t="shared" si="55"/>
        <v>3</v>
      </c>
      <c r="F3318" s="33" t="s">
        <v>29</v>
      </c>
      <c r="G3318" t="s">
        <v>29</v>
      </c>
      <c r="H3318" s="56"/>
    </row>
    <row r="3319" spans="1:8" x14ac:dyDescent="0.25">
      <c r="A3319" s="16">
        <v>38805</v>
      </c>
      <c r="B3319" s="17">
        <v>122.01</v>
      </c>
      <c r="C3319" s="9">
        <v>6.2484787696503192E-3</v>
      </c>
      <c r="D3319">
        <f t="shared" si="55"/>
        <v>3</v>
      </c>
      <c r="F3319" s="33" t="s">
        <v>29</v>
      </c>
      <c r="G3319" t="s">
        <v>29</v>
      </c>
      <c r="H3319" s="56"/>
    </row>
    <row r="3320" spans="1:8" x14ac:dyDescent="0.25">
      <c r="A3320" s="16">
        <v>38806</v>
      </c>
      <c r="B3320" s="17">
        <v>121.8</v>
      </c>
      <c r="C3320" s="9">
        <v>-1.722653311446293E-3</v>
      </c>
      <c r="D3320">
        <f t="shared" si="55"/>
        <v>3</v>
      </c>
      <c r="F3320" s="33" t="s">
        <v>29</v>
      </c>
      <c r="G3320" t="s">
        <v>29</v>
      </c>
      <c r="H3320" s="56"/>
    </row>
    <row r="3321" spans="1:8" x14ac:dyDescent="0.25">
      <c r="A3321" s="16">
        <v>38807</v>
      </c>
      <c r="B3321" s="17">
        <v>121.83</v>
      </c>
      <c r="C3321" s="9">
        <v>2.4627509051942519E-4</v>
      </c>
      <c r="D3321">
        <f t="shared" si="55"/>
        <v>3</v>
      </c>
      <c r="F3321" s="33" t="s">
        <v>29</v>
      </c>
      <c r="G3321" t="s">
        <v>29</v>
      </c>
      <c r="H3321" s="56"/>
    </row>
    <row r="3322" spans="1:8" x14ac:dyDescent="0.25">
      <c r="A3322" s="16">
        <v>38810</v>
      </c>
      <c r="B3322" s="17">
        <v>121.73</v>
      </c>
      <c r="C3322" s="9">
        <v>-8.2115294481108084E-4</v>
      </c>
      <c r="D3322">
        <f t="shared" si="55"/>
        <v>4</v>
      </c>
      <c r="F3322" s="33" t="s">
        <v>29</v>
      </c>
      <c r="G3322" t="s">
        <v>29</v>
      </c>
      <c r="H3322" s="56"/>
    </row>
    <row r="3323" spans="1:8" x14ac:dyDescent="0.25">
      <c r="A3323" s="16">
        <v>38811</v>
      </c>
      <c r="B3323" s="17">
        <v>122.51</v>
      </c>
      <c r="C3323" s="9">
        <v>6.3871818845743136E-3</v>
      </c>
      <c r="D3323">
        <f t="shared" si="55"/>
        <v>4</v>
      </c>
      <c r="F3323" s="33" t="s">
        <v>29</v>
      </c>
      <c r="G3323" t="s">
        <v>29</v>
      </c>
      <c r="H3323" s="56"/>
    </row>
    <row r="3324" spans="1:8" x14ac:dyDescent="0.25">
      <c r="A3324" s="16">
        <v>38812</v>
      </c>
      <c r="B3324" s="17">
        <v>122.93</v>
      </c>
      <c r="C3324" s="9">
        <v>3.4224283731704558E-3</v>
      </c>
      <c r="D3324">
        <f t="shared" si="55"/>
        <v>4</v>
      </c>
      <c r="F3324" s="33" t="s">
        <v>29</v>
      </c>
      <c r="G3324" t="s">
        <v>29</v>
      </c>
      <c r="H3324" s="56"/>
    </row>
    <row r="3325" spans="1:8" x14ac:dyDescent="0.25">
      <c r="A3325" s="16">
        <v>38813</v>
      </c>
      <c r="B3325" s="17">
        <v>122.8</v>
      </c>
      <c r="C3325" s="9">
        <v>-1.0580719662076393E-3</v>
      </c>
      <c r="D3325">
        <f t="shared" si="55"/>
        <v>4</v>
      </c>
      <c r="F3325" s="33" t="s">
        <v>29</v>
      </c>
      <c r="G3325" t="s">
        <v>29</v>
      </c>
      <c r="H3325" s="56"/>
    </row>
    <row r="3326" spans="1:8" x14ac:dyDescent="0.25">
      <c r="A3326" s="16">
        <v>38814</v>
      </c>
      <c r="B3326" s="17">
        <v>121.55</v>
      </c>
      <c r="C3326" s="9">
        <v>-1.023131495090967E-2</v>
      </c>
      <c r="D3326">
        <f t="shared" si="55"/>
        <v>4</v>
      </c>
      <c r="F3326" s="33" t="s">
        <v>29</v>
      </c>
      <c r="G3326" t="s">
        <v>29</v>
      </c>
      <c r="H3326" s="56"/>
    </row>
    <row r="3327" spans="1:8" x14ac:dyDescent="0.25">
      <c r="A3327" s="16">
        <v>38817</v>
      </c>
      <c r="B3327" s="17">
        <v>121.74</v>
      </c>
      <c r="C3327" s="9">
        <v>1.5619223036459024E-3</v>
      </c>
      <c r="D3327">
        <f t="shared" si="55"/>
        <v>4</v>
      </c>
      <c r="F3327" s="33" t="s">
        <v>29</v>
      </c>
      <c r="G3327" t="s">
        <v>29</v>
      </c>
      <c r="H3327" s="56"/>
    </row>
    <row r="3328" spans="1:8" x14ac:dyDescent="0.25">
      <c r="A3328" s="16">
        <v>38818</v>
      </c>
      <c r="B3328" s="17">
        <v>120.71</v>
      </c>
      <c r="C3328" s="9">
        <v>-8.4966483527427073E-3</v>
      </c>
      <c r="D3328">
        <f t="shared" si="55"/>
        <v>4</v>
      </c>
      <c r="F3328" s="33" t="s">
        <v>29</v>
      </c>
      <c r="G3328" t="s">
        <v>29</v>
      </c>
      <c r="H3328" s="56"/>
    </row>
    <row r="3329" spans="1:8" x14ac:dyDescent="0.25">
      <c r="A3329" s="16">
        <v>38819</v>
      </c>
      <c r="B3329" s="17">
        <v>120.93</v>
      </c>
      <c r="C3329" s="9">
        <v>1.8208910841484062E-3</v>
      </c>
      <c r="D3329">
        <f t="shared" si="55"/>
        <v>4</v>
      </c>
      <c r="F3329" s="33" t="s">
        <v>29</v>
      </c>
      <c r="G3329" t="s">
        <v>29</v>
      </c>
      <c r="H3329" s="56"/>
    </row>
    <row r="3330" spans="1:8" x14ac:dyDescent="0.25">
      <c r="A3330" s="16">
        <v>38820</v>
      </c>
      <c r="B3330" s="17">
        <v>120.77</v>
      </c>
      <c r="C3330" s="9">
        <v>-1.3239555099002832E-3</v>
      </c>
      <c r="D3330">
        <f t="shared" si="55"/>
        <v>4</v>
      </c>
      <c r="F3330" s="33" t="s">
        <v>29</v>
      </c>
      <c r="G3330" t="s">
        <v>29</v>
      </c>
      <c r="H3330" s="56"/>
    </row>
    <row r="3331" spans="1:8" x14ac:dyDescent="0.25">
      <c r="A3331" s="16">
        <v>38824</v>
      </c>
      <c r="B3331" s="17">
        <v>120.73</v>
      </c>
      <c r="C3331" s="9">
        <v>-3.3126294298779953E-4</v>
      </c>
      <c r="D3331">
        <f t="shared" si="55"/>
        <v>4</v>
      </c>
      <c r="F3331" s="33" t="s">
        <v>29</v>
      </c>
      <c r="G3331" t="s">
        <v>29</v>
      </c>
      <c r="H3331" s="56"/>
    </row>
    <row r="3332" spans="1:8" x14ac:dyDescent="0.25">
      <c r="A3332" s="16">
        <v>38825</v>
      </c>
      <c r="B3332" s="17">
        <v>122.64</v>
      </c>
      <c r="C3332" s="9">
        <v>1.5696587219262571E-2</v>
      </c>
      <c r="D3332">
        <f t="shared" ref="D3332:D3395" si="56">MONTH(A3332)</f>
        <v>4</v>
      </c>
      <c r="F3332" s="33" t="s">
        <v>29</v>
      </c>
      <c r="G3332" t="s">
        <v>29</v>
      </c>
      <c r="H3332" s="56"/>
    </row>
    <row r="3333" spans="1:8" x14ac:dyDescent="0.25">
      <c r="A3333" s="16">
        <v>38826</v>
      </c>
      <c r="B3333" s="17">
        <v>122.88</v>
      </c>
      <c r="C3333" s="9">
        <v>1.9550348358032951E-3</v>
      </c>
      <c r="D3333">
        <f t="shared" si="56"/>
        <v>4</v>
      </c>
      <c r="F3333" s="33" t="s">
        <v>29</v>
      </c>
      <c r="G3333" t="s">
        <v>29</v>
      </c>
      <c r="H3333" s="56"/>
    </row>
    <row r="3334" spans="1:8" x14ac:dyDescent="0.25">
      <c r="A3334" s="16">
        <v>38827</v>
      </c>
      <c r="B3334" s="17">
        <v>123.05</v>
      </c>
      <c r="C3334" s="9">
        <v>1.3825074377029083E-3</v>
      </c>
      <c r="D3334">
        <f t="shared" si="56"/>
        <v>4</v>
      </c>
      <c r="F3334" s="33" t="s">
        <v>29</v>
      </c>
      <c r="G3334" t="s">
        <v>29</v>
      </c>
      <c r="H3334" s="56"/>
    </row>
    <row r="3335" spans="1:8" x14ac:dyDescent="0.25">
      <c r="A3335" s="16">
        <v>38828</v>
      </c>
      <c r="B3335" s="17">
        <v>123.06</v>
      </c>
      <c r="C3335" s="9">
        <v>8.1264475279393424E-5</v>
      </c>
      <c r="D3335">
        <f t="shared" si="56"/>
        <v>4</v>
      </c>
      <c r="F3335" s="33" t="s">
        <v>29</v>
      </c>
      <c r="G3335" t="s">
        <v>29</v>
      </c>
      <c r="H3335" s="56"/>
    </row>
    <row r="3336" spans="1:8" x14ac:dyDescent="0.25">
      <c r="A3336" s="16">
        <v>38831</v>
      </c>
      <c r="B3336" s="17">
        <v>122.84</v>
      </c>
      <c r="C3336" s="9">
        <v>-1.7893457397226465E-3</v>
      </c>
      <c r="D3336">
        <f t="shared" si="56"/>
        <v>4</v>
      </c>
      <c r="F3336" s="33" t="s">
        <v>29</v>
      </c>
      <c r="G3336" t="s">
        <v>29</v>
      </c>
      <c r="H3336" s="56"/>
    </row>
    <row r="3337" spans="1:8" x14ac:dyDescent="0.25">
      <c r="A3337" s="16">
        <v>38832</v>
      </c>
      <c r="B3337" s="17">
        <v>122.33</v>
      </c>
      <c r="C3337" s="9">
        <v>-4.1603845137966888E-3</v>
      </c>
      <c r="D3337">
        <f t="shared" si="56"/>
        <v>4</v>
      </c>
      <c r="F3337" s="33" t="s">
        <v>29</v>
      </c>
      <c r="G3337" t="s">
        <v>29</v>
      </c>
      <c r="H3337" s="56"/>
    </row>
    <row r="3338" spans="1:8" x14ac:dyDescent="0.25">
      <c r="A3338" s="16">
        <v>38833</v>
      </c>
      <c r="B3338" s="17">
        <v>122.36</v>
      </c>
      <c r="C3338" s="9">
        <v>2.4520822387770843E-4</v>
      </c>
      <c r="D3338">
        <f t="shared" si="56"/>
        <v>4</v>
      </c>
      <c r="F3338" s="33" t="s">
        <v>29</v>
      </c>
      <c r="G3338" t="s">
        <v>29</v>
      </c>
      <c r="H3338" s="56"/>
    </row>
    <row r="3339" spans="1:8" x14ac:dyDescent="0.25">
      <c r="A3339" s="16">
        <v>38834</v>
      </c>
      <c r="B3339" s="17">
        <v>122.95</v>
      </c>
      <c r="C3339" s="9">
        <v>4.8102493794988932E-3</v>
      </c>
      <c r="D3339">
        <f t="shared" si="56"/>
        <v>4</v>
      </c>
      <c r="F3339" s="33" t="s">
        <v>29</v>
      </c>
      <c r="G3339" t="s">
        <v>29</v>
      </c>
      <c r="H3339" s="56"/>
    </row>
    <row r="3340" spans="1:8" x14ac:dyDescent="0.25">
      <c r="A3340" s="16">
        <v>38835</v>
      </c>
      <c r="B3340" s="17">
        <v>123.36</v>
      </c>
      <c r="C3340" s="9">
        <v>3.3291411528177869E-3</v>
      </c>
      <c r="D3340">
        <f t="shared" si="56"/>
        <v>4</v>
      </c>
      <c r="F3340" s="33" t="s">
        <v>29</v>
      </c>
      <c r="G3340" t="s">
        <v>29</v>
      </c>
      <c r="H3340" s="56"/>
    </row>
    <row r="3341" spans="1:8" x14ac:dyDescent="0.25">
      <c r="A3341" s="16">
        <v>38838</v>
      </c>
      <c r="B3341" s="17">
        <v>122.36</v>
      </c>
      <c r="C3341" s="9">
        <v>-8.1393905323166229E-3</v>
      </c>
      <c r="D3341">
        <f t="shared" si="56"/>
        <v>5</v>
      </c>
      <c r="F3341" s="33" t="s">
        <v>29</v>
      </c>
      <c r="G3341" t="s">
        <v>29</v>
      </c>
      <c r="H3341" s="56"/>
    </row>
    <row r="3342" spans="1:8" x14ac:dyDescent="0.25">
      <c r="A3342" s="16">
        <v>38839</v>
      </c>
      <c r="B3342" s="17">
        <v>123.28</v>
      </c>
      <c r="C3342" s="9">
        <v>7.4906717291576587E-3</v>
      </c>
      <c r="D3342">
        <f t="shared" si="56"/>
        <v>5</v>
      </c>
      <c r="F3342" s="33" t="s">
        <v>29</v>
      </c>
      <c r="G3342" t="s">
        <v>29</v>
      </c>
      <c r="H3342" s="56"/>
    </row>
    <row r="3343" spans="1:8" x14ac:dyDescent="0.25">
      <c r="A3343" s="16">
        <v>38840</v>
      </c>
      <c r="B3343" s="17">
        <v>122.82</v>
      </c>
      <c r="C3343" s="9">
        <v>-3.7383221106072153E-3</v>
      </c>
      <c r="D3343">
        <f t="shared" si="56"/>
        <v>5</v>
      </c>
      <c r="F3343" s="33" t="s">
        <v>29</v>
      </c>
      <c r="G3343" t="s">
        <v>29</v>
      </c>
      <c r="H3343" s="56"/>
    </row>
    <row r="3344" spans="1:8" x14ac:dyDescent="0.25">
      <c r="A3344" s="16">
        <v>38841</v>
      </c>
      <c r="B3344" s="17">
        <v>123.26</v>
      </c>
      <c r="C3344" s="9">
        <v>3.5760766328439427E-3</v>
      </c>
      <c r="D3344">
        <f t="shared" si="56"/>
        <v>5</v>
      </c>
      <c r="F3344" s="33" t="s">
        <v>29</v>
      </c>
      <c r="G3344" t="s">
        <v>29</v>
      </c>
      <c r="H3344" s="56"/>
    </row>
    <row r="3345" spans="1:8" x14ac:dyDescent="0.25">
      <c r="A3345" s="16">
        <v>38842</v>
      </c>
      <c r="B3345" s="17">
        <v>124.35</v>
      </c>
      <c r="C3345" s="9">
        <v>8.8042247153163992E-3</v>
      </c>
      <c r="D3345">
        <f t="shared" si="56"/>
        <v>5</v>
      </c>
      <c r="F3345" s="33" t="s">
        <v>29</v>
      </c>
      <c r="G3345" t="s">
        <v>29</v>
      </c>
      <c r="H3345" s="56"/>
    </row>
    <row r="3346" spans="1:8" x14ac:dyDescent="0.25">
      <c r="A3346" s="16">
        <v>38845</v>
      </c>
      <c r="B3346" s="17">
        <v>124.2</v>
      </c>
      <c r="C3346" s="9">
        <v>-1.2070007500352277E-3</v>
      </c>
      <c r="D3346">
        <f t="shared" si="56"/>
        <v>5</v>
      </c>
      <c r="F3346" s="33" t="s">
        <v>29</v>
      </c>
      <c r="G3346" t="s">
        <v>29</v>
      </c>
      <c r="H3346" s="56"/>
    </row>
    <row r="3347" spans="1:8" x14ac:dyDescent="0.25">
      <c r="A3347" s="16">
        <v>38846</v>
      </c>
      <c r="B3347" s="17">
        <v>124.44</v>
      </c>
      <c r="C3347" s="9">
        <v>1.930502530057845E-3</v>
      </c>
      <c r="D3347">
        <f t="shared" si="56"/>
        <v>5</v>
      </c>
      <c r="F3347" s="33" t="s">
        <v>29</v>
      </c>
      <c r="G3347" t="s">
        <v>29</v>
      </c>
      <c r="H3347" s="56"/>
    </row>
    <row r="3348" spans="1:8" x14ac:dyDescent="0.25">
      <c r="A3348" s="16">
        <v>38847</v>
      </c>
      <c r="B3348" s="17">
        <v>124.38</v>
      </c>
      <c r="C3348" s="9">
        <v>-4.8227635369307056E-4</v>
      </c>
      <c r="D3348">
        <f t="shared" si="56"/>
        <v>5</v>
      </c>
      <c r="F3348" s="33" t="s">
        <v>29</v>
      </c>
      <c r="G3348" t="s">
        <v>29</v>
      </c>
      <c r="H3348" s="56"/>
    </row>
    <row r="3349" spans="1:8" x14ac:dyDescent="0.25">
      <c r="A3349" s="16">
        <v>38848</v>
      </c>
      <c r="B3349" s="17">
        <v>122.88</v>
      </c>
      <c r="C3349" s="9">
        <v>-1.2133126276381146E-2</v>
      </c>
      <c r="D3349">
        <f t="shared" si="56"/>
        <v>5</v>
      </c>
      <c r="F3349" s="33" t="s">
        <v>29</v>
      </c>
      <c r="G3349" t="s">
        <v>29</v>
      </c>
      <c r="H3349" s="56"/>
    </row>
    <row r="3350" spans="1:8" x14ac:dyDescent="0.25">
      <c r="A3350" s="16">
        <v>38849</v>
      </c>
      <c r="B3350" s="17">
        <v>121.27</v>
      </c>
      <c r="C3350" s="9">
        <v>-1.3188804730661561E-2</v>
      </c>
      <c r="D3350">
        <f t="shared" si="56"/>
        <v>5</v>
      </c>
      <c r="F3350" s="33" t="s">
        <v>29</v>
      </c>
      <c r="G3350" t="s">
        <v>29</v>
      </c>
      <c r="H3350" s="56"/>
    </row>
    <row r="3351" spans="1:8" x14ac:dyDescent="0.25">
      <c r="A3351" s="16">
        <v>38852</v>
      </c>
      <c r="B3351" s="17">
        <v>121.52</v>
      </c>
      <c r="C3351" s="9">
        <v>2.0593936188169544E-3</v>
      </c>
      <c r="D3351">
        <f t="shared" si="56"/>
        <v>5</v>
      </c>
      <c r="F3351" s="33" t="s">
        <v>29</v>
      </c>
      <c r="G3351" t="s">
        <v>29</v>
      </c>
      <c r="H3351" s="56"/>
    </row>
    <row r="3352" spans="1:8" x14ac:dyDescent="0.25">
      <c r="A3352" s="16">
        <v>38853</v>
      </c>
      <c r="B3352" s="17">
        <v>121.34</v>
      </c>
      <c r="C3352" s="9">
        <v>-1.4823357733655443E-3</v>
      </c>
      <c r="D3352">
        <f t="shared" si="56"/>
        <v>5</v>
      </c>
      <c r="F3352" s="33" t="s">
        <v>29</v>
      </c>
      <c r="G3352" t="s">
        <v>29</v>
      </c>
      <c r="H3352" s="56"/>
    </row>
    <row r="3353" spans="1:8" x14ac:dyDescent="0.25">
      <c r="A3353" s="16">
        <v>38854</v>
      </c>
      <c r="B3353" s="17">
        <v>119.03</v>
      </c>
      <c r="C3353" s="9">
        <v>-1.9220960334363379E-2</v>
      </c>
      <c r="D3353">
        <f t="shared" si="56"/>
        <v>5</v>
      </c>
      <c r="F3353" s="33" t="s">
        <v>29</v>
      </c>
      <c r="G3353" t="s">
        <v>29</v>
      </c>
      <c r="H3353" s="56"/>
    </row>
    <row r="3354" spans="1:8" x14ac:dyDescent="0.25">
      <c r="A3354" s="16">
        <v>38855</v>
      </c>
      <c r="B3354" s="17">
        <v>118.43</v>
      </c>
      <c r="C3354" s="9">
        <v>-5.0534934463847044E-3</v>
      </c>
      <c r="D3354">
        <f t="shared" si="56"/>
        <v>5</v>
      </c>
      <c r="F3354" s="33" t="s">
        <v>29</v>
      </c>
      <c r="G3354" t="s">
        <v>29</v>
      </c>
      <c r="H3354" s="56"/>
    </row>
    <row r="3355" spans="1:8" x14ac:dyDescent="0.25">
      <c r="A3355" s="16">
        <v>38856</v>
      </c>
      <c r="B3355" s="17">
        <v>119.26</v>
      </c>
      <c r="C3355" s="9">
        <v>6.9839149615560361E-3</v>
      </c>
      <c r="D3355">
        <f t="shared" si="56"/>
        <v>5</v>
      </c>
      <c r="F3355" s="33" t="s">
        <v>29</v>
      </c>
      <c r="G3355" t="s">
        <v>29</v>
      </c>
      <c r="H3355" s="56"/>
    </row>
    <row r="3356" spans="1:8" x14ac:dyDescent="0.25">
      <c r="A3356" s="16">
        <v>38859</v>
      </c>
      <c r="B3356" s="17">
        <v>118.35</v>
      </c>
      <c r="C3356" s="9">
        <v>-7.6596477349670129E-3</v>
      </c>
      <c r="D3356">
        <f t="shared" si="56"/>
        <v>5</v>
      </c>
      <c r="F3356" s="33" t="s">
        <v>29</v>
      </c>
      <c r="G3356" t="s">
        <v>29</v>
      </c>
      <c r="H3356" s="56"/>
    </row>
    <row r="3357" spans="1:8" x14ac:dyDescent="0.25">
      <c r="A3357" s="16">
        <v>38860</v>
      </c>
      <c r="B3357" s="17">
        <v>117.45</v>
      </c>
      <c r="C3357" s="9">
        <v>-7.633624855071095E-3</v>
      </c>
      <c r="D3357">
        <f t="shared" si="56"/>
        <v>5</v>
      </c>
      <c r="F3357" s="33" t="s">
        <v>29</v>
      </c>
      <c r="G3357" t="s">
        <v>29</v>
      </c>
      <c r="H3357" s="56"/>
    </row>
    <row r="3358" spans="1:8" x14ac:dyDescent="0.25">
      <c r="A3358" s="16">
        <v>38861</v>
      </c>
      <c r="B3358" s="17">
        <v>118.39</v>
      </c>
      <c r="C3358" s="9">
        <v>7.9715483186229771E-3</v>
      </c>
      <c r="D3358">
        <f t="shared" si="56"/>
        <v>5</v>
      </c>
      <c r="F3358" s="33" t="s">
        <v>29</v>
      </c>
      <c r="G3358" t="s">
        <v>29</v>
      </c>
      <c r="H3358" s="56"/>
    </row>
    <row r="3359" spans="1:8" x14ac:dyDescent="0.25">
      <c r="A3359" s="16">
        <v>38862</v>
      </c>
      <c r="B3359" s="17">
        <v>119.86</v>
      </c>
      <c r="C3359" s="9">
        <v>1.2340135606494395E-2</v>
      </c>
      <c r="D3359">
        <f t="shared" si="56"/>
        <v>5</v>
      </c>
      <c r="F3359" s="33" t="s">
        <v>29</v>
      </c>
      <c r="G3359" t="s">
        <v>29</v>
      </c>
      <c r="H3359" s="56"/>
    </row>
    <row r="3360" spans="1:8" x14ac:dyDescent="0.25">
      <c r="A3360" s="16">
        <v>38863</v>
      </c>
      <c r="B3360" s="17">
        <v>120.47</v>
      </c>
      <c r="C3360" s="9">
        <v>5.0763642487222224E-3</v>
      </c>
      <c r="D3360">
        <f t="shared" si="56"/>
        <v>5</v>
      </c>
      <c r="F3360" s="33" t="s">
        <v>29</v>
      </c>
      <c r="G3360" t="s">
        <v>29</v>
      </c>
      <c r="H3360" s="56"/>
    </row>
    <row r="3361" spans="1:8" x14ac:dyDescent="0.25">
      <c r="A3361" s="16">
        <v>38867</v>
      </c>
      <c r="B3361" s="17">
        <v>118.33</v>
      </c>
      <c r="C3361" s="9">
        <v>-1.7923427882293841E-2</v>
      </c>
      <c r="D3361">
        <f t="shared" si="56"/>
        <v>5</v>
      </c>
      <c r="F3361" s="33" t="s">
        <v>29</v>
      </c>
      <c r="G3361" t="s">
        <v>29</v>
      </c>
      <c r="H3361" s="56"/>
    </row>
    <row r="3362" spans="1:8" x14ac:dyDescent="0.25">
      <c r="A3362" s="16">
        <v>38868</v>
      </c>
      <c r="B3362" s="17">
        <v>119.65</v>
      </c>
      <c r="C3362" s="9">
        <v>1.109348295791499E-2</v>
      </c>
      <c r="D3362">
        <f t="shared" si="56"/>
        <v>5</v>
      </c>
      <c r="F3362" s="33" t="s">
        <v>29</v>
      </c>
      <c r="G3362" t="s">
        <v>29</v>
      </c>
      <c r="H3362" s="56"/>
    </row>
    <row r="3363" spans="1:8" x14ac:dyDescent="0.25">
      <c r="A3363" s="16">
        <v>38869</v>
      </c>
      <c r="B3363" s="17">
        <v>120.79</v>
      </c>
      <c r="C3363" s="9">
        <v>9.4826862628047889E-3</v>
      </c>
      <c r="D3363">
        <f t="shared" si="56"/>
        <v>6</v>
      </c>
      <c r="F3363" s="33" t="s">
        <v>29</v>
      </c>
      <c r="G3363" t="s">
        <v>29</v>
      </c>
      <c r="H3363" s="56"/>
    </row>
    <row r="3364" spans="1:8" x14ac:dyDescent="0.25">
      <c r="A3364" s="16">
        <v>38870</v>
      </c>
      <c r="B3364" s="17">
        <v>121.05</v>
      </c>
      <c r="C3364" s="9">
        <v>2.1501827668804047E-3</v>
      </c>
      <c r="D3364">
        <f t="shared" si="56"/>
        <v>6</v>
      </c>
      <c r="F3364" s="33" t="s">
        <v>29</v>
      </c>
      <c r="G3364" t="s">
        <v>29</v>
      </c>
      <c r="H3364" s="56"/>
    </row>
    <row r="3365" spans="1:8" x14ac:dyDescent="0.25">
      <c r="A3365" s="16">
        <v>38873</v>
      </c>
      <c r="B3365" s="17">
        <v>119.28</v>
      </c>
      <c r="C3365" s="9">
        <v>-1.4730012927584446E-2</v>
      </c>
      <c r="D3365">
        <f t="shared" si="56"/>
        <v>6</v>
      </c>
      <c r="F3365" s="33" t="s">
        <v>29</v>
      </c>
      <c r="G3365" t="s">
        <v>29</v>
      </c>
      <c r="H3365" s="56"/>
    </row>
    <row r="3366" spans="1:8" x14ac:dyDescent="0.25">
      <c r="A3366" s="16">
        <v>38874</v>
      </c>
      <c r="B3366" s="17">
        <v>118.99</v>
      </c>
      <c r="C3366" s="9">
        <v>-2.4342144894209778E-3</v>
      </c>
      <c r="D3366">
        <f t="shared" si="56"/>
        <v>6</v>
      </c>
      <c r="F3366" s="33" t="s">
        <v>29</v>
      </c>
      <c r="G3366" t="s">
        <v>29</v>
      </c>
      <c r="H3366" s="56"/>
    </row>
    <row r="3367" spans="1:8" x14ac:dyDescent="0.25">
      <c r="A3367" s="16">
        <v>38875</v>
      </c>
      <c r="B3367" s="17">
        <v>118.1</v>
      </c>
      <c r="C3367" s="9">
        <v>-7.5077327637454718E-3</v>
      </c>
      <c r="D3367">
        <f t="shared" si="56"/>
        <v>6</v>
      </c>
      <c r="F3367" s="33" t="s">
        <v>29</v>
      </c>
      <c r="G3367" t="s">
        <v>29</v>
      </c>
      <c r="H3367" s="56"/>
    </row>
    <row r="3368" spans="1:8" x14ac:dyDescent="0.25">
      <c r="A3368" s="16">
        <v>38876</v>
      </c>
      <c r="B3368" s="17">
        <v>118</v>
      </c>
      <c r="C3368" s="9">
        <v>-8.470987376517755E-4</v>
      </c>
      <c r="D3368">
        <f t="shared" si="56"/>
        <v>6</v>
      </c>
      <c r="F3368" s="33" t="s">
        <v>29</v>
      </c>
      <c r="G3368" t="s">
        <v>29</v>
      </c>
      <c r="H3368" s="56"/>
    </row>
    <row r="3369" spans="1:8" x14ac:dyDescent="0.25">
      <c r="A3369" s="16">
        <v>38877</v>
      </c>
      <c r="B3369" s="17">
        <v>117.62</v>
      </c>
      <c r="C3369" s="9">
        <v>-3.2255354338548499E-3</v>
      </c>
      <c r="D3369">
        <f t="shared" si="56"/>
        <v>6</v>
      </c>
      <c r="F3369" s="33" t="s">
        <v>29</v>
      </c>
      <c r="G3369" t="s">
        <v>29</v>
      </c>
      <c r="H3369" s="56"/>
    </row>
    <row r="3370" spans="1:8" x14ac:dyDescent="0.25">
      <c r="A3370" s="16">
        <v>38880</v>
      </c>
      <c r="B3370" s="17">
        <v>116.35</v>
      </c>
      <c r="C3370" s="9">
        <v>-1.0856199283509218E-2</v>
      </c>
      <c r="D3370">
        <f t="shared" si="56"/>
        <v>6</v>
      </c>
      <c r="F3370" s="33" t="s">
        <v>29</v>
      </c>
      <c r="G3370" t="s">
        <v>29</v>
      </c>
      <c r="H3370" s="56"/>
    </row>
    <row r="3371" spans="1:8" x14ac:dyDescent="0.25">
      <c r="A3371" s="16">
        <v>38881</v>
      </c>
      <c r="B3371" s="17">
        <v>114.99</v>
      </c>
      <c r="C3371" s="9">
        <v>-1.175772168772728E-2</v>
      </c>
      <c r="D3371">
        <f t="shared" si="56"/>
        <v>6</v>
      </c>
      <c r="F3371" s="33" t="s">
        <v>29</v>
      </c>
      <c r="G3371" t="s">
        <v>29</v>
      </c>
      <c r="H3371" s="56"/>
    </row>
    <row r="3372" spans="1:8" x14ac:dyDescent="0.25">
      <c r="A3372" s="16">
        <v>38882</v>
      </c>
      <c r="B3372" s="17">
        <v>115.89</v>
      </c>
      <c r="C3372" s="9">
        <v>7.7962972857261907E-3</v>
      </c>
      <c r="D3372">
        <f t="shared" si="56"/>
        <v>6</v>
      </c>
      <c r="F3372" s="33" t="s">
        <v>29</v>
      </c>
      <c r="G3372" t="s">
        <v>29</v>
      </c>
      <c r="H3372" s="56"/>
    </row>
    <row r="3373" spans="1:8" x14ac:dyDescent="0.25">
      <c r="A3373" s="16">
        <v>38883</v>
      </c>
      <c r="B3373" s="17">
        <v>118.34</v>
      </c>
      <c r="C3373" s="9">
        <v>2.0920371902248366E-2</v>
      </c>
      <c r="D3373">
        <f t="shared" si="56"/>
        <v>6</v>
      </c>
      <c r="F3373" s="33" t="s">
        <v>29</v>
      </c>
      <c r="G3373" t="s">
        <v>29</v>
      </c>
      <c r="H3373" s="56"/>
    </row>
    <row r="3374" spans="1:8" x14ac:dyDescent="0.25">
      <c r="A3374" s="16">
        <v>38884</v>
      </c>
      <c r="B3374" s="17">
        <v>117.48</v>
      </c>
      <c r="C3374" s="9">
        <v>-7.2937309181287354E-3</v>
      </c>
      <c r="D3374">
        <f t="shared" si="56"/>
        <v>6</v>
      </c>
      <c r="F3374" s="33" t="s">
        <v>29</v>
      </c>
      <c r="G3374" t="s">
        <v>29</v>
      </c>
      <c r="H3374" s="56"/>
    </row>
    <row r="3375" spans="1:8" x14ac:dyDescent="0.25">
      <c r="A3375" s="16">
        <v>38887</v>
      </c>
      <c r="B3375" s="17">
        <v>116.56</v>
      </c>
      <c r="C3375" s="9">
        <v>-7.8619444434699613E-3</v>
      </c>
      <c r="D3375">
        <f t="shared" si="56"/>
        <v>6</v>
      </c>
      <c r="F3375" s="33" t="s">
        <v>29</v>
      </c>
      <c r="G3375" t="s">
        <v>29</v>
      </c>
      <c r="H3375" s="56"/>
    </row>
    <row r="3376" spans="1:8" x14ac:dyDescent="0.25">
      <c r="A3376" s="16">
        <v>38888</v>
      </c>
      <c r="B3376" s="17">
        <v>116.95</v>
      </c>
      <c r="C3376" s="9">
        <v>3.3403311432385631E-3</v>
      </c>
      <c r="D3376">
        <f t="shared" si="56"/>
        <v>6</v>
      </c>
      <c r="F3376" s="33" t="s">
        <v>29</v>
      </c>
      <c r="G3376" t="s">
        <v>29</v>
      </c>
      <c r="H3376" s="56"/>
    </row>
    <row r="3377" spans="1:8" x14ac:dyDescent="0.25">
      <c r="A3377" s="16">
        <v>38889</v>
      </c>
      <c r="B3377" s="17">
        <v>117.82</v>
      </c>
      <c r="C3377" s="9">
        <v>7.4115430633531938E-3</v>
      </c>
      <c r="D3377">
        <f t="shared" si="56"/>
        <v>6</v>
      </c>
      <c r="F3377" s="33" t="s">
        <v>29</v>
      </c>
      <c r="G3377" t="s">
        <v>29</v>
      </c>
      <c r="H3377" s="56"/>
    </row>
    <row r="3378" spans="1:8" x14ac:dyDescent="0.25">
      <c r="A3378" s="16">
        <v>38890</v>
      </c>
      <c r="B3378" s="17">
        <v>117.3</v>
      </c>
      <c r="C3378" s="9">
        <v>-4.4232804341114733E-3</v>
      </c>
      <c r="D3378">
        <f t="shared" si="56"/>
        <v>6</v>
      </c>
      <c r="F3378" s="33" t="s">
        <v>29</v>
      </c>
      <c r="G3378" t="s">
        <v>29</v>
      </c>
      <c r="H3378" s="56"/>
    </row>
    <row r="3379" spans="1:8" x14ac:dyDescent="0.25">
      <c r="A3379" s="16">
        <v>38891</v>
      </c>
      <c r="B3379" s="17">
        <v>117.28</v>
      </c>
      <c r="C3379" s="9">
        <v>-1.7051752108836765E-4</v>
      </c>
      <c r="D3379">
        <f t="shared" si="56"/>
        <v>6</v>
      </c>
      <c r="F3379" s="33" t="s">
        <v>29</v>
      </c>
      <c r="G3379" t="s">
        <v>29</v>
      </c>
      <c r="H3379" s="56"/>
    </row>
    <row r="3380" spans="1:8" x14ac:dyDescent="0.25">
      <c r="A3380" s="16">
        <v>38894</v>
      </c>
      <c r="B3380" s="17">
        <v>117.8</v>
      </c>
      <c r="C3380" s="9">
        <v>4.4240330791450325E-3</v>
      </c>
      <c r="D3380">
        <f t="shared" si="56"/>
        <v>6</v>
      </c>
      <c r="F3380" s="33" t="s">
        <v>29</v>
      </c>
      <c r="G3380" t="s">
        <v>29</v>
      </c>
      <c r="H3380" s="56"/>
    </row>
    <row r="3381" spans="1:8" x14ac:dyDescent="0.25">
      <c r="A3381" s="16">
        <v>38895</v>
      </c>
      <c r="B3381" s="17">
        <v>116.78</v>
      </c>
      <c r="C3381" s="9">
        <v>-8.6964483620947178E-3</v>
      </c>
      <c r="D3381">
        <f t="shared" si="56"/>
        <v>6</v>
      </c>
      <c r="F3381" s="33" t="s">
        <v>29</v>
      </c>
      <c r="G3381" t="s">
        <v>29</v>
      </c>
      <c r="H3381" s="56"/>
    </row>
    <row r="3382" spans="1:8" x14ac:dyDescent="0.25">
      <c r="A3382" s="16">
        <v>38896</v>
      </c>
      <c r="B3382" s="17">
        <v>117.58</v>
      </c>
      <c r="C3382" s="9">
        <v>6.8271301187172407E-3</v>
      </c>
      <c r="D3382">
        <f t="shared" si="56"/>
        <v>6</v>
      </c>
      <c r="F3382" s="33" t="s">
        <v>29</v>
      </c>
      <c r="G3382" t="s">
        <v>29</v>
      </c>
      <c r="H3382" s="56"/>
    </row>
    <row r="3383" spans="1:8" x14ac:dyDescent="0.25">
      <c r="A3383" s="16">
        <v>38897</v>
      </c>
      <c r="B3383" s="17">
        <v>119.95</v>
      </c>
      <c r="C3383" s="9">
        <v>1.9956036311594635E-2</v>
      </c>
      <c r="D3383">
        <f t="shared" si="56"/>
        <v>6</v>
      </c>
      <c r="F3383" s="33" t="s">
        <v>29</v>
      </c>
      <c r="G3383" t="s">
        <v>29</v>
      </c>
      <c r="H3383" s="56"/>
    </row>
    <row r="3384" spans="1:8" x14ac:dyDescent="0.25">
      <c r="A3384" s="16">
        <v>38898</v>
      </c>
      <c r="B3384" s="17">
        <v>119.96</v>
      </c>
      <c r="C3384" s="9">
        <v>8.3364595104757529E-5</v>
      </c>
      <c r="D3384">
        <f t="shared" si="56"/>
        <v>6</v>
      </c>
      <c r="F3384" s="33" t="s">
        <v>29</v>
      </c>
      <c r="G3384" t="s">
        <v>29</v>
      </c>
      <c r="H3384" s="56"/>
    </row>
    <row r="3385" spans="1:8" x14ac:dyDescent="0.25">
      <c r="A3385" s="16">
        <v>38901</v>
      </c>
      <c r="B3385" s="17">
        <v>120.45</v>
      </c>
      <c r="C3385" s="9">
        <v>4.076375180072144E-3</v>
      </c>
      <c r="D3385">
        <f t="shared" si="56"/>
        <v>7</v>
      </c>
      <c r="F3385" s="33" t="s">
        <v>29</v>
      </c>
      <c r="G3385" t="s">
        <v>29</v>
      </c>
      <c r="H3385" s="56"/>
    </row>
    <row r="3386" spans="1:8" x14ac:dyDescent="0.25">
      <c r="A3386" s="16">
        <v>38903</v>
      </c>
      <c r="B3386" s="17">
        <v>119.76</v>
      </c>
      <c r="C3386" s="9">
        <v>-5.7449889495074105E-3</v>
      </c>
      <c r="D3386">
        <f t="shared" si="56"/>
        <v>7</v>
      </c>
      <c r="F3386" s="33" t="s">
        <v>29</v>
      </c>
      <c r="G3386" t="s">
        <v>29</v>
      </c>
      <c r="H3386" s="56"/>
    </row>
    <row r="3387" spans="1:8" x14ac:dyDescent="0.25">
      <c r="A3387" s="16">
        <v>38904</v>
      </c>
      <c r="B3387" s="17">
        <v>120.11</v>
      </c>
      <c r="C3387" s="9">
        <v>2.9182494550258984E-3</v>
      </c>
      <c r="D3387">
        <f t="shared" si="56"/>
        <v>7</v>
      </c>
      <c r="F3387" s="33" t="s">
        <v>29</v>
      </c>
      <c r="G3387" t="s">
        <v>29</v>
      </c>
      <c r="H3387" s="56"/>
    </row>
    <row r="3388" spans="1:8" x14ac:dyDescent="0.25">
      <c r="A3388" s="16">
        <v>38905</v>
      </c>
      <c r="B3388" s="17">
        <v>119.33</v>
      </c>
      <c r="C3388" s="9">
        <v>-6.5152251848345586E-3</v>
      </c>
      <c r="D3388">
        <f t="shared" si="56"/>
        <v>7</v>
      </c>
      <c r="F3388" s="33" t="s">
        <v>29</v>
      </c>
      <c r="G3388" t="s">
        <v>29</v>
      </c>
      <c r="H3388" s="56"/>
    </row>
    <row r="3389" spans="1:8" x14ac:dyDescent="0.25">
      <c r="A3389" s="16">
        <v>38908</v>
      </c>
      <c r="B3389" s="17">
        <v>119.56</v>
      </c>
      <c r="C3389" s="9">
        <v>1.9255730341727988E-3</v>
      </c>
      <c r="D3389">
        <f t="shared" si="56"/>
        <v>7</v>
      </c>
      <c r="F3389" s="33" t="s">
        <v>29</v>
      </c>
      <c r="G3389" t="s">
        <v>29</v>
      </c>
      <c r="H3389" s="56"/>
    </row>
    <row r="3390" spans="1:8" x14ac:dyDescent="0.25">
      <c r="A3390" s="16">
        <v>38909</v>
      </c>
      <c r="B3390" s="17">
        <v>120.08</v>
      </c>
      <c r="C3390" s="9">
        <v>4.3398499094694093E-3</v>
      </c>
      <c r="D3390">
        <f t="shared" si="56"/>
        <v>7</v>
      </c>
      <c r="F3390" s="33" t="s">
        <v>29</v>
      </c>
      <c r="G3390" t="s">
        <v>29</v>
      </c>
      <c r="H3390" s="56"/>
    </row>
    <row r="3391" spans="1:8" x14ac:dyDescent="0.25">
      <c r="A3391" s="16">
        <v>38910</v>
      </c>
      <c r="B3391" s="17">
        <v>118.8</v>
      </c>
      <c r="C3391" s="9">
        <v>-1.0716780396662025E-2</v>
      </c>
      <c r="D3391">
        <f t="shared" si="56"/>
        <v>7</v>
      </c>
      <c r="F3391" s="33" t="s">
        <v>29</v>
      </c>
      <c r="G3391" t="s">
        <v>29</v>
      </c>
      <c r="H3391" s="56"/>
    </row>
    <row r="3392" spans="1:8" x14ac:dyDescent="0.25">
      <c r="A3392" s="16">
        <v>38911</v>
      </c>
      <c r="B3392" s="17">
        <v>116.87</v>
      </c>
      <c r="C3392" s="9">
        <v>-1.637920098347884E-2</v>
      </c>
      <c r="D3392">
        <f t="shared" si="56"/>
        <v>7</v>
      </c>
      <c r="F3392" s="33" t="s">
        <v>29</v>
      </c>
      <c r="G3392" t="s">
        <v>29</v>
      </c>
      <c r="H3392" s="56"/>
    </row>
    <row r="3393" spans="1:8" x14ac:dyDescent="0.25">
      <c r="A3393" s="16">
        <v>38912</v>
      </c>
      <c r="B3393" s="17">
        <v>116.42</v>
      </c>
      <c r="C3393" s="9">
        <v>-3.8578641014761867E-3</v>
      </c>
      <c r="D3393">
        <f t="shared" si="56"/>
        <v>7</v>
      </c>
      <c r="F3393" s="33" t="s">
        <v>29</v>
      </c>
      <c r="G3393" t="s">
        <v>29</v>
      </c>
      <c r="H3393" s="56"/>
    </row>
    <row r="3394" spans="1:8" x14ac:dyDescent="0.25">
      <c r="A3394" s="16">
        <v>38915</v>
      </c>
      <c r="B3394" s="17">
        <v>116.25</v>
      </c>
      <c r="C3394" s="9">
        <v>-1.46129737612376E-3</v>
      </c>
      <c r="D3394">
        <f t="shared" si="56"/>
        <v>7</v>
      </c>
      <c r="F3394" s="33" t="s">
        <v>29</v>
      </c>
      <c r="G3394" t="s">
        <v>29</v>
      </c>
      <c r="H3394" s="56"/>
    </row>
    <row r="3395" spans="1:8" x14ac:dyDescent="0.25">
      <c r="A3395" s="16">
        <v>38916</v>
      </c>
      <c r="B3395" s="17">
        <v>116.84</v>
      </c>
      <c r="C3395" s="9">
        <v>5.062433052074657E-3</v>
      </c>
      <c r="D3395">
        <f t="shared" si="56"/>
        <v>7</v>
      </c>
      <c r="F3395" s="33" t="s">
        <v>29</v>
      </c>
      <c r="G3395" t="s">
        <v>29</v>
      </c>
      <c r="H3395" s="56"/>
    </row>
    <row r="3396" spans="1:8" x14ac:dyDescent="0.25">
      <c r="A3396" s="16">
        <v>38917</v>
      </c>
      <c r="B3396" s="17">
        <v>118.46</v>
      </c>
      <c r="C3396" s="9">
        <v>1.3769873329278785E-2</v>
      </c>
      <c r="D3396">
        <f t="shared" ref="D3396:D3459" si="57">MONTH(A3396)</f>
        <v>7</v>
      </c>
      <c r="F3396" s="33" t="s">
        <v>29</v>
      </c>
      <c r="G3396" t="s">
        <v>29</v>
      </c>
      <c r="H3396" s="56"/>
    </row>
    <row r="3397" spans="1:8" x14ac:dyDescent="0.25">
      <c r="A3397" s="16">
        <v>38918</v>
      </c>
      <c r="B3397" s="17">
        <v>117.65</v>
      </c>
      <c r="C3397" s="9">
        <v>-6.8612356754474664E-3</v>
      </c>
      <c r="D3397">
        <f t="shared" si="57"/>
        <v>7</v>
      </c>
      <c r="F3397" s="33" t="s">
        <v>29</v>
      </c>
      <c r="G3397" t="s">
        <v>29</v>
      </c>
      <c r="H3397" s="56"/>
    </row>
    <row r="3398" spans="1:8" x14ac:dyDescent="0.25">
      <c r="A3398" s="16">
        <v>38919</v>
      </c>
      <c r="B3398" s="17">
        <v>116.82</v>
      </c>
      <c r="C3398" s="9">
        <v>-7.0798265612082526E-3</v>
      </c>
      <c r="D3398">
        <f t="shared" si="57"/>
        <v>7</v>
      </c>
      <c r="F3398" s="33" t="s">
        <v>29</v>
      </c>
      <c r="G3398" t="s">
        <v>29</v>
      </c>
      <c r="H3398" s="56"/>
    </row>
    <row r="3399" spans="1:8" x14ac:dyDescent="0.25">
      <c r="A3399" s="16">
        <v>38922</v>
      </c>
      <c r="B3399" s="17">
        <v>118.95</v>
      </c>
      <c r="C3399" s="9">
        <v>1.8068948136803421E-2</v>
      </c>
      <c r="D3399">
        <f t="shared" si="57"/>
        <v>7</v>
      </c>
      <c r="F3399" s="33" t="s">
        <v>29</v>
      </c>
      <c r="G3399" t="s">
        <v>29</v>
      </c>
      <c r="H3399" s="56"/>
    </row>
    <row r="3400" spans="1:8" x14ac:dyDescent="0.25">
      <c r="A3400" s="16">
        <v>38923</v>
      </c>
      <c r="B3400" s="17">
        <v>119.38</v>
      </c>
      <c r="C3400" s="9">
        <v>3.608445991537102E-3</v>
      </c>
      <c r="D3400">
        <f t="shared" si="57"/>
        <v>7</v>
      </c>
      <c r="F3400" s="33" t="s">
        <v>29</v>
      </c>
      <c r="G3400" t="s">
        <v>29</v>
      </c>
      <c r="H3400" s="56"/>
    </row>
    <row r="3401" spans="1:8" x14ac:dyDescent="0.25">
      <c r="A3401" s="16">
        <v>38924</v>
      </c>
      <c r="B3401" s="17">
        <v>119.54</v>
      </c>
      <c r="C3401" s="9">
        <v>1.3393606556044693E-3</v>
      </c>
      <c r="D3401">
        <f t="shared" si="57"/>
        <v>7</v>
      </c>
      <c r="F3401" s="33" t="s">
        <v>29</v>
      </c>
      <c r="G3401" t="s">
        <v>29</v>
      </c>
      <c r="H3401" s="56"/>
    </row>
    <row r="3402" spans="1:8" x14ac:dyDescent="0.25">
      <c r="A3402" s="16">
        <v>38925</v>
      </c>
      <c r="B3402" s="17">
        <v>119.42</v>
      </c>
      <c r="C3402" s="9">
        <v>-1.0043522772618186E-3</v>
      </c>
      <c r="D3402">
        <f t="shared" si="57"/>
        <v>7</v>
      </c>
      <c r="F3402" s="33" t="s">
        <v>29</v>
      </c>
      <c r="G3402" t="s">
        <v>29</v>
      </c>
      <c r="H3402" s="56"/>
    </row>
    <row r="3403" spans="1:8" x14ac:dyDescent="0.25">
      <c r="A3403" s="16">
        <v>38926</v>
      </c>
      <c r="B3403" s="17">
        <v>120.62</v>
      </c>
      <c r="C3403" s="9">
        <v>9.9984169039943668E-3</v>
      </c>
      <c r="D3403">
        <f t="shared" si="57"/>
        <v>7</v>
      </c>
      <c r="F3403" s="33" t="s">
        <v>29</v>
      </c>
      <c r="G3403" t="s">
        <v>29</v>
      </c>
      <c r="H3403" s="56"/>
    </row>
    <row r="3404" spans="1:8" x14ac:dyDescent="0.25">
      <c r="A3404" s="16">
        <v>38929</v>
      </c>
      <c r="B3404" s="17">
        <v>120.5</v>
      </c>
      <c r="C3404" s="9">
        <v>-9.9535509213109102E-4</v>
      </c>
      <c r="D3404">
        <f t="shared" si="57"/>
        <v>7</v>
      </c>
      <c r="F3404" s="33" t="s">
        <v>29</v>
      </c>
      <c r="G3404" t="s">
        <v>29</v>
      </c>
      <c r="H3404" s="56"/>
    </row>
    <row r="3405" spans="1:8" x14ac:dyDescent="0.25">
      <c r="A3405" s="16">
        <v>38930</v>
      </c>
      <c r="B3405" s="17">
        <v>119.9</v>
      </c>
      <c r="C3405" s="9">
        <v>-4.9916908972411078E-3</v>
      </c>
      <c r="D3405">
        <f t="shared" si="57"/>
        <v>8</v>
      </c>
      <c r="F3405" s="33" t="s">
        <v>29</v>
      </c>
      <c r="G3405" t="s">
        <v>29</v>
      </c>
      <c r="H3405" s="56"/>
    </row>
    <row r="3406" spans="1:8" x14ac:dyDescent="0.25">
      <c r="A3406" s="16">
        <v>38931</v>
      </c>
      <c r="B3406" s="17">
        <v>120.71</v>
      </c>
      <c r="C3406" s="9">
        <v>6.7329126795669459E-3</v>
      </c>
      <c r="D3406">
        <f t="shared" si="57"/>
        <v>8</v>
      </c>
      <c r="F3406" s="33" t="s">
        <v>29</v>
      </c>
      <c r="G3406" t="s">
        <v>29</v>
      </c>
      <c r="H3406" s="56"/>
    </row>
    <row r="3407" spans="1:8" x14ac:dyDescent="0.25">
      <c r="A3407" s="16">
        <v>38932</v>
      </c>
      <c r="B3407" s="17">
        <v>121.04</v>
      </c>
      <c r="C3407" s="9">
        <v>2.7300947670648914E-3</v>
      </c>
      <c r="D3407">
        <f t="shared" si="57"/>
        <v>8</v>
      </c>
      <c r="F3407" s="33" t="s">
        <v>29</v>
      </c>
      <c r="G3407" t="s">
        <v>29</v>
      </c>
      <c r="H3407" s="56"/>
    </row>
    <row r="3408" spans="1:8" x14ac:dyDescent="0.25">
      <c r="A3408" s="16">
        <v>38933</v>
      </c>
      <c r="B3408" s="17">
        <v>120.83</v>
      </c>
      <c r="C3408" s="9">
        <v>-1.7364704408837296E-3</v>
      </c>
      <c r="D3408">
        <f t="shared" si="57"/>
        <v>8</v>
      </c>
      <c r="F3408" s="33" t="s">
        <v>29</v>
      </c>
      <c r="G3408" t="s">
        <v>29</v>
      </c>
      <c r="H3408" s="56"/>
    </row>
    <row r="3409" spans="1:8" x14ac:dyDescent="0.25">
      <c r="A3409" s="16">
        <v>38936</v>
      </c>
      <c r="B3409" s="17">
        <v>120.55</v>
      </c>
      <c r="C3409" s="9">
        <v>-2.3199944120368163E-3</v>
      </c>
      <c r="D3409">
        <f t="shared" si="57"/>
        <v>8</v>
      </c>
      <c r="F3409" s="33" t="s">
        <v>29</v>
      </c>
      <c r="G3409" t="s">
        <v>29</v>
      </c>
      <c r="H3409" s="56"/>
    </row>
    <row r="3410" spans="1:8" x14ac:dyDescent="0.25">
      <c r="A3410" s="16">
        <v>38937</v>
      </c>
      <c r="B3410" s="17">
        <v>120.08</v>
      </c>
      <c r="C3410" s="9">
        <v>-3.9064173019735283E-3</v>
      </c>
      <c r="D3410">
        <f t="shared" si="57"/>
        <v>8</v>
      </c>
      <c r="F3410" s="33" t="s">
        <v>29</v>
      </c>
      <c r="G3410" t="s">
        <v>29</v>
      </c>
      <c r="H3410" s="56"/>
    </row>
    <row r="3411" spans="1:8" x14ac:dyDescent="0.25">
      <c r="A3411" s="16">
        <v>38938</v>
      </c>
      <c r="B3411" s="17">
        <v>119.68</v>
      </c>
      <c r="C3411" s="9">
        <v>-3.3366730990393727E-3</v>
      </c>
      <c r="D3411">
        <f t="shared" si="57"/>
        <v>8</v>
      </c>
      <c r="F3411" s="33" t="s">
        <v>29</v>
      </c>
      <c r="G3411" t="s">
        <v>29</v>
      </c>
      <c r="H3411" s="56"/>
    </row>
    <row r="3412" spans="1:8" x14ac:dyDescent="0.25">
      <c r="A3412" s="16">
        <v>38939</v>
      </c>
      <c r="B3412" s="17">
        <v>120.05</v>
      </c>
      <c r="C3412" s="9">
        <v>3.0868084410949673E-3</v>
      </c>
      <c r="D3412">
        <f t="shared" si="57"/>
        <v>8</v>
      </c>
      <c r="F3412" s="33" t="s">
        <v>29</v>
      </c>
      <c r="G3412" t="s">
        <v>29</v>
      </c>
      <c r="H3412" s="56"/>
    </row>
    <row r="3413" spans="1:8" x14ac:dyDescent="0.25">
      <c r="A3413" s="16">
        <v>38940</v>
      </c>
      <c r="B3413" s="17">
        <v>119.71</v>
      </c>
      <c r="C3413" s="9">
        <v>-2.8361714039837351E-3</v>
      </c>
      <c r="D3413">
        <f t="shared" si="57"/>
        <v>8</v>
      </c>
      <c r="F3413" s="33" t="s">
        <v>29</v>
      </c>
      <c r="G3413" t="s">
        <v>29</v>
      </c>
      <c r="H3413" s="56"/>
    </row>
    <row r="3414" spans="1:8" x14ac:dyDescent="0.25">
      <c r="A3414" s="16">
        <v>38943</v>
      </c>
      <c r="B3414" s="17">
        <v>119.8</v>
      </c>
      <c r="C3414" s="9">
        <v>7.5153441807059625E-4</v>
      </c>
      <c r="D3414">
        <f t="shared" si="57"/>
        <v>8</v>
      </c>
      <c r="F3414" s="33" t="s">
        <v>29</v>
      </c>
      <c r="G3414" t="s">
        <v>29</v>
      </c>
      <c r="H3414" s="56"/>
    </row>
    <row r="3415" spans="1:8" x14ac:dyDescent="0.25">
      <c r="A3415" s="16">
        <v>38944</v>
      </c>
      <c r="B3415" s="17">
        <v>121.23</v>
      </c>
      <c r="C3415" s="9">
        <v>1.1865882077143132E-2</v>
      </c>
      <c r="D3415">
        <f t="shared" si="57"/>
        <v>8</v>
      </c>
      <c r="F3415" s="33" t="s">
        <v>29</v>
      </c>
      <c r="G3415" t="s">
        <v>29</v>
      </c>
      <c r="H3415" s="56"/>
    </row>
    <row r="3416" spans="1:8" x14ac:dyDescent="0.25">
      <c r="A3416" s="16">
        <v>38945</v>
      </c>
      <c r="B3416" s="17">
        <v>122.24</v>
      </c>
      <c r="C3416" s="9">
        <v>8.296757659718346E-3</v>
      </c>
      <c r="D3416">
        <f t="shared" si="57"/>
        <v>8</v>
      </c>
      <c r="F3416" s="33" t="s">
        <v>29</v>
      </c>
      <c r="G3416" t="s">
        <v>29</v>
      </c>
      <c r="H3416" s="56"/>
    </row>
    <row r="3417" spans="1:8" x14ac:dyDescent="0.25">
      <c r="A3417" s="16">
        <v>38946</v>
      </c>
      <c r="B3417" s="17">
        <v>122.55</v>
      </c>
      <c r="C3417" s="9">
        <v>2.5327845559112339E-3</v>
      </c>
      <c r="D3417">
        <f t="shared" si="57"/>
        <v>8</v>
      </c>
      <c r="F3417" s="33" t="s">
        <v>29</v>
      </c>
      <c r="G3417" t="s">
        <v>29</v>
      </c>
      <c r="H3417" s="56"/>
    </row>
    <row r="3418" spans="1:8" x14ac:dyDescent="0.25">
      <c r="A3418" s="16">
        <v>38947</v>
      </c>
      <c r="B3418" s="17">
        <v>123.17</v>
      </c>
      <c r="C3418" s="9">
        <v>5.0464049792712891E-3</v>
      </c>
      <c r="D3418">
        <f t="shared" si="57"/>
        <v>8</v>
      </c>
      <c r="F3418" s="33" t="s">
        <v>29</v>
      </c>
      <c r="G3418" t="s">
        <v>29</v>
      </c>
      <c r="H3418" s="56"/>
    </row>
    <row r="3419" spans="1:8" x14ac:dyDescent="0.25">
      <c r="A3419" s="16">
        <v>38950</v>
      </c>
      <c r="B3419" s="17">
        <v>122.65</v>
      </c>
      <c r="C3419" s="9">
        <v>-4.2307442488945862E-3</v>
      </c>
      <c r="D3419">
        <f t="shared" si="57"/>
        <v>8</v>
      </c>
      <c r="F3419" s="33" t="s">
        <v>29</v>
      </c>
      <c r="G3419" t="s">
        <v>29</v>
      </c>
      <c r="H3419" s="56"/>
    </row>
    <row r="3420" spans="1:8" x14ac:dyDescent="0.25">
      <c r="A3420" s="16">
        <v>38951</v>
      </c>
      <c r="B3420" s="17">
        <v>122.64</v>
      </c>
      <c r="C3420" s="9">
        <v>-8.1536140939682234E-5</v>
      </c>
      <c r="D3420">
        <f t="shared" si="57"/>
        <v>8</v>
      </c>
      <c r="F3420" s="33" t="s">
        <v>29</v>
      </c>
      <c r="G3420" t="s">
        <v>29</v>
      </c>
      <c r="H3420" s="56"/>
    </row>
    <row r="3421" spans="1:8" x14ac:dyDescent="0.25">
      <c r="A3421" s="16">
        <v>38952</v>
      </c>
      <c r="B3421" s="17">
        <v>122.3</v>
      </c>
      <c r="C3421" s="9">
        <v>-2.776191870432084E-3</v>
      </c>
      <c r="D3421">
        <f t="shared" si="57"/>
        <v>8</v>
      </c>
      <c r="F3421" s="33" t="s">
        <v>29</v>
      </c>
      <c r="G3421" t="s">
        <v>29</v>
      </c>
      <c r="H3421" s="56"/>
    </row>
    <row r="3422" spans="1:8" x14ac:dyDescent="0.25">
      <c r="A3422" s="16">
        <v>38953</v>
      </c>
      <c r="B3422" s="17">
        <v>122.19</v>
      </c>
      <c r="C3422" s="9">
        <v>-8.9983236469574099E-4</v>
      </c>
      <c r="D3422">
        <f t="shared" si="57"/>
        <v>8</v>
      </c>
      <c r="F3422" s="33" t="s">
        <v>29</v>
      </c>
      <c r="G3422" t="s">
        <v>29</v>
      </c>
      <c r="H3422" s="56"/>
    </row>
    <row r="3423" spans="1:8" x14ac:dyDescent="0.25">
      <c r="A3423" s="16">
        <v>38954</v>
      </c>
      <c r="B3423" s="17">
        <v>122.35</v>
      </c>
      <c r="C3423" s="9">
        <v>1.3085795602497787E-3</v>
      </c>
      <c r="D3423">
        <f t="shared" si="57"/>
        <v>8</v>
      </c>
      <c r="F3423" s="33" t="s">
        <v>29</v>
      </c>
      <c r="G3423" t="s">
        <v>29</v>
      </c>
      <c r="H3423" s="56"/>
    </row>
    <row r="3424" spans="1:8" x14ac:dyDescent="0.25">
      <c r="A3424" s="16">
        <v>38957</v>
      </c>
      <c r="B3424" s="17">
        <v>122.93</v>
      </c>
      <c r="C3424" s="9">
        <v>4.7292977905691183E-3</v>
      </c>
      <c r="D3424">
        <f t="shared" si="57"/>
        <v>8</v>
      </c>
      <c r="F3424" s="33" t="s">
        <v>29</v>
      </c>
      <c r="G3424" t="s">
        <v>29</v>
      </c>
      <c r="H3424" s="56"/>
    </row>
    <row r="3425" spans="1:8" x14ac:dyDescent="0.25">
      <c r="A3425" s="16">
        <v>38958</v>
      </c>
      <c r="B3425" s="17">
        <v>123.07</v>
      </c>
      <c r="C3425" s="9">
        <v>1.1382115049955403E-3</v>
      </c>
      <c r="D3425">
        <f t="shared" si="57"/>
        <v>8</v>
      </c>
      <c r="F3425" s="33" t="s">
        <v>29</v>
      </c>
      <c r="G3425" t="s">
        <v>29</v>
      </c>
      <c r="H3425" s="56"/>
    </row>
    <row r="3426" spans="1:8" x14ac:dyDescent="0.25">
      <c r="A3426" s="16">
        <v>38959</v>
      </c>
      <c r="B3426" s="17">
        <v>123.15</v>
      </c>
      <c r="C3426" s="9">
        <v>6.4982538230162745E-4</v>
      </c>
      <c r="D3426">
        <f t="shared" si="57"/>
        <v>8</v>
      </c>
      <c r="F3426" s="33" t="s">
        <v>29</v>
      </c>
      <c r="G3426" t="s">
        <v>29</v>
      </c>
      <c r="H3426" s="56"/>
    </row>
    <row r="3427" spans="1:8" x14ac:dyDescent="0.25">
      <c r="A3427" s="16">
        <v>38960</v>
      </c>
      <c r="B3427" s="17">
        <v>123.13</v>
      </c>
      <c r="C3427" s="9">
        <v>-1.6241676176687617E-4</v>
      </c>
      <c r="D3427">
        <f t="shared" si="57"/>
        <v>8</v>
      </c>
      <c r="F3427" s="33" t="s">
        <v>29</v>
      </c>
      <c r="G3427" t="s">
        <v>29</v>
      </c>
      <c r="H3427" s="56"/>
    </row>
    <row r="3428" spans="1:8" x14ac:dyDescent="0.25">
      <c r="A3428" s="16">
        <v>38961</v>
      </c>
      <c r="B3428" s="17">
        <v>123.86</v>
      </c>
      <c r="C3428" s="9">
        <v>5.9111877051348906E-3</v>
      </c>
      <c r="D3428">
        <f t="shared" si="57"/>
        <v>9</v>
      </c>
      <c r="F3428" s="33" t="s">
        <v>29</v>
      </c>
      <c r="G3428" t="s">
        <v>29</v>
      </c>
      <c r="H3428" s="56"/>
    </row>
    <row r="3429" spans="1:8" x14ac:dyDescent="0.25">
      <c r="A3429" s="16">
        <v>38965</v>
      </c>
      <c r="B3429" s="17">
        <v>124.1</v>
      </c>
      <c r="C3429" s="9">
        <v>1.9357967006465992E-3</v>
      </c>
      <c r="D3429">
        <f t="shared" si="57"/>
        <v>9</v>
      </c>
      <c r="F3429" s="33" t="s">
        <v>29</v>
      </c>
      <c r="G3429" t="s">
        <v>29</v>
      </c>
      <c r="H3429" s="56"/>
    </row>
    <row r="3430" spans="1:8" x14ac:dyDescent="0.25">
      <c r="A3430" s="16">
        <v>38966</v>
      </c>
      <c r="B3430" s="17">
        <v>123.01</v>
      </c>
      <c r="C3430" s="9">
        <v>-8.8220393298677827E-3</v>
      </c>
      <c r="D3430">
        <f t="shared" si="57"/>
        <v>9</v>
      </c>
      <c r="F3430" s="33" t="s">
        <v>29</v>
      </c>
      <c r="G3430" t="s">
        <v>29</v>
      </c>
      <c r="H3430" s="56"/>
    </row>
    <row r="3431" spans="1:8" x14ac:dyDescent="0.25">
      <c r="A3431" s="16">
        <v>38967</v>
      </c>
      <c r="B3431" s="17">
        <v>122.44</v>
      </c>
      <c r="C3431" s="9">
        <v>-4.6445388034819634E-3</v>
      </c>
      <c r="D3431">
        <f t="shared" si="57"/>
        <v>9</v>
      </c>
      <c r="F3431" s="33" t="s">
        <v>29</v>
      </c>
      <c r="G3431" t="s">
        <v>29</v>
      </c>
      <c r="H3431" s="56"/>
    </row>
    <row r="3432" spans="1:8" x14ac:dyDescent="0.25">
      <c r="A3432" s="16">
        <v>38968</v>
      </c>
      <c r="B3432" s="17">
        <v>122.79</v>
      </c>
      <c r="C3432" s="9">
        <v>2.8544650952096497E-3</v>
      </c>
      <c r="D3432">
        <f t="shared" si="57"/>
        <v>9</v>
      </c>
      <c r="F3432" s="33" t="s">
        <v>29</v>
      </c>
      <c r="G3432" t="s">
        <v>29</v>
      </c>
      <c r="H3432" s="56"/>
    </row>
    <row r="3433" spans="1:8" x14ac:dyDescent="0.25">
      <c r="A3433" s="16">
        <v>38971</v>
      </c>
      <c r="B3433" s="17">
        <v>122.91</v>
      </c>
      <c r="C3433" s="9">
        <v>9.7680105446801453E-4</v>
      </c>
      <c r="D3433">
        <f t="shared" si="57"/>
        <v>9</v>
      </c>
      <c r="F3433" s="33" t="s">
        <v>29</v>
      </c>
      <c r="G3433" t="s">
        <v>29</v>
      </c>
      <c r="H3433" s="56"/>
    </row>
    <row r="3434" spans="1:8" x14ac:dyDescent="0.25">
      <c r="A3434" s="16">
        <v>38972</v>
      </c>
      <c r="B3434" s="17">
        <v>124.12</v>
      </c>
      <c r="C3434" s="9">
        <v>9.7964593532900174E-3</v>
      </c>
      <c r="D3434">
        <f t="shared" si="57"/>
        <v>9</v>
      </c>
      <c r="F3434" s="33" t="s">
        <v>29</v>
      </c>
      <c r="G3434" t="s">
        <v>29</v>
      </c>
      <c r="H3434" s="56"/>
    </row>
    <row r="3435" spans="1:8" x14ac:dyDescent="0.25">
      <c r="A3435" s="16">
        <v>38973</v>
      </c>
      <c r="B3435" s="17">
        <v>124.62</v>
      </c>
      <c r="C3435" s="9">
        <v>4.0202675358964593E-3</v>
      </c>
      <c r="D3435">
        <f t="shared" si="57"/>
        <v>9</v>
      </c>
      <c r="F3435" s="33" t="s">
        <v>29</v>
      </c>
      <c r="G3435" t="s">
        <v>29</v>
      </c>
      <c r="H3435" s="56"/>
    </row>
    <row r="3436" spans="1:8" x14ac:dyDescent="0.25">
      <c r="A3436" s="16">
        <v>38974</v>
      </c>
      <c r="B3436" s="17">
        <v>124.63</v>
      </c>
      <c r="C3436" s="9">
        <v>8.0240722209489441E-5</v>
      </c>
      <c r="D3436">
        <f t="shared" si="57"/>
        <v>9</v>
      </c>
      <c r="F3436" s="33" t="s">
        <v>29</v>
      </c>
      <c r="G3436" t="s">
        <v>29</v>
      </c>
      <c r="H3436" s="56"/>
    </row>
    <row r="3437" spans="1:8" x14ac:dyDescent="0.25">
      <c r="A3437" s="16">
        <v>38975</v>
      </c>
      <c r="B3437" s="17">
        <v>124.92</v>
      </c>
      <c r="C3437" s="9">
        <v>2.3241845765924586E-3</v>
      </c>
      <c r="D3437">
        <f t="shared" si="57"/>
        <v>9</v>
      </c>
      <c r="F3437" s="33" t="s">
        <v>29</v>
      </c>
      <c r="G3437" t="s">
        <v>29</v>
      </c>
      <c r="H3437" s="56"/>
    </row>
    <row r="3438" spans="1:8" x14ac:dyDescent="0.25">
      <c r="A3438" s="16">
        <v>38978</v>
      </c>
      <c r="B3438" s="17">
        <v>125.09</v>
      </c>
      <c r="C3438" s="9">
        <v>1.359945811772071E-3</v>
      </c>
      <c r="D3438">
        <f t="shared" si="57"/>
        <v>9</v>
      </c>
      <c r="F3438" s="33" t="s">
        <v>29</v>
      </c>
      <c r="G3438" t="s">
        <v>29</v>
      </c>
      <c r="H3438" s="56"/>
    </row>
    <row r="3439" spans="1:8" x14ac:dyDescent="0.25">
      <c r="A3439" s="16">
        <v>38979</v>
      </c>
      <c r="B3439" s="17">
        <v>124.78</v>
      </c>
      <c r="C3439" s="9">
        <v>-2.4812915440097483E-3</v>
      </c>
      <c r="D3439">
        <f t="shared" si="57"/>
        <v>9</v>
      </c>
      <c r="F3439" s="33" t="s">
        <v>29</v>
      </c>
      <c r="G3439" t="s">
        <v>29</v>
      </c>
      <c r="H3439" s="56"/>
    </row>
    <row r="3440" spans="1:8" x14ac:dyDescent="0.25">
      <c r="A3440" s="16">
        <v>38980</v>
      </c>
      <c r="B3440" s="17">
        <v>125.44</v>
      </c>
      <c r="C3440" s="9">
        <v>5.2753699194574436E-3</v>
      </c>
      <c r="D3440">
        <f t="shared" si="57"/>
        <v>9</v>
      </c>
      <c r="F3440" s="33" t="s">
        <v>29</v>
      </c>
      <c r="G3440" t="s">
        <v>29</v>
      </c>
      <c r="H3440" s="56"/>
    </row>
    <row r="3441" spans="1:8" x14ac:dyDescent="0.25">
      <c r="A3441" s="16">
        <v>38981</v>
      </c>
      <c r="B3441" s="17">
        <v>124.83</v>
      </c>
      <c r="C3441" s="9">
        <v>-4.8747449391381183E-3</v>
      </c>
      <c r="D3441">
        <f t="shared" si="57"/>
        <v>9</v>
      </c>
      <c r="F3441" s="33" t="s">
        <v>29</v>
      </c>
      <c r="G3441" t="s">
        <v>29</v>
      </c>
      <c r="H3441" s="56"/>
    </row>
    <row r="3442" spans="1:8" x14ac:dyDescent="0.25">
      <c r="A3442" s="16">
        <v>38982</v>
      </c>
      <c r="B3442" s="17">
        <v>124.45</v>
      </c>
      <c r="C3442" s="9">
        <v>-3.0487828493585929E-3</v>
      </c>
      <c r="D3442">
        <f t="shared" si="57"/>
        <v>9</v>
      </c>
      <c r="F3442" s="33" t="s">
        <v>29</v>
      </c>
      <c r="G3442" t="s">
        <v>29</v>
      </c>
      <c r="H3442" s="56"/>
    </row>
    <row r="3443" spans="1:8" x14ac:dyDescent="0.25">
      <c r="A3443" s="16">
        <v>38985</v>
      </c>
      <c r="B3443" s="17">
        <v>125.41</v>
      </c>
      <c r="C3443" s="9">
        <v>7.68434102235728E-3</v>
      </c>
      <c r="D3443">
        <f t="shared" si="57"/>
        <v>9</v>
      </c>
      <c r="F3443" s="33" t="s">
        <v>29</v>
      </c>
      <c r="G3443" t="s">
        <v>29</v>
      </c>
      <c r="H3443" s="56"/>
    </row>
    <row r="3444" spans="1:8" x14ac:dyDescent="0.25">
      <c r="A3444" s="16">
        <v>38986</v>
      </c>
      <c r="B3444" s="17">
        <v>126.45</v>
      </c>
      <c r="C3444" s="9">
        <v>8.2586032800158523E-3</v>
      </c>
      <c r="D3444">
        <f t="shared" si="57"/>
        <v>9</v>
      </c>
      <c r="F3444" s="33" t="s">
        <v>29</v>
      </c>
      <c r="G3444" t="s">
        <v>29</v>
      </c>
      <c r="H3444" s="56"/>
    </row>
    <row r="3445" spans="1:8" x14ac:dyDescent="0.25">
      <c r="A3445" s="16">
        <v>38987</v>
      </c>
      <c r="B3445" s="17">
        <v>126.6</v>
      </c>
      <c r="C3445" s="9">
        <v>1.1855365941015434E-3</v>
      </c>
      <c r="D3445">
        <f t="shared" si="57"/>
        <v>9</v>
      </c>
      <c r="F3445" s="33" t="s">
        <v>29</v>
      </c>
      <c r="G3445" t="s">
        <v>29</v>
      </c>
      <c r="H3445" s="56"/>
    </row>
    <row r="3446" spans="1:8" x14ac:dyDescent="0.25">
      <c r="A3446" s="16">
        <v>38988</v>
      </c>
      <c r="B3446" s="17">
        <v>126.56</v>
      </c>
      <c r="C3446" s="9">
        <v>-3.1600569073203549E-4</v>
      </c>
      <c r="D3446">
        <f t="shared" si="57"/>
        <v>9</v>
      </c>
      <c r="F3446" s="33" t="s">
        <v>29</v>
      </c>
      <c r="G3446" t="s">
        <v>29</v>
      </c>
      <c r="H3446" s="56"/>
    </row>
    <row r="3447" spans="1:8" x14ac:dyDescent="0.25">
      <c r="A3447" s="16">
        <v>38989</v>
      </c>
      <c r="B3447" s="17">
        <v>126.45</v>
      </c>
      <c r="C3447" s="9">
        <v>-8.6953090336953269E-4</v>
      </c>
      <c r="D3447">
        <f t="shared" si="57"/>
        <v>9</v>
      </c>
      <c r="F3447" s="33" t="s">
        <v>29</v>
      </c>
      <c r="G3447" t="s">
        <v>29</v>
      </c>
      <c r="H3447" s="56"/>
    </row>
    <row r="3448" spans="1:8" x14ac:dyDescent="0.25">
      <c r="A3448" s="16">
        <v>38992</v>
      </c>
      <c r="B3448" s="17">
        <v>125.98</v>
      </c>
      <c r="C3448" s="9">
        <v>-3.7238089221911384E-3</v>
      </c>
      <c r="D3448">
        <f t="shared" si="57"/>
        <v>10</v>
      </c>
      <c r="F3448" s="33" t="s">
        <v>29</v>
      </c>
      <c r="G3448" t="s">
        <v>29</v>
      </c>
      <c r="H3448" s="56"/>
    </row>
    <row r="3449" spans="1:8" x14ac:dyDescent="0.25">
      <c r="A3449" s="16">
        <v>38993</v>
      </c>
      <c r="B3449" s="17">
        <v>126.24</v>
      </c>
      <c r="C3449" s="9">
        <v>2.0616929037811753E-3</v>
      </c>
      <c r="D3449">
        <f t="shared" si="57"/>
        <v>10</v>
      </c>
      <c r="F3449" s="33" t="s">
        <v>29</v>
      </c>
      <c r="G3449" t="s">
        <v>29</v>
      </c>
      <c r="H3449" s="56"/>
    </row>
    <row r="3450" spans="1:8" x14ac:dyDescent="0.25">
      <c r="A3450" s="16">
        <v>38994</v>
      </c>
      <c r="B3450" s="17">
        <v>127.72</v>
      </c>
      <c r="C3450" s="9">
        <v>1.1655510749017264E-2</v>
      </c>
      <c r="D3450">
        <f t="shared" si="57"/>
        <v>10</v>
      </c>
      <c r="F3450" s="33" t="s">
        <v>29</v>
      </c>
      <c r="G3450" t="s">
        <v>29</v>
      </c>
      <c r="H3450" s="56"/>
    </row>
    <row r="3451" spans="1:8" x14ac:dyDescent="0.25">
      <c r="A3451" s="16">
        <v>38995</v>
      </c>
      <c r="B3451" s="17">
        <v>127.97</v>
      </c>
      <c r="C3451" s="9">
        <v>1.9554936029233428E-3</v>
      </c>
      <c r="D3451">
        <f t="shared" si="57"/>
        <v>10</v>
      </c>
      <c r="F3451" s="33" t="s">
        <v>29</v>
      </c>
      <c r="G3451" t="s">
        <v>29</v>
      </c>
      <c r="H3451" s="56"/>
    </row>
    <row r="3452" spans="1:8" x14ac:dyDescent="0.25">
      <c r="A3452" s="16">
        <v>38996</v>
      </c>
      <c r="B3452" s="17">
        <v>127.81</v>
      </c>
      <c r="C3452" s="9">
        <v>-1.2510753058815321E-3</v>
      </c>
      <c r="D3452">
        <f t="shared" si="57"/>
        <v>10</v>
      </c>
      <c r="F3452" s="33" t="s">
        <v>29</v>
      </c>
      <c r="G3452" t="s">
        <v>29</v>
      </c>
      <c r="H3452" s="56"/>
    </row>
    <row r="3453" spans="1:8" x14ac:dyDescent="0.25">
      <c r="A3453" s="16">
        <v>38999</v>
      </c>
      <c r="B3453" s="17">
        <v>127.88</v>
      </c>
      <c r="C3453" s="9">
        <v>5.4753804801768822E-4</v>
      </c>
      <c r="D3453">
        <f t="shared" si="57"/>
        <v>10</v>
      </c>
      <c r="F3453" s="33" t="s">
        <v>29</v>
      </c>
      <c r="G3453" t="s">
        <v>29</v>
      </c>
      <c r="H3453" s="56"/>
    </row>
    <row r="3454" spans="1:8" x14ac:dyDescent="0.25">
      <c r="A3454" s="16">
        <v>39000</v>
      </c>
      <c r="B3454" s="17">
        <v>128.05000000000001</v>
      </c>
      <c r="C3454" s="9">
        <v>1.3284884538937352E-3</v>
      </c>
      <c r="D3454">
        <f t="shared" si="57"/>
        <v>10</v>
      </c>
      <c r="F3454" s="33" t="s">
        <v>29</v>
      </c>
      <c r="G3454" t="s">
        <v>29</v>
      </c>
      <c r="H3454" s="56"/>
    </row>
    <row r="3455" spans="1:8" x14ac:dyDescent="0.25">
      <c r="A3455" s="16">
        <v>39001</v>
      </c>
      <c r="B3455" s="17">
        <v>127.9</v>
      </c>
      <c r="C3455" s="9">
        <v>-1.1721040607373238E-3</v>
      </c>
      <c r="D3455">
        <f t="shared" si="57"/>
        <v>10</v>
      </c>
      <c r="F3455" s="33" t="s">
        <v>29</v>
      </c>
      <c r="G3455" t="s">
        <v>29</v>
      </c>
      <c r="H3455" s="56"/>
    </row>
    <row r="3456" spans="1:8" x14ac:dyDescent="0.25">
      <c r="A3456" s="16">
        <v>39002</v>
      </c>
      <c r="B3456" s="17">
        <v>129.01</v>
      </c>
      <c r="C3456" s="9">
        <v>8.641212152248199E-3</v>
      </c>
      <c r="D3456">
        <f t="shared" si="57"/>
        <v>10</v>
      </c>
      <c r="F3456" s="33" t="s">
        <v>29</v>
      </c>
      <c r="G3456" t="s">
        <v>29</v>
      </c>
      <c r="H3456" s="56"/>
    </row>
    <row r="3457" spans="1:8" x14ac:dyDescent="0.25">
      <c r="A3457" s="16">
        <v>39003</v>
      </c>
      <c r="B3457" s="17">
        <v>129.34</v>
      </c>
      <c r="C3457" s="9">
        <v>2.554675281401627E-3</v>
      </c>
      <c r="D3457">
        <f t="shared" si="57"/>
        <v>10</v>
      </c>
      <c r="F3457" s="33" t="s">
        <v>29</v>
      </c>
      <c r="G3457" t="s">
        <v>29</v>
      </c>
      <c r="H3457" s="56"/>
    </row>
    <row r="3458" spans="1:8" x14ac:dyDescent="0.25">
      <c r="A3458" s="16">
        <v>39006</v>
      </c>
      <c r="B3458" s="17">
        <v>129.54</v>
      </c>
      <c r="C3458" s="9">
        <v>1.545117736324248E-3</v>
      </c>
      <c r="D3458">
        <f t="shared" si="57"/>
        <v>10</v>
      </c>
      <c r="F3458" s="33" t="s">
        <v>29</v>
      </c>
      <c r="G3458" t="s">
        <v>29</v>
      </c>
      <c r="H3458" s="56"/>
    </row>
    <row r="3459" spans="1:8" x14ac:dyDescent="0.25">
      <c r="A3459" s="16">
        <v>39007</v>
      </c>
      <c r="B3459" s="17">
        <v>129.13</v>
      </c>
      <c r="C3459" s="9">
        <v>-3.1700648962107256E-3</v>
      </c>
      <c r="D3459">
        <f t="shared" si="57"/>
        <v>10</v>
      </c>
      <c r="F3459" s="33" t="s">
        <v>29</v>
      </c>
      <c r="G3459" t="s">
        <v>29</v>
      </c>
      <c r="H3459" s="56"/>
    </row>
    <row r="3460" spans="1:8" x14ac:dyDescent="0.25">
      <c r="A3460" s="16">
        <v>39008</v>
      </c>
      <c r="B3460" s="17">
        <v>129.30000000000001</v>
      </c>
      <c r="C3460" s="9">
        <v>1.3156369192517748E-3</v>
      </c>
      <c r="D3460">
        <f t="shared" ref="D3460:D3523" si="58">MONTH(A3460)</f>
        <v>10</v>
      </c>
      <c r="F3460" s="33" t="s">
        <v>29</v>
      </c>
      <c r="G3460" t="s">
        <v>29</v>
      </c>
      <c r="H3460" s="56"/>
    </row>
    <row r="3461" spans="1:8" x14ac:dyDescent="0.25">
      <c r="A3461" s="16">
        <v>39009</v>
      </c>
      <c r="B3461" s="17">
        <v>129.51</v>
      </c>
      <c r="C3461" s="9">
        <v>1.6228124576838966E-3</v>
      </c>
      <c r="D3461">
        <f t="shared" si="58"/>
        <v>10</v>
      </c>
      <c r="F3461" s="33" t="s">
        <v>29</v>
      </c>
      <c r="G3461" t="s">
        <v>29</v>
      </c>
      <c r="H3461" s="56"/>
    </row>
    <row r="3462" spans="1:8" x14ac:dyDescent="0.25">
      <c r="A3462" s="16">
        <v>39010</v>
      </c>
      <c r="B3462" s="17">
        <v>129.54</v>
      </c>
      <c r="C3462" s="9">
        <v>2.3161551927520371E-4</v>
      </c>
      <c r="D3462">
        <f t="shared" si="58"/>
        <v>10</v>
      </c>
      <c r="F3462" s="33" t="s">
        <v>29</v>
      </c>
      <c r="G3462" t="s">
        <v>29</v>
      </c>
      <c r="H3462" s="56"/>
    </row>
    <row r="3463" spans="1:8" x14ac:dyDescent="0.25">
      <c r="A3463" s="16">
        <v>39013</v>
      </c>
      <c r="B3463" s="17">
        <v>130.13</v>
      </c>
      <c r="C3463" s="9">
        <v>4.5442370338950157E-3</v>
      </c>
      <c r="D3463">
        <f t="shared" si="58"/>
        <v>10</v>
      </c>
      <c r="F3463" s="33" t="s">
        <v>29</v>
      </c>
      <c r="G3463" t="s">
        <v>29</v>
      </c>
      <c r="H3463" s="56"/>
    </row>
    <row r="3464" spans="1:8" x14ac:dyDescent="0.25">
      <c r="A3464" s="16">
        <v>39014</v>
      </c>
      <c r="B3464" s="17">
        <v>130.52000000000001</v>
      </c>
      <c r="C3464" s="9">
        <v>2.9925209364539294E-3</v>
      </c>
      <c r="D3464">
        <f t="shared" si="58"/>
        <v>10</v>
      </c>
      <c r="F3464" s="33" t="s">
        <v>29</v>
      </c>
      <c r="G3464" t="s">
        <v>29</v>
      </c>
      <c r="H3464" s="56"/>
    </row>
    <row r="3465" spans="1:8" x14ac:dyDescent="0.25">
      <c r="A3465" s="16">
        <v>39015</v>
      </c>
      <c r="B3465" s="17">
        <v>130.97</v>
      </c>
      <c r="C3465" s="9">
        <v>3.4418176161914896E-3</v>
      </c>
      <c r="D3465">
        <f t="shared" si="58"/>
        <v>10</v>
      </c>
      <c r="F3465" s="33" t="s">
        <v>29</v>
      </c>
      <c r="G3465" t="s">
        <v>29</v>
      </c>
      <c r="H3465" s="56"/>
    </row>
    <row r="3466" spans="1:8" x14ac:dyDescent="0.25">
      <c r="A3466" s="16">
        <v>39016</v>
      </c>
      <c r="B3466" s="17">
        <v>131.37</v>
      </c>
      <c r="C3466" s="9">
        <v>3.0494801401050949E-3</v>
      </c>
      <c r="D3466">
        <f t="shared" si="58"/>
        <v>10</v>
      </c>
      <c r="F3466" s="33" t="s">
        <v>29</v>
      </c>
      <c r="G3466" t="s">
        <v>29</v>
      </c>
      <c r="H3466" s="56"/>
    </row>
    <row r="3467" spans="1:8" x14ac:dyDescent="0.25">
      <c r="A3467" s="16">
        <v>39017</v>
      </c>
      <c r="B3467" s="17">
        <v>130.55000000000001</v>
      </c>
      <c r="C3467" s="9">
        <v>-6.261474336278789E-3</v>
      </c>
      <c r="D3467">
        <f t="shared" si="58"/>
        <v>10</v>
      </c>
      <c r="F3467" s="33" t="s">
        <v>29</v>
      </c>
      <c r="G3467" t="s">
        <v>29</v>
      </c>
      <c r="H3467" s="56"/>
    </row>
    <row r="3468" spans="1:8" x14ac:dyDescent="0.25">
      <c r="A3468" s="16">
        <v>39020</v>
      </c>
      <c r="B3468" s="17">
        <v>130.46</v>
      </c>
      <c r="C3468" s="9">
        <v>-6.8962877718795035E-4</v>
      </c>
      <c r="D3468">
        <f t="shared" si="58"/>
        <v>10</v>
      </c>
      <c r="F3468" s="33" t="s">
        <v>29</v>
      </c>
      <c r="G3468" t="s">
        <v>29</v>
      </c>
      <c r="H3468" s="56"/>
    </row>
    <row r="3469" spans="1:8" x14ac:dyDescent="0.25">
      <c r="A3469" s="16">
        <v>39021</v>
      </c>
      <c r="B3469" s="17">
        <v>130.44</v>
      </c>
      <c r="C3469" s="9">
        <v>-1.5331544683159034E-4</v>
      </c>
      <c r="D3469">
        <f t="shared" si="58"/>
        <v>10</v>
      </c>
      <c r="F3469" s="33" t="s">
        <v>29</v>
      </c>
      <c r="G3469" t="s">
        <v>29</v>
      </c>
      <c r="H3469" s="56"/>
    </row>
    <row r="3470" spans="1:8" x14ac:dyDescent="0.25">
      <c r="A3470" s="16">
        <v>39022</v>
      </c>
      <c r="B3470" s="17">
        <v>129.56</v>
      </c>
      <c r="C3470" s="9">
        <v>-6.769256617989855E-3</v>
      </c>
      <c r="D3470">
        <f t="shared" si="58"/>
        <v>11</v>
      </c>
      <c r="F3470" s="33" t="s">
        <v>29</v>
      </c>
      <c r="G3470" t="s">
        <v>29</v>
      </c>
      <c r="H3470" s="56"/>
    </row>
    <row r="3471" spans="1:8" x14ac:dyDescent="0.25">
      <c r="A3471" s="16">
        <v>39023</v>
      </c>
      <c r="B3471" s="17">
        <v>129.47999999999999</v>
      </c>
      <c r="C3471" s="9">
        <v>-6.1766524508509674E-4</v>
      </c>
      <c r="D3471">
        <f t="shared" si="58"/>
        <v>11</v>
      </c>
      <c r="F3471" s="33" t="s">
        <v>29</v>
      </c>
      <c r="G3471" t="s">
        <v>29</v>
      </c>
      <c r="H3471" s="56"/>
    </row>
    <row r="3472" spans="1:8" x14ac:dyDescent="0.25">
      <c r="A3472" s="16">
        <v>39024</v>
      </c>
      <c r="B3472" s="17">
        <v>129.25</v>
      </c>
      <c r="C3472" s="9">
        <v>-1.7779156695050178E-3</v>
      </c>
      <c r="D3472">
        <f t="shared" si="58"/>
        <v>11</v>
      </c>
      <c r="F3472" s="33" t="s">
        <v>29</v>
      </c>
      <c r="G3472" t="s">
        <v>29</v>
      </c>
      <c r="H3472" s="56"/>
    </row>
    <row r="3473" spans="1:8" x14ac:dyDescent="0.25">
      <c r="A3473" s="16">
        <v>39027</v>
      </c>
      <c r="B3473" s="17">
        <v>130.71</v>
      </c>
      <c r="C3473" s="9">
        <v>1.1232615408922024E-2</v>
      </c>
      <c r="D3473">
        <f t="shared" si="58"/>
        <v>11</v>
      </c>
      <c r="F3473" s="33" t="s">
        <v>29</v>
      </c>
      <c r="G3473" t="s">
        <v>29</v>
      </c>
      <c r="H3473" s="56"/>
    </row>
    <row r="3474" spans="1:8" x14ac:dyDescent="0.25">
      <c r="A3474" s="16">
        <v>39028</v>
      </c>
      <c r="B3474" s="17">
        <v>131.21</v>
      </c>
      <c r="C3474" s="9">
        <v>3.8179643201639185E-3</v>
      </c>
      <c r="D3474">
        <f t="shared" si="58"/>
        <v>11</v>
      </c>
      <c r="F3474" s="33" t="s">
        <v>29</v>
      </c>
      <c r="G3474" t="s">
        <v>29</v>
      </c>
      <c r="H3474" s="56"/>
    </row>
    <row r="3475" spans="1:8" x14ac:dyDescent="0.25">
      <c r="A3475" s="16">
        <v>39029</v>
      </c>
      <c r="B3475" s="17">
        <v>131.5</v>
      </c>
      <c r="C3475" s="9">
        <v>2.2077585001949096E-3</v>
      </c>
      <c r="D3475">
        <f t="shared" si="58"/>
        <v>11</v>
      </c>
      <c r="F3475" s="33" t="s">
        <v>29</v>
      </c>
      <c r="G3475" t="s">
        <v>29</v>
      </c>
      <c r="H3475" s="56"/>
    </row>
    <row r="3476" spans="1:8" x14ac:dyDescent="0.25">
      <c r="A3476" s="16">
        <v>39030</v>
      </c>
      <c r="B3476" s="17">
        <v>130.81</v>
      </c>
      <c r="C3476" s="9">
        <v>-5.2609629176835057E-3</v>
      </c>
      <c r="D3476">
        <f t="shared" si="58"/>
        <v>11</v>
      </c>
      <c r="F3476" s="33" t="s">
        <v>29</v>
      </c>
      <c r="G3476" t="s">
        <v>29</v>
      </c>
      <c r="H3476" s="56"/>
    </row>
    <row r="3477" spans="1:8" x14ac:dyDescent="0.25">
      <c r="A3477" s="16">
        <v>39031</v>
      </c>
      <c r="B3477" s="17">
        <v>130.86000000000001</v>
      </c>
      <c r="C3477" s="9">
        <v>3.8216074145707183E-4</v>
      </c>
      <c r="D3477">
        <f t="shared" si="58"/>
        <v>11</v>
      </c>
      <c r="F3477" s="33" t="s">
        <v>29</v>
      </c>
      <c r="G3477" t="s">
        <v>29</v>
      </c>
      <c r="H3477" s="56"/>
    </row>
    <row r="3478" spans="1:8" x14ac:dyDescent="0.25">
      <c r="A3478" s="16">
        <v>39034</v>
      </c>
      <c r="B3478" s="17">
        <v>131.19</v>
      </c>
      <c r="C3478" s="9">
        <v>2.5186046513460823E-3</v>
      </c>
      <c r="D3478">
        <f t="shared" si="58"/>
        <v>11</v>
      </c>
      <c r="F3478" s="33" t="s">
        <v>29</v>
      </c>
      <c r="G3478" t="s">
        <v>29</v>
      </c>
      <c r="H3478" s="56"/>
    </row>
    <row r="3479" spans="1:8" x14ac:dyDescent="0.25">
      <c r="A3479" s="16">
        <v>39035</v>
      </c>
      <c r="B3479" s="17">
        <v>132.16999999999999</v>
      </c>
      <c r="C3479" s="9">
        <v>7.4423186767762391E-3</v>
      </c>
      <c r="D3479">
        <f t="shared" si="58"/>
        <v>11</v>
      </c>
      <c r="F3479" s="33" t="s">
        <v>29</v>
      </c>
      <c r="G3479" t="s">
        <v>29</v>
      </c>
      <c r="H3479" s="56"/>
    </row>
    <row r="3480" spans="1:8" x14ac:dyDescent="0.25">
      <c r="A3480" s="16">
        <v>39036</v>
      </c>
      <c r="B3480" s="17">
        <v>132.55000000000001</v>
      </c>
      <c r="C3480" s="9">
        <v>2.8709599653194695E-3</v>
      </c>
      <c r="D3480">
        <f t="shared" si="58"/>
        <v>11</v>
      </c>
      <c r="F3480" s="33" t="s">
        <v>29</v>
      </c>
      <c r="G3480" t="s">
        <v>29</v>
      </c>
      <c r="H3480" s="56"/>
    </row>
    <row r="3481" spans="1:8" x14ac:dyDescent="0.25">
      <c r="A3481" s="16">
        <v>39037</v>
      </c>
      <c r="B3481" s="17">
        <v>132.88999999999999</v>
      </c>
      <c r="C3481" s="9">
        <v>2.5617856083816328E-3</v>
      </c>
      <c r="D3481">
        <f t="shared" si="58"/>
        <v>11</v>
      </c>
      <c r="F3481" s="33" t="s">
        <v>29</v>
      </c>
      <c r="G3481" t="s">
        <v>29</v>
      </c>
      <c r="H3481" s="56"/>
    </row>
    <row r="3482" spans="1:8" x14ac:dyDescent="0.25">
      <c r="A3482" s="16">
        <v>39038</v>
      </c>
      <c r="B3482" s="17">
        <v>132.93</v>
      </c>
      <c r="C3482" s="9">
        <v>3.0095553609158773E-4</v>
      </c>
      <c r="D3482">
        <f t="shared" si="58"/>
        <v>11</v>
      </c>
      <c r="F3482" s="33" t="s">
        <v>29</v>
      </c>
      <c r="G3482" t="s">
        <v>29</v>
      </c>
      <c r="H3482" s="56"/>
    </row>
    <row r="3483" spans="1:8" x14ac:dyDescent="0.25">
      <c r="A3483" s="16">
        <v>39041</v>
      </c>
      <c r="B3483" s="17">
        <v>133</v>
      </c>
      <c r="C3483" s="9">
        <v>5.2645434224581934E-4</v>
      </c>
      <c r="D3483">
        <f t="shared" si="58"/>
        <v>11</v>
      </c>
      <c r="F3483" s="33" t="s">
        <v>29</v>
      </c>
      <c r="G3483" t="s">
        <v>29</v>
      </c>
      <c r="H3483" s="56"/>
    </row>
    <row r="3484" spans="1:8" x14ac:dyDescent="0.25">
      <c r="A3484" s="16">
        <v>39042</v>
      </c>
      <c r="B3484" s="17">
        <v>133.13999999999999</v>
      </c>
      <c r="C3484" s="9">
        <v>1.0520779508036127E-3</v>
      </c>
      <c r="D3484">
        <f t="shared" si="58"/>
        <v>11</v>
      </c>
      <c r="F3484" s="33" t="s">
        <v>29</v>
      </c>
      <c r="G3484" t="s">
        <v>29</v>
      </c>
      <c r="H3484" s="56"/>
    </row>
    <row r="3485" spans="1:8" x14ac:dyDescent="0.25">
      <c r="A3485" s="16">
        <v>39043</v>
      </c>
      <c r="B3485" s="17">
        <v>133.4</v>
      </c>
      <c r="C3485" s="9">
        <v>1.9509273089659376E-3</v>
      </c>
      <c r="D3485">
        <f t="shared" si="58"/>
        <v>11</v>
      </c>
      <c r="F3485" s="33" t="s">
        <v>29</v>
      </c>
      <c r="G3485" t="s">
        <v>29</v>
      </c>
      <c r="H3485" s="56"/>
    </row>
    <row r="3486" spans="1:8" x14ac:dyDescent="0.25">
      <c r="A3486" s="16">
        <v>39045</v>
      </c>
      <c r="B3486" s="17">
        <v>132.86000000000001</v>
      </c>
      <c r="C3486" s="9">
        <v>-4.0561912444281433E-3</v>
      </c>
      <c r="D3486">
        <f t="shared" si="58"/>
        <v>11</v>
      </c>
      <c r="F3486" s="33" t="s">
        <v>29</v>
      </c>
      <c r="G3486" t="s">
        <v>29</v>
      </c>
      <c r="H3486" s="56"/>
    </row>
    <row r="3487" spans="1:8" x14ac:dyDescent="0.25">
      <c r="A3487" s="16">
        <v>39048</v>
      </c>
      <c r="B3487" s="17">
        <v>131.03</v>
      </c>
      <c r="C3487" s="9">
        <v>-1.3869637620601264E-2</v>
      </c>
      <c r="D3487">
        <f t="shared" si="58"/>
        <v>11</v>
      </c>
      <c r="F3487" s="33" t="s">
        <v>29</v>
      </c>
      <c r="G3487" t="s">
        <v>29</v>
      </c>
      <c r="H3487" s="56"/>
    </row>
    <row r="3488" spans="1:8" x14ac:dyDescent="0.25">
      <c r="A3488" s="16">
        <v>39049</v>
      </c>
      <c r="B3488" s="17">
        <v>131.6</v>
      </c>
      <c r="C3488" s="9">
        <v>4.3407142747227782E-3</v>
      </c>
      <c r="D3488">
        <f t="shared" si="58"/>
        <v>11</v>
      </c>
      <c r="F3488" s="33" t="s">
        <v>29</v>
      </c>
      <c r="G3488" t="s">
        <v>29</v>
      </c>
      <c r="H3488" s="56"/>
    </row>
    <row r="3489" spans="1:8" x14ac:dyDescent="0.25">
      <c r="A3489" s="16">
        <v>39050</v>
      </c>
      <c r="B3489" s="17">
        <v>132.97</v>
      </c>
      <c r="C3489" s="9">
        <v>1.0356519977397617E-2</v>
      </c>
      <c r="D3489">
        <f t="shared" si="58"/>
        <v>11</v>
      </c>
      <c r="F3489" s="33" t="s">
        <v>29</v>
      </c>
      <c r="G3489" t="s">
        <v>29</v>
      </c>
      <c r="H3489" s="56"/>
    </row>
    <row r="3490" spans="1:8" x14ac:dyDescent="0.25">
      <c r="A3490" s="16">
        <v>39051</v>
      </c>
      <c r="B3490" s="17">
        <v>133.03</v>
      </c>
      <c r="C3490" s="9">
        <v>4.511278271998536E-4</v>
      </c>
      <c r="D3490">
        <f t="shared" si="58"/>
        <v>11</v>
      </c>
      <c r="F3490" s="33" t="s">
        <v>29</v>
      </c>
      <c r="G3490" t="s">
        <v>29</v>
      </c>
      <c r="H3490" s="56"/>
    </row>
    <row r="3491" spans="1:8" x14ac:dyDescent="0.25">
      <c r="A3491" s="16">
        <v>39052</v>
      </c>
      <c r="B3491" s="17">
        <v>132.74</v>
      </c>
      <c r="C3491" s="9">
        <v>-2.1823389780354007E-3</v>
      </c>
      <c r="D3491">
        <f t="shared" si="58"/>
        <v>12</v>
      </c>
      <c r="F3491" s="33" t="s">
        <v>29</v>
      </c>
      <c r="G3491" t="s">
        <v>29</v>
      </c>
      <c r="H3491" s="56"/>
    </row>
    <row r="3492" spans="1:8" x14ac:dyDescent="0.25">
      <c r="A3492" s="16">
        <v>39055</v>
      </c>
      <c r="B3492" s="17">
        <v>133.75</v>
      </c>
      <c r="C3492" s="9">
        <v>7.5800580583370537E-3</v>
      </c>
      <c r="D3492">
        <f t="shared" si="58"/>
        <v>12</v>
      </c>
      <c r="F3492" s="33" t="s">
        <v>29</v>
      </c>
      <c r="G3492" t="s">
        <v>29</v>
      </c>
      <c r="H3492" s="56"/>
    </row>
    <row r="3493" spans="1:8" x14ac:dyDescent="0.25">
      <c r="A3493" s="16">
        <v>39056</v>
      </c>
      <c r="B3493" s="17">
        <v>134.33000000000001</v>
      </c>
      <c r="C3493" s="9">
        <v>4.3270732988060587E-3</v>
      </c>
      <c r="D3493">
        <f t="shared" si="58"/>
        <v>12</v>
      </c>
      <c r="F3493" s="33" t="s">
        <v>29</v>
      </c>
      <c r="G3493" t="s">
        <v>29</v>
      </c>
      <c r="H3493" s="56"/>
    </row>
    <row r="3494" spans="1:8" x14ac:dyDescent="0.25">
      <c r="A3494" s="16">
        <v>39057</v>
      </c>
      <c r="B3494" s="17">
        <v>134.21</v>
      </c>
      <c r="C3494" s="9">
        <v>-8.9372166520736498E-4</v>
      </c>
      <c r="D3494">
        <f t="shared" si="58"/>
        <v>12</v>
      </c>
      <c r="F3494" s="33" t="s">
        <v>29</v>
      </c>
      <c r="G3494" t="s">
        <v>29</v>
      </c>
      <c r="H3494" s="56"/>
    </row>
    <row r="3495" spans="1:8" x14ac:dyDescent="0.25">
      <c r="A3495" s="16">
        <v>39058</v>
      </c>
      <c r="B3495" s="17">
        <v>133.63</v>
      </c>
      <c r="C3495" s="9">
        <v>-4.3309506167451281E-3</v>
      </c>
      <c r="D3495">
        <f t="shared" si="58"/>
        <v>12</v>
      </c>
      <c r="F3495" s="33" t="s">
        <v>29</v>
      </c>
      <c r="G3495" t="s">
        <v>29</v>
      </c>
      <c r="H3495" s="56"/>
    </row>
    <row r="3496" spans="1:8" x14ac:dyDescent="0.25">
      <c r="A3496" s="16">
        <v>39059</v>
      </c>
      <c r="B3496" s="17">
        <v>133.87</v>
      </c>
      <c r="C3496" s="9">
        <v>1.7943930048368569E-3</v>
      </c>
      <c r="D3496">
        <f t="shared" si="58"/>
        <v>12</v>
      </c>
      <c r="F3496" s="33" t="s">
        <v>29</v>
      </c>
      <c r="G3496" t="s">
        <v>29</v>
      </c>
      <c r="H3496" s="56"/>
    </row>
    <row r="3497" spans="1:8" x14ac:dyDescent="0.25">
      <c r="A3497" s="16">
        <v>39062</v>
      </c>
      <c r="B3497" s="17">
        <v>134.26</v>
      </c>
      <c r="C3497" s="9">
        <v>2.9090387127990629E-3</v>
      </c>
      <c r="D3497">
        <f t="shared" si="58"/>
        <v>12</v>
      </c>
      <c r="F3497" s="33" t="s">
        <v>29</v>
      </c>
      <c r="G3497" t="s">
        <v>29</v>
      </c>
      <c r="H3497" s="56"/>
    </row>
    <row r="3498" spans="1:8" x14ac:dyDescent="0.25">
      <c r="A3498" s="16">
        <v>39063</v>
      </c>
      <c r="B3498" s="17">
        <v>134.16</v>
      </c>
      <c r="C3498" s="9">
        <v>-7.4510099565197553E-4</v>
      </c>
      <c r="D3498">
        <f t="shared" si="58"/>
        <v>12</v>
      </c>
      <c r="F3498" s="33" t="s">
        <v>29</v>
      </c>
      <c r="G3498" t="s">
        <v>29</v>
      </c>
      <c r="H3498" s="56"/>
    </row>
    <row r="3499" spans="1:8" x14ac:dyDescent="0.25">
      <c r="A3499" s="16">
        <v>39064</v>
      </c>
      <c r="B3499" s="17">
        <v>134.30000000000001</v>
      </c>
      <c r="C3499" s="9">
        <v>1.0429860142385323E-3</v>
      </c>
      <c r="D3499">
        <f t="shared" si="58"/>
        <v>12</v>
      </c>
      <c r="F3499" s="33" t="s">
        <v>29</v>
      </c>
      <c r="G3499" t="s">
        <v>29</v>
      </c>
      <c r="H3499" s="56"/>
    </row>
    <row r="3500" spans="1:8" x14ac:dyDescent="0.25">
      <c r="A3500" s="16">
        <v>39065</v>
      </c>
      <c r="B3500" s="17">
        <v>135.47999999999999</v>
      </c>
      <c r="C3500" s="9">
        <v>8.7479244203789597E-3</v>
      </c>
      <c r="D3500">
        <f t="shared" si="58"/>
        <v>12</v>
      </c>
      <c r="F3500" s="33" t="s">
        <v>29</v>
      </c>
      <c r="G3500" t="s">
        <v>29</v>
      </c>
      <c r="H3500" s="56"/>
    </row>
    <row r="3501" spans="1:8" x14ac:dyDescent="0.25">
      <c r="A3501" s="16">
        <v>39066</v>
      </c>
      <c r="B3501" s="17">
        <v>134.74</v>
      </c>
      <c r="C3501" s="9">
        <v>-5.4770324170570796E-3</v>
      </c>
      <c r="D3501">
        <f t="shared" si="58"/>
        <v>12</v>
      </c>
      <c r="F3501" s="33" t="s">
        <v>29</v>
      </c>
      <c r="G3501" t="s">
        <v>29</v>
      </c>
      <c r="H3501" s="56"/>
    </row>
    <row r="3502" spans="1:8" x14ac:dyDescent="0.25">
      <c r="A3502" s="16">
        <v>39069</v>
      </c>
      <c r="B3502" s="17">
        <v>134.38</v>
      </c>
      <c r="C3502" s="9">
        <v>-2.675388040510031E-3</v>
      </c>
      <c r="D3502">
        <f t="shared" si="58"/>
        <v>12</v>
      </c>
      <c r="F3502" s="33" t="s">
        <v>29</v>
      </c>
      <c r="G3502" t="s">
        <v>29</v>
      </c>
      <c r="H3502" s="56"/>
    </row>
    <row r="3503" spans="1:8" x14ac:dyDescent="0.25">
      <c r="A3503" s="16">
        <v>39070</v>
      </c>
      <c r="B3503" s="17">
        <v>134.63</v>
      </c>
      <c r="C3503" s="9">
        <v>1.858667499139519E-3</v>
      </c>
      <c r="D3503">
        <f t="shared" si="58"/>
        <v>12</v>
      </c>
      <c r="F3503" s="33" t="s">
        <v>29</v>
      </c>
      <c r="G3503" t="s">
        <v>29</v>
      </c>
      <c r="H3503" s="56"/>
    </row>
    <row r="3504" spans="1:8" x14ac:dyDescent="0.25">
      <c r="A3504" s="16">
        <v>39071</v>
      </c>
      <c r="B3504" s="17">
        <v>134.56</v>
      </c>
      <c r="C3504" s="9">
        <v>-5.2007876650551703E-4</v>
      </c>
      <c r="D3504">
        <f t="shared" si="58"/>
        <v>12</v>
      </c>
      <c r="F3504" s="33" t="s">
        <v>29</v>
      </c>
      <c r="G3504" t="s">
        <v>29</v>
      </c>
      <c r="H3504" s="56"/>
    </row>
    <row r="3505" spans="1:8" x14ac:dyDescent="0.25">
      <c r="A3505" s="16">
        <v>39072</v>
      </c>
      <c r="B3505" s="17">
        <v>134.06</v>
      </c>
      <c r="C3505" s="9">
        <v>-3.7227352948262559E-3</v>
      </c>
      <c r="D3505">
        <f t="shared" si="58"/>
        <v>12</v>
      </c>
      <c r="F3505" s="33" t="s">
        <v>29</v>
      </c>
      <c r="G3505" t="s">
        <v>29</v>
      </c>
      <c r="H3505" s="56"/>
    </row>
    <row r="3506" spans="1:8" x14ac:dyDescent="0.25">
      <c r="A3506" s="16">
        <v>39073</v>
      </c>
      <c r="B3506" s="17">
        <v>133.24</v>
      </c>
      <c r="C3506" s="9">
        <v>-6.1354476043326348E-3</v>
      </c>
      <c r="D3506">
        <f t="shared" si="58"/>
        <v>12</v>
      </c>
      <c r="F3506" s="33" t="s">
        <v>29</v>
      </c>
      <c r="G3506" t="s">
        <v>29</v>
      </c>
      <c r="H3506" s="56"/>
    </row>
    <row r="3507" spans="1:8" x14ac:dyDescent="0.25">
      <c r="A3507" s="16">
        <v>39077</v>
      </c>
      <c r="B3507" s="17">
        <v>134.03</v>
      </c>
      <c r="C3507" s="9">
        <v>5.911642164926326E-3</v>
      </c>
      <c r="D3507">
        <f t="shared" si="58"/>
        <v>12</v>
      </c>
      <c r="F3507" s="33" t="s">
        <v>29</v>
      </c>
      <c r="G3507" t="s">
        <v>29</v>
      </c>
      <c r="H3507" s="56"/>
    </row>
    <row r="3508" spans="1:8" x14ac:dyDescent="0.25">
      <c r="A3508" s="16">
        <v>39078</v>
      </c>
      <c r="B3508" s="17">
        <v>134.91</v>
      </c>
      <c r="C3508" s="9">
        <v>6.5442339603203944E-3</v>
      </c>
      <c r="D3508">
        <f t="shared" si="58"/>
        <v>12</v>
      </c>
      <c r="F3508" s="33" t="s">
        <v>29</v>
      </c>
      <c r="G3508" t="s">
        <v>29</v>
      </c>
      <c r="H3508" s="56"/>
    </row>
    <row r="3509" spans="1:8" x14ac:dyDescent="0.25">
      <c r="A3509" s="16">
        <v>39079</v>
      </c>
      <c r="B3509" s="17">
        <v>134.62</v>
      </c>
      <c r="C3509" s="9">
        <v>-2.1518948681585907E-3</v>
      </c>
      <c r="D3509">
        <f t="shared" si="58"/>
        <v>12</v>
      </c>
      <c r="F3509" s="33" t="s">
        <v>29</v>
      </c>
      <c r="G3509" t="s">
        <v>29</v>
      </c>
      <c r="H3509" s="56"/>
    </row>
    <row r="3510" spans="1:8" x14ac:dyDescent="0.25">
      <c r="A3510" s="16">
        <v>39080</v>
      </c>
      <c r="B3510" s="17">
        <v>134.06</v>
      </c>
      <c r="C3510" s="9">
        <v>-4.1685336527554151E-3</v>
      </c>
      <c r="D3510">
        <f t="shared" si="58"/>
        <v>12</v>
      </c>
      <c r="F3510" s="33" t="s">
        <v>29</v>
      </c>
      <c r="G3510" t="s">
        <v>29</v>
      </c>
      <c r="H3510" s="56"/>
    </row>
    <row r="3511" spans="1:8" x14ac:dyDescent="0.25">
      <c r="A3511" s="16">
        <v>39085</v>
      </c>
      <c r="B3511" s="17">
        <v>133.83000000000001</v>
      </c>
      <c r="C3511" s="9">
        <v>-1.7171231215284989E-3</v>
      </c>
      <c r="D3511">
        <f t="shared" si="58"/>
        <v>1</v>
      </c>
      <c r="F3511" s="33" t="s">
        <v>29</v>
      </c>
      <c r="G3511" t="s">
        <v>29</v>
      </c>
      <c r="H3511" s="56"/>
    </row>
    <row r="3512" spans="1:8" x14ac:dyDescent="0.25">
      <c r="A3512" s="16">
        <v>39086</v>
      </c>
      <c r="B3512" s="17">
        <v>134.11000000000001</v>
      </c>
      <c r="C3512" s="9">
        <v>2.0900209145656629E-3</v>
      </c>
      <c r="D3512">
        <f t="shared" si="58"/>
        <v>1</v>
      </c>
      <c r="F3512" s="33" t="s">
        <v>29</v>
      </c>
      <c r="G3512" t="s">
        <v>29</v>
      </c>
      <c r="H3512" s="56"/>
    </row>
    <row r="3513" spans="1:8" x14ac:dyDescent="0.25">
      <c r="A3513" s="16">
        <v>39087</v>
      </c>
      <c r="B3513" s="17">
        <v>133.04</v>
      </c>
      <c r="C3513" s="9">
        <v>-8.0105238381767314E-3</v>
      </c>
      <c r="D3513">
        <f t="shared" si="58"/>
        <v>1</v>
      </c>
      <c r="F3513" s="33" t="s">
        <v>29</v>
      </c>
      <c r="G3513" t="s">
        <v>29</v>
      </c>
      <c r="H3513" s="56"/>
    </row>
    <row r="3514" spans="1:8" x14ac:dyDescent="0.25">
      <c r="A3514" s="16">
        <v>39090</v>
      </c>
      <c r="B3514" s="17">
        <v>133.66</v>
      </c>
      <c r="C3514" s="9">
        <v>4.6494271982517764E-3</v>
      </c>
      <c r="D3514">
        <f t="shared" si="58"/>
        <v>1</v>
      </c>
      <c r="F3514" s="33" t="s">
        <v>29</v>
      </c>
      <c r="G3514" t="s">
        <v>29</v>
      </c>
      <c r="H3514" s="56"/>
    </row>
    <row r="3515" spans="1:8" x14ac:dyDescent="0.25">
      <c r="A3515" s="16">
        <v>39091</v>
      </c>
      <c r="B3515" s="17">
        <v>133.54</v>
      </c>
      <c r="C3515" s="9">
        <v>-8.9820365320135095E-4</v>
      </c>
      <c r="D3515">
        <f t="shared" si="58"/>
        <v>1</v>
      </c>
      <c r="F3515" s="33" t="s">
        <v>29</v>
      </c>
      <c r="G3515" t="s">
        <v>29</v>
      </c>
      <c r="H3515" s="56"/>
    </row>
    <row r="3516" spans="1:8" x14ac:dyDescent="0.25">
      <c r="A3516" s="16">
        <v>39092</v>
      </c>
      <c r="B3516" s="17">
        <v>133.99</v>
      </c>
      <c r="C3516" s="9">
        <v>3.3641118707939286E-3</v>
      </c>
      <c r="D3516">
        <f t="shared" si="58"/>
        <v>1</v>
      </c>
      <c r="F3516" s="33" t="s">
        <v>29</v>
      </c>
      <c r="G3516" t="s">
        <v>29</v>
      </c>
      <c r="H3516" s="56"/>
    </row>
    <row r="3517" spans="1:8" x14ac:dyDescent="0.25">
      <c r="A3517" s="16">
        <v>39093</v>
      </c>
      <c r="B3517" s="17">
        <v>134.57</v>
      </c>
      <c r="C3517" s="9">
        <v>4.3193394529332241E-3</v>
      </c>
      <c r="D3517">
        <f t="shared" si="58"/>
        <v>1</v>
      </c>
      <c r="F3517" s="33" t="s">
        <v>29</v>
      </c>
      <c r="G3517" t="s">
        <v>29</v>
      </c>
      <c r="H3517" s="56"/>
    </row>
    <row r="3518" spans="1:8" x14ac:dyDescent="0.25">
      <c r="A3518" s="16">
        <v>39094</v>
      </c>
      <c r="B3518" s="17">
        <v>135.6</v>
      </c>
      <c r="C3518" s="9">
        <v>7.6248657528451315E-3</v>
      </c>
      <c r="D3518">
        <f t="shared" si="58"/>
        <v>1</v>
      </c>
      <c r="F3518" s="33" t="s">
        <v>29</v>
      </c>
      <c r="G3518" t="s">
        <v>29</v>
      </c>
      <c r="H3518" s="56"/>
    </row>
    <row r="3519" spans="1:8" x14ac:dyDescent="0.25">
      <c r="A3519" s="16">
        <v>39098</v>
      </c>
      <c r="B3519" s="17">
        <v>135.33000000000001</v>
      </c>
      <c r="C3519" s="9">
        <v>-1.9931354178808407E-3</v>
      </c>
      <c r="D3519">
        <f t="shared" si="58"/>
        <v>1</v>
      </c>
      <c r="F3519" s="33" t="s">
        <v>29</v>
      </c>
      <c r="G3519" t="s">
        <v>29</v>
      </c>
      <c r="H3519" s="56"/>
    </row>
    <row r="3520" spans="1:8" x14ac:dyDescent="0.25">
      <c r="A3520" s="16">
        <v>39099</v>
      </c>
      <c r="B3520" s="17">
        <v>135.38999999999999</v>
      </c>
      <c r="C3520" s="9">
        <v>4.4326241860507897E-4</v>
      </c>
      <c r="D3520">
        <f t="shared" si="58"/>
        <v>1</v>
      </c>
      <c r="F3520" s="33" t="s">
        <v>29</v>
      </c>
      <c r="G3520" t="s">
        <v>29</v>
      </c>
      <c r="H3520" s="56"/>
    </row>
    <row r="3521" spans="1:8" x14ac:dyDescent="0.25">
      <c r="A3521" s="16">
        <v>39100</v>
      </c>
      <c r="B3521" s="17">
        <v>134.93</v>
      </c>
      <c r="C3521" s="9">
        <v>-3.4033770643233912E-3</v>
      </c>
      <c r="D3521">
        <f t="shared" si="58"/>
        <v>1</v>
      </c>
      <c r="F3521" s="33" t="s">
        <v>29</v>
      </c>
      <c r="G3521" t="s">
        <v>29</v>
      </c>
      <c r="H3521" s="56"/>
    </row>
    <row r="3522" spans="1:8" x14ac:dyDescent="0.25">
      <c r="A3522" s="16">
        <v>39101</v>
      </c>
      <c r="B3522" s="17">
        <v>135.19999999999999</v>
      </c>
      <c r="C3522" s="9">
        <v>1.9990381661676385E-3</v>
      </c>
      <c r="D3522">
        <f t="shared" si="58"/>
        <v>1</v>
      </c>
      <c r="F3522" s="33" t="s">
        <v>29</v>
      </c>
      <c r="G3522" t="s">
        <v>29</v>
      </c>
      <c r="H3522" s="56"/>
    </row>
    <row r="3523" spans="1:8" x14ac:dyDescent="0.25">
      <c r="A3523" s="16">
        <v>39104</v>
      </c>
      <c r="B3523" s="17">
        <v>134.78</v>
      </c>
      <c r="C3523" s="9">
        <v>-3.111344090792733E-3</v>
      </c>
      <c r="D3523">
        <f t="shared" si="58"/>
        <v>1</v>
      </c>
      <c r="F3523" s="33" t="s">
        <v>29</v>
      </c>
      <c r="G3523" t="s">
        <v>29</v>
      </c>
      <c r="H3523" s="56"/>
    </row>
    <row r="3524" spans="1:8" x14ac:dyDescent="0.25">
      <c r="A3524" s="16">
        <v>39105</v>
      </c>
      <c r="B3524" s="17">
        <v>135.18</v>
      </c>
      <c r="C3524" s="9">
        <v>2.9634041541372804E-3</v>
      </c>
      <c r="D3524">
        <f t="shared" ref="D3524:D3587" si="59">MONTH(A3524)</f>
        <v>1</v>
      </c>
      <c r="F3524" s="33" t="s">
        <v>29</v>
      </c>
      <c r="G3524" t="s">
        <v>29</v>
      </c>
      <c r="H3524" s="56"/>
    </row>
    <row r="3525" spans="1:8" x14ac:dyDescent="0.25">
      <c r="A3525" s="16">
        <v>39106</v>
      </c>
      <c r="B3525" s="17">
        <v>136.27000000000001</v>
      </c>
      <c r="C3525" s="9">
        <v>8.0309880895213254E-3</v>
      </c>
      <c r="D3525">
        <f t="shared" si="59"/>
        <v>1</v>
      </c>
      <c r="F3525" s="33" t="s">
        <v>29</v>
      </c>
      <c r="G3525" t="s">
        <v>29</v>
      </c>
      <c r="H3525" s="56"/>
    </row>
    <row r="3526" spans="1:8" x14ac:dyDescent="0.25">
      <c r="A3526" s="16">
        <v>39107</v>
      </c>
      <c r="B3526" s="17">
        <v>134.66999999999999</v>
      </c>
      <c r="C3526" s="9">
        <v>-1.1810870299779104E-2</v>
      </c>
      <c r="D3526">
        <f t="shared" si="59"/>
        <v>1</v>
      </c>
      <c r="F3526" s="33" t="s">
        <v>29</v>
      </c>
      <c r="G3526" t="s">
        <v>29</v>
      </c>
      <c r="H3526" s="56"/>
    </row>
    <row r="3527" spans="1:8" x14ac:dyDescent="0.25">
      <c r="A3527" s="16">
        <v>39108</v>
      </c>
      <c r="B3527" s="17">
        <v>134.55000000000001</v>
      </c>
      <c r="C3527" s="9">
        <v>-8.9146428903541682E-4</v>
      </c>
      <c r="D3527">
        <f t="shared" si="59"/>
        <v>1</v>
      </c>
      <c r="F3527" s="33" t="s">
        <v>29</v>
      </c>
      <c r="G3527" t="s">
        <v>29</v>
      </c>
      <c r="H3527" s="56"/>
    </row>
    <row r="3528" spans="1:8" x14ac:dyDescent="0.25">
      <c r="A3528" s="16">
        <v>39111</v>
      </c>
      <c r="B3528" s="17">
        <v>134.47</v>
      </c>
      <c r="C3528" s="9">
        <v>-5.947513371363731E-4</v>
      </c>
      <c r="D3528">
        <f t="shared" si="59"/>
        <v>1</v>
      </c>
      <c r="F3528" s="33" t="s">
        <v>29</v>
      </c>
      <c r="G3528" t="s">
        <v>29</v>
      </c>
      <c r="H3528" s="56"/>
    </row>
    <row r="3529" spans="1:8" x14ac:dyDescent="0.25">
      <c r="A3529" s="16">
        <v>39112</v>
      </c>
      <c r="B3529" s="17">
        <v>135.16999999999999</v>
      </c>
      <c r="C3529" s="9">
        <v>5.1921196599577103E-3</v>
      </c>
      <c r="D3529">
        <f t="shared" si="59"/>
        <v>1</v>
      </c>
      <c r="F3529" s="33" t="s">
        <v>29</v>
      </c>
      <c r="G3529" t="s">
        <v>29</v>
      </c>
      <c r="H3529" s="56"/>
    </row>
    <row r="3530" spans="1:8" x14ac:dyDescent="0.25">
      <c r="A3530" s="16">
        <v>39113</v>
      </c>
      <c r="B3530" s="17">
        <v>136.08000000000001</v>
      </c>
      <c r="C3530" s="9">
        <v>6.7097025918702036E-3</v>
      </c>
      <c r="D3530">
        <f t="shared" si="59"/>
        <v>1</v>
      </c>
      <c r="F3530" s="33" t="s">
        <v>29</v>
      </c>
      <c r="G3530" t="s">
        <v>29</v>
      </c>
      <c r="H3530" s="56"/>
    </row>
    <row r="3531" spans="1:8" x14ac:dyDescent="0.25">
      <c r="A3531" s="16">
        <v>39114</v>
      </c>
      <c r="B3531" s="17">
        <v>136.88999999999999</v>
      </c>
      <c r="C3531" s="9">
        <v>5.9347355198143053E-3</v>
      </c>
      <c r="D3531">
        <f t="shared" si="59"/>
        <v>2</v>
      </c>
      <c r="F3531" s="33" t="s">
        <v>29</v>
      </c>
      <c r="G3531" t="s">
        <v>29</v>
      </c>
      <c r="H3531" s="56"/>
    </row>
    <row r="3532" spans="1:8" x14ac:dyDescent="0.25">
      <c r="A3532" s="16">
        <v>39115</v>
      </c>
      <c r="B3532" s="17">
        <v>137.08000000000001</v>
      </c>
      <c r="C3532" s="9">
        <v>1.3870133989874829E-3</v>
      </c>
      <c r="D3532">
        <f t="shared" si="59"/>
        <v>2</v>
      </c>
      <c r="F3532" s="33" t="s">
        <v>29</v>
      </c>
      <c r="G3532" t="s">
        <v>29</v>
      </c>
      <c r="H3532" s="56"/>
    </row>
    <row r="3533" spans="1:8" x14ac:dyDescent="0.25">
      <c r="A3533" s="16">
        <v>39118</v>
      </c>
      <c r="B3533" s="17">
        <v>137.12</v>
      </c>
      <c r="C3533" s="9">
        <v>2.9175784306161945E-4</v>
      </c>
      <c r="D3533">
        <f t="shared" si="59"/>
        <v>2</v>
      </c>
      <c r="F3533" s="33" t="s">
        <v>29</v>
      </c>
      <c r="G3533" t="s">
        <v>29</v>
      </c>
      <c r="H3533" s="56"/>
    </row>
    <row r="3534" spans="1:8" x14ac:dyDescent="0.25">
      <c r="A3534" s="16">
        <v>39119</v>
      </c>
      <c r="B3534" s="17">
        <v>137.16</v>
      </c>
      <c r="C3534" s="9">
        <v>2.9167274524997006E-4</v>
      </c>
      <c r="D3534">
        <f t="shared" si="59"/>
        <v>2</v>
      </c>
      <c r="F3534" s="33" t="s">
        <v>29</v>
      </c>
      <c r="G3534" t="s">
        <v>29</v>
      </c>
      <c r="H3534" s="56"/>
    </row>
    <row r="3535" spans="1:8" x14ac:dyDescent="0.25">
      <c r="A3535" s="16">
        <v>39120</v>
      </c>
      <c r="B3535" s="17">
        <v>137.46</v>
      </c>
      <c r="C3535" s="9">
        <v>2.1848380987397244E-3</v>
      </c>
      <c r="D3535">
        <f t="shared" si="59"/>
        <v>2</v>
      </c>
      <c r="F3535" s="33" t="s">
        <v>29</v>
      </c>
      <c r="G3535" t="s">
        <v>29</v>
      </c>
      <c r="H3535" s="56"/>
    </row>
    <row r="3536" spans="1:8" x14ac:dyDescent="0.25">
      <c r="A3536" s="16">
        <v>39121</v>
      </c>
      <c r="B3536" s="17">
        <v>137.28</v>
      </c>
      <c r="C3536" s="9">
        <v>-1.3103299538070258E-3</v>
      </c>
      <c r="D3536">
        <f t="shared" si="59"/>
        <v>2</v>
      </c>
      <c r="F3536" s="33" t="s">
        <v>29</v>
      </c>
      <c r="G3536" t="s">
        <v>29</v>
      </c>
      <c r="H3536" s="56"/>
    </row>
    <row r="3537" spans="1:8" x14ac:dyDescent="0.25">
      <c r="A3537" s="16">
        <v>39122</v>
      </c>
      <c r="B3537" s="17">
        <v>136.26</v>
      </c>
      <c r="C3537" s="9">
        <v>-7.4578103941301249E-3</v>
      </c>
      <c r="D3537">
        <f t="shared" si="59"/>
        <v>2</v>
      </c>
      <c r="F3537" s="33" t="s">
        <v>29</v>
      </c>
      <c r="G3537" t="s">
        <v>29</v>
      </c>
      <c r="H3537" s="56"/>
    </row>
    <row r="3538" spans="1:8" x14ac:dyDescent="0.25">
      <c r="A3538" s="16">
        <v>39125</v>
      </c>
      <c r="B3538" s="17">
        <v>135.80000000000001</v>
      </c>
      <c r="C3538" s="9">
        <v>-3.3816102209261569E-3</v>
      </c>
      <c r="D3538">
        <f t="shared" si="59"/>
        <v>2</v>
      </c>
      <c r="F3538" s="33" t="s">
        <v>29</v>
      </c>
      <c r="G3538" t="s">
        <v>29</v>
      </c>
      <c r="H3538" s="56"/>
    </row>
    <row r="3539" spans="1:8" x14ac:dyDescent="0.25">
      <c r="A3539" s="16">
        <v>39126</v>
      </c>
      <c r="B3539" s="17">
        <v>136.94</v>
      </c>
      <c r="C3539" s="9">
        <v>8.3596585683210697E-3</v>
      </c>
      <c r="D3539">
        <f t="shared" si="59"/>
        <v>2</v>
      </c>
      <c r="F3539" s="33" t="s">
        <v>29</v>
      </c>
      <c r="G3539" t="s">
        <v>29</v>
      </c>
      <c r="H3539" s="56"/>
    </row>
    <row r="3540" spans="1:8" x14ac:dyDescent="0.25">
      <c r="A3540" s="16">
        <v>39127</v>
      </c>
      <c r="B3540" s="17">
        <v>137.84</v>
      </c>
      <c r="C3540" s="9">
        <v>6.5507185267572651E-3</v>
      </c>
      <c r="D3540">
        <f t="shared" si="59"/>
        <v>2</v>
      </c>
      <c r="F3540" s="33" t="s">
        <v>29</v>
      </c>
      <c r="G3540" t="s">
        <v>29</v>
      </c>
      <c r="H3540" s="56"/>
    </row>
    <row r="3541" spans="1:8" x14ac:dyDescent="0.25">
      <c r="A3541" s="16">
        <v>39128</v>
      </c>
      <c r="B3541" s="17">
        <v>138.02000000000001</v>
      </c>
      <c r="C3541" s="9">
        <v>1.3050099727816842E-3</v>
      </c>
      <c r="D3541">
        <f t="shared" si="59"/>
        <v>2</v>
      </c>
      <c r="F3541" s="33" t="s">
        <v>29</v>
      </c>
      <c r="G3541" t="s">
        <v>29</v>
      </c>
      <c r="H3541" s="56"/>
    </row>
    <row r="3542" spans="1:8" x14ac:dyDescent="0.25">
      <c r="A3542" s="16">
        <v>39129</v>
      </c>
      <c r="B3542" s="17">
        <v>137.94999999999999</v>
      </c>
      <c r="C3542" s="9">
        <v>-5.0730152916086155E-4</v>
      </c>
      <c r="D3542">
        <f t="shared" si="59"/>
        <v>2</v>
      </c>
      <c r="F3542" s="33" t="s">
        <v>29</v>
      </c>
      <c r="G3542" t="s">
        <v>29</v>
      </c>
      <c r="H3542" s="56"/>
    </row>
    <row r="3543" spans="1:8" x14ac:dyDescent="0.25">
      <c r="A3543" s="16">
        <v>39133</v>
      </c>
      <c r="B3543" s="17">
        <v>138.25</v>
      </c>
      <c r="C3543" s="9">
        <v>2.1723397391491448E-3</v>
      </c>
      <c r="D3543">
        <f t="shared" si="59"/>
        <v>2</v>
      </c>
      <c r="F3543" s="33" t="s">
        <v>29</v>
      </c>
      <c r="G3543" t="s">
        <v>29</v>
      </c>
      <c r="H3543" s="56"/>
    </row>
    <row r="3544" spans="1:8" x14ac:dyDescent="0.25">
      <c r="A3544" s="16">
        <v>39134</v>
      </c>
      <c r="B3544" s="17">
        <v>138.19</v>
      </c>
      <c r="C3544" s="9">
        <v>-4.3409058705091172E-4</v>
      </c>
      <c r="D3544">
        <f t="shared" si="59"/>
        <v>2</v>
      </c>
      <c r="F3544" s="33" t="s">
        <v>29</v>
      </c>
      <c r="G3544" t="s">
        <v>29</v>
      </c>
      <c r="H3544" s="56"/>
    </row>
    <row r="3545" spans="1:8" x14ac:dyDescent="0.25">
      <c r="A3545" s="16">
        <v>39135</v>
      </c>
      <c r="B3545" s="17">
        <v>138.09</v>
      </c>
      <c r="C3545" s="9">
        <v>-7.239033181334519E-4</v>
      </c>
      <c r="D3545">
        <f t="shared" si="59"/>
        <v>2</v>
      </c>
      <c r="F3545" s="33" t="s">
        <v>29</v>
      </c>
      <c r="G3545" t="s">
        <v>29</v>
      </c>
      <c r="H3545" s="56"/>
    </row>
    <row r="3546" spans="1:8" x14ac:dyDescent="0.25">
      <c r="A3546" s="16">
        <v>39136</v>
      </c>
      <c r="B3546" s="17">
        <v>137.55000000000001</v>
      </c>
      <c r="C3546" s="9">
        <v>-3.9181591266761774E-3</v>
      </c>
      <c r="D3546">
        <f t="shared" si="59"/>
        <v>2</v>
      </c>
      <c r="F3546" s="33" t="s">
        <v>29</v>
      </c>
      <c r="G3546" t="s">
        <v>29</v>
      </c>
      <c r="H3546" s="56"/>
    </row>
    <row r="3547" spans="1:8" x14ac:dyDescent="0.25">
      <c r="A3547" s="16">
        <v>39139</v>
      </c>
      <c r="B3547" s="17">
        <v>137.41999999999999</v>
      </c>
      <c r="C3547" s="9">
        <v>-9.4555776765378578E-4</v>
      </c>
      <c r="D3547">
        <f t="shared" si="59"/>
        <v>2</v>
      </c>
      <c r="F3547" s="33" t="s">
        <v>29</v>
      </c>
      <c r="G3547" t="s">
        <v>29</v>
      </c>
      <c r="H3547" s="56"/>
    </row>
    <row r="3548" spans="1:8" x14ac:dyDescent="0.25">
      <c r="A3548" s="16">
        <v>39140</v>
      </c>
      <c r="B3548" s="17">
        <v>132.06</v>
      </c>
      <c r="C3548" s="9">
        <v>-3.9785564836504514E-2</v>
      </c>
      <c r="D3548">
        <f t="shared" si="59"/>
        <v>2</v>
      </c>
      <c r="F3548" s="33" t="s">
        <v>29</v>
      </c>
      <c r="G3548" t="s">
        <v>29</v>
      </c>
      <c r="H3548" s="56"/>
    </row>
    <row r="3549" spans="1:8" x14ac:dyDescent="0.25">
      <c r="A3549" s="16">
        <v>39141</v>
      </c>
      <c r="B3549" s="17">
        <v>133.41</v>
      </c>
      <c r="C3549" s="9">
        <v>1.0170728424289493E-2</v>
      </c>
      <c r="D3549">
        <f t="shared" si="59"/>
        <v>2</v>
      </c>
      <c r="F3549" s="33" t="s">
        <v>29</v>
      </c>
      <c r="G3549" t="s">
        <v>29</v>
      </c>
      <c r="H3549" s="56"/>
    </row>
    <row r="3550" spans="1:8" x14ac:dyDescent="0.25">
      <c r="A3550" s="16">
        <v>39142</v>
      </c>
      <c r="B3550" s="17">
        <v>133.01</v>
      </c>
      <c r="C3550" s="9">
        <v>-3.0027798255100168E-3</v>
      </c>
      <c r="D3550">
        <f t="shared" si="59"/>
        <v>3</v>
      </c>
      <c r="F3550" s="33" t="s">
        <v>29</v>
      </c>
      <c r="G3550" t="s">
        <v>29</v>
      </c>
      <c r="H3550" s="56"/>
    </row>
    <row r="3551" spans="1:8" x14ac:dyDescent="0.25">
      <c r="A3551" s="16">
        <v>39143</v>
      </c>
      <c r="B3551" s="17">
        <v>131.27000000000001</v>
      </c>
      <c r="C3551" s="9">
        <v>-1.3168042549888688E-2</v>
      </c>
      <c r="D3551">
        <f t="shared" si="59"/>
        <v>3</v>
      </c>
      <c r="F3551" s="33" t="s">
        <v>29</v>
      </c>
      <c r="G3551" t="s">
        <v>29</v>
      </c>
      <c r="H3551" s="56"/>
    </row>
    <row r="3552" spans="1:8" x14ac:dyDescent="0.25">
      <c r="A3552" s="16">
        <v>39146</v>
      </c>
      <c r="B3552" s="17">
        <v>130.02000000000001</v>
      </c>
      <c r="C3552" s="9">
        <v>-9.5679860389933768E-3</v>
      </c>
      <c r="D3552">
        <f t="shared" si="59"/>
        <v>3</v>
      </c>
      <c r="F3552" s="33" t="s">
        <v>29</v>
      </c>
      <c r="G3552" t="s">
        <v>29</v>
      </c>
      <c r="H3552" s="56"/>
    </row>
    <row r="3553" spans="1:8" x14ac:dyDescent="0.25">
      <c r="A3553" s="16">
        <v>39147</v>
      </c>
      <c r="B3553" s="17">
        <v>132.25</v>
      </c>
      <c r="C3553" s="9">
        <v>1.7005785962086049E-2</v>
      </c>
      <c r="D3553">
        <f t="shared" si="59"/>
        <v>3</v>
      </c>
      <c r="F3553" s="33" t="s">
        <v>29</v>
      </c>
      <c r="G3553" t="s">
        <v>29</v>
      </c>
      <c r="H3553" s="56"/>
    </row>
    <row r="3554" spans="1:8" x14ac:dyDescent="0.25">
      <c r="A3554" s="16">
        <v>39148</v>
      </c>
      <c r="B3554" s="17">
        <v>132.11000000000001</v>
      </c>
      <c r="C3554" s="9">
        <v>-1.0591618481459537E-3</v>
      </c>
      <c r="D3554">
        <f t="shared" si="59"/>
        <v>3</v>
      </c>
      <c r="F3554" s="33" t="s">
        <v>29</v>
      </c>
      <c r="G3554" t="s">
        <v>29</v>
      </c>
      <c r="H3554" s="56"/>
    </row>
    <row r="3555" spans="1:8" x14ac:dyDescent="0.25">
      <c r="A3555" s="16">
        <v>39149</v>
      </c>
      <c r="B3555" s="17">
        <v>133.22999999999999</v>
      </c>
      <c r="C3555" s="9">
        <v>8.4420490818576371E-3</v>
      </c>
      <c r="D3555">
        <f t="shared" si="59"/>
        <v>3</v>
      </c>
      <c r="F3555" s="33" t="s">
        <v>29</v>
      </c>
      <c r="G3555" t="s">
        <v>29</v>
      </c>
      <c r="H3555" s="56"/>
    </row>
    <row r="3556" spans="1:8" x14ac:dyDescent="0.25">
      <c r="A3556" s="16">
        <v>39150</v>
      </c>
      <c r="B3556" s="17">
        <v>133.27000000000001</v>
      </c>
      <c r="C3556" s="9">
        <v>3.0018761951517526E-4</v>
      </c>
      <c r="D3556">
        <f t="shared" si="59"/>
        <v>3</v>
      </c>
      <c r="F3556" s="33" t="s">
        <v>29</v>
      </c>
      <c r="G3556" t="s">
        <v>29</v>
      </c>
      <c r="H3556" s="56"/>
    </row>
    <row r="3557" spans="1:8" x14ac:dyDescent="0.25">
      <c r="A3557" s="16">
        <v>39153</v>
      </c>
      <c r="B3557" s="17">
        <v>133.47</v>
      </c>
      <c r="C3557" s="9">
        <v>1.4995878944243763E-3</v>
      </c>
      <c r="D3557">
        <f t="shared" si="59"/>
        <v>3</v>
      </c>
      <c r="F3557" s="33" t="s">
        <v>29</v>
      </c>
      <c r="G3557" t="s">
        <v>29</v>
      </c>
      <c r="H3557" s="56"/>
    </row>
    <row r="3558" spans="1:8" x14ac:dyDescent="0.25">
      <c r="A3558" s="16">
        <v>39154</v>
      </c>
      <c r="B3558" s="17">
        <v>130.87</v>
      </c>
      <c r="C3558" s="9">
        <v>-1.9672269418670823E-2</v>
      </c>
      <c r="D3558">
        <f t="shared" si="59"/>
        <v>3</v>
      </c>
      <c r="F3558" s="33" t="s">
        <v>29</v>
      </c>
      <c r="G3558" t="s">
        <v>29</v>
      </c>
      <c r="H3558" s="56"/>
    </row>
    <row r="3559" spans="1:8" x14ac:dyDescent="0.25">
      <c r="A3559" s="16">
        <v>39155</v>
      </c>
      <c r="B3559" s="17">
        <v>131.85</v>
      </c>
      <c r="C3559" s="9">
        <v>7.4604487319064458E-3</v>
      </c>
      <c r="D3559">
        <f t="shared" si="59"/>
        <v>3</v>
      </c>
      <c r="F3559" s="33" t="s">
        <v>29</v>
      </c>
      <c r="G3559" t="s">
        <v>29</v>
      </c>
      <c r="H3559" s="56"/>
    </row>
    <row r="3560" spans="1:8" x14ac:dyDescent="0.25">
      <c r="A3560" s="16">
        <v>39156</v>
      </c>
      <c r="B3560" s="17">
        <v>132.03</v>
      </c>
      <c r="C3560" s="9">
        <v>1.3642566918141896E-3</v>
      </c>
      <c r="D3560">
        <f t="shared" si="59"/>
        <v>3</v>
      </c>
      <c r="F3560" s="33" t="s">
        <v>29</v>
      </c>
      <c r="G3560" t="s">
        <v>29</v>
      </c>
      <c r="H3560" s="56"/>
    </row>
    <row r="3561" spans="1:8" x14ac:dyDescent="0.25">
      <c r="A3561" s="16">
        <v>39157</v>
      </c>
      <c r="B3561" s="17">
        <v>131.66</v>
      </c>
      <c r="C3561" s="9">
        <v>-2.8063274513790747E-3</v>
      </c>
      <c r="D3561">
        <f t="shared" si="59"/>
        <v>3</v>
      </c>
      <c r="F3561" s="33" t="s">
        <v>29</v>
      </c>
      <c r="G3561" t="s">
        <v>29</v>
      </c>
      <c r="H3561" s="56"/>
    </row>
    <row r="3562" spans="1:8" x14ac:dyDescent="0.25">
      <c r="A3562" s="16">
        <v>39160</v>
      </c>
      <c r="B3562" s="17">
        <v>133.25</v>
      </c>
      <c r="C3562" s="9">
        <v>1.2004221006223404E-2</v>
      </c>
      <c r="D3562">
        <f t="shared" si="59"/>
        <v>3</v>
      </c>
      <c r="F3562" s="33" t="s">
        <v>29</v>
      </c>
      <c r="G3562" t="s">
        <v>29</v>
      </c>
      <c r="H3562" s="56"/>
    </row>
    <row r="3563" spans="1:8" x14ac:dyDescent="0.25">
      <c r="A3563" s="16">
        <v>39161</v>
      </c>
      <c r="B3563" s="17">
        <v>133.97999999999999</v>
      </c>
      <c r="C3563" s="9">
        <v>5.4634720341674064E-3</v>
      </c>
      <c r="D3563">
        <f t="shared" si="59"/>
        <v>3</v>
      </c>
      <c r="F3563" s="33" t="s">
        <v>29</v>
      </c>
      <c r="G3563" t="s">
        <v>29</v>
      </c>
      <c r="H3563" s="56"/>
    </row>
    <row r="3564" spans="1:8" x14ac:dyDescent="0.25">
      <c r="A3564" s="16">
        <v>39162</v>
      </c>
      <c r="B3564" s="17">
        <v>136.18</v>
      </c>
      <c r="C3564" s="9">
        <v>1.6287004974699277E-2</v>
      </c>
      <c r="D3564">
        <f t="shared" si="59"/>
        <v>3</v>
      </c>
      <c r="F3564" s="33" t="s">
        <v>29</v>
      </c>
      <c r="G3564" t="s">
        <v>29</v>
      </c>
      <c r="H3564" s="56"/>
    </row>
    <row r="3565" spans="1:8" x14ac:dyDescent="0.25">
      <c r="A3565" s="16">
        <v>39163</v>
      </c>
      <c r="B3565" s="17">
        <v>136.08000000000001</v>
      </c>
      <c r="C3565" s="9">
        <v>-7.3459196721420352E-4</v>
      </c>
      <c r="D3565">
        <f t="shared" si="59"/>
        <v>3</v>
      </c>
      <c r="F3565" s="33" t="s">
        <v>29</v>
      </c>
      <c r="G3565" t="s">
        <v>29</v>
      </c>
      <c r="H3565" s="56"/>
    </row>
    <row r="3566" spans="1:8" x14ac:dyDescent="0.25">
      <c r="A3566" s="16">
        <v>39164</v>
      </c>
      <c r="B3566" s="17">
        <v>136.28</v>
      </c>
      <c r="C3566" s="9">
        <v>1.4686447051594476E-3</v>
      </c>
      <c r="D3566">
        <f t="shared" si="59"/>
        <v>3</v>
      </c>
      <c r="F3566" s="33" t="s">
        <v>29</v>
      </c>
      <c r="G3566" t="s">
        <v>29</v>
      </c>
      <c r="H3566" s="56"/>
    </row>
    <row r="3567" spans="1:8" x14ac:dyDescent="0.25">
      <c r="A3567" s="16">
        <v>39167</v>
      </c>
      <c r="B3567" s="17">
        <v>136.1</v>
      </c>
      <c r="C3567" s="9">
        <v>-1.3216831353454919E-3</v>
      </c>
      <c r="D3567">
        <f t="shared" si="59"/>
        <v>3</v>
      </c>
      <c r="F3567" s="33" t="s">
        <v>29</v>
      </c>
      <c r="G3567" t="s">
        <v>29</v>
      </c>
      <c r="H3567" s="56"/>
    </row>
    <row r="3568" spans="1:8" x14ac:dyDescent="0.25">
      <c r="A3568" s="16">
        <v>39168</v>
      </c>
      <c r="B3568" s="17">
        <v>135.77000000000001</v>
      </c>
      <c r="C3568" s="9">
        <v>-2.4276320452304061E-3</v>
      </c>
      <c r="D3568">
        <f t="shared" si="59"/>
        <v>3</v>
      </c>
      <c r="F3568" s="33" t="s">
        <v>29</v>
      </c>
      <c r="G3568" t="s">
        <v>29</v>
      </c>
      <c r="H3568" s="56"/>
    </row>
    <row r="3569" spans="1:8" x14ac:dyDescent="0.25">
      <c r="A3569" s="16">
        <v>39169</v>
      </c>
      <c r="B3569" s="17">
        <v>134.79</v>
      </c>
      <c r="C3569" s="9">
        <v>-7.2442658620117716E-3</v>
      </c>
      <c r="D3569">
        <f t="shared" si="59"/>
        <v>3</v>
      </c>
      <c r="F3569" s="33" t="s">
        <v>29</v>
      </c>
      <c r="G3569" t="s">
        <v>29</v>
      </c>
      <c r="H3569" s="56"/>
    </row>
    <row r="3570" spans="1:8" x14ac:dyDescent="0.25">
      <c r="A3570" s="16">
        <v>39170</v>
      </c>
      <c r="B3570" s="17">
        <v>134.93</v>
      </c>
      <c r="C3570" s="9">
        <v>1.0381136925176986E-3</v>
      </c>
      <c r="D3570">
        <f t="shared" si="59"/>
        <v>3</v>
      </c>
      <c r="F3570" s="33" t="s">
        <v>29</v>
      </c>
      <c r="G3570" t="s">
        <v>29</v>
      </c>
      <c r="H3570" s="56"/>
    </row>
    <row r="3571" spans="1:8" x14ac:dyDescent="0.25">
      <c r="A3571" s="16">
        <v>39171</v>
      </c>
      <c r="B3571" s="17">
        <v>134.96</v>
      </c>
      <c r="C3571" s="9">
        <v>2.2231279501692397E-4</v>
      </c>
      <c r="D3571">
        <f t="shared" si="59"/>
        <v>3</v>
      </c>
      <c r="F3571" s="33" t="s">
        <v>29</v>
      </c>
      <c r="G3571" t="s">
        <v>29</v>
      </c>
      <c r="H3571" s="56"/>
    </row>
    <row r="3572" spans="1:8" x14ac:dyDescent="0.25">
      <c r="A3572" s="16">
        <v>39174</v>
      </c>
      <c r="B3572" s="17">
        <v>135.11000000000001</v>
      </c>
      <c r="C3572" s="9">
        <v>1.1108232341548662E-3</v>
      </c>
      <c r="D3572">
        <f t="shared" si="59"/>
        <v>4</v>
      </c>
      <c r="F3572" s="33" t="s">
        <v>29</v>
      </c>
      <c r="G3572" t="s">
        <v>29</v>
      </c>
      <c r="H3572" s="56"/>
    </row>
    <row r="3573" spans="1:8" x14ac:dyDescent="0.25">
      <c r="A3573" s="16">
        <v>39175</v>
      </c>
      <c r="B3573" s="17">
        <v>136.56</v>
      </c>
      <c r="C3573" s="9">
        <v>1.0674817014317255E-2</v>
      </c>
      <c r="D3573">
        <f t="shared" si="59"/>
        <v>4</v>
      </c>
      <c r="F3573" s="33" t="s">
        <v>29</v>
      </c>
      <c r="G3573" t="s">
        <v>29</v>
      </c>
      <c r="H3573" s="56"/>
    </row>
    <row r="3574" spans="1:8" x14ac:dyDescent="0.25">
      <c r="A3574" s="16">
        <v>39176</v>
      </c>
      <c r="B3574" s="17">
        <v>136.71</v>
      </c>
      <c r="C3574" s="9">
        <v>1.0978154577156488E-3</v>
      </c>
      <c r="D3574">
        <f t="shared" si="59"/>
        <v>4</v>
      </c>
      <c r="F3574" s="33" t="s">
        <v>29</v>
      </c>
      <c r="G3574" t="s">
        <v>29</v>
      </c>
      <c r="H3574" s="56"/>
    </row>
    <row r="3575" spans="1:8" x14ac:dyDescent="0.25">
      <c r="A3575" s="16">
        <v>39177</v>
      </c>
      <c r="B3575" s="17">
        <v>137.09</v>
      </c>
      <c r="C3575" s="9">
        <v>2.7757505039080663E-3</v>
      </c>
      <c r="D3575">
        <f t="shared" si="59"/>
        <v>4</v>
      </c>
      <c r="F3575" s="33" t="s">
        <v>29</v>
      </c>
      <c r="G3575" t="s">
        <v>29</v>
      </c>
      <c r="H3575" s="56"/>
    </row>
    <row r="3576" spans="1:8" x14ac:dyDescent="0.25">
      <c r="A3576" s="16">
        <v>39181</v>
      </c>
      <c r="B3576" s="17">
        <v>137.28</v>
      </c>
      <c r="C3576" s="9">
        <v>1.3849912918431277E-3</v>
      </c>
      <c r="D3576">
        <f t="shared" si="59"/>
        <v>4</v>
      </c>
      <c r="F3576" s="33" t="s">
        <v>29</v>
      </c>
      <c r="G3576" t="s">
        <v>29</v>
      </c>
      <c r="H3576" s="56"/>
    </row>
    <row r="3577" spans="1:8" x14ac:dyDescent="0.25">
      <c r="A3577" s="16">
        <v>39182</v>
      </c>
      <c r="B3577" s="17">
        <v>137.44</v>
      </c>
      <c r="C3577" s="9">
        <v>1.1648224962931065E-3</v>
      </c>
      <c r="D3577">
        <f t="shared" si="59"/>
        <v>4</v>
      </c>
      <c r="F3577" s="33" t="s">
        <v>29</v>
      </c>
      <c r="G3577" t="s">
        <v>29</v>
      </c>
      <c r="H3577" s="56"/>
    </row>
    <row r="3578" spans="1:8" x14ac:dyDescent="0.25">
      <c r="A3578" s="16">
        <v>39183</v>
      </c>
      <c r="B3578" s="17">
        <v>136.88</v>
      </c>
      <c r="C3578" s="9">
        <v>-4.0828286520072166E-3</v>
      </c>
      <c r="D3578">
        <f t="shared" si="59"/>
        <v>4</v>
      </c>
      <c r="F3578" s="33" t="s">
        <v>29</v>
      </c>
      <c r="G3578" t="s">
        <v>29</v>
      </c>
      <c r="H3578" s="56"/>
    </row>
    <row r="3579" spans="1:8" x14ac:dyDescent="0.25">
      <c r="A3579" s="16">
        <v>39184</v>
      </c>
      <c r="B3579" s="17">
        <v>137.47999999999999</v>
      </c>
      <c r="C3579" s="9">
        <v>4.3738223976950699E-3</v>
      </c>
      <c r="D3579">
        <f t="shared" si="59"/>
        <v>4</v>
      </c>
      <c r="F3579" s="33" t="s">
        <v>29</v>
      </c>
      <c r="G3579" t="s">
        <v>29</v>
      </c>
      <c r="H3579" s="56"/>
    </row>
    <row r="3580" spans="1:8" x14ac:dyDescent="0.25">
      <c r="A3580" s="16">
        <v>39185</v>
      </c>
      <c r="B3580" s="17">
        <v>138.11000000000001</v>
      </c>
      <c r="C3580" s="9">
        <v>4.5720171082043034E-3</v>
      </c>
      <c r="D3580">
        <f t="shared" si="59"/>
        <v>4</v>
      </c>
      <c r="F3580" s="33" t="s">
        <v>29</v>
      </c>
      <c r="G3580" t="s">
        <v>29</v>
      </c>
      <c r="H3580" s="56"/>
    </row>
    <row r="3581" spans="1:8" x14ac:dyDescent="0.25">
      <c r="A3581" s="16">
        <v>39188</v>
      </c>
      <c r="B3581" s="17">
        <v>139.41999999999999</v>
      </c>
      <c r="C3581" s="9">
        <v>9.4404909684150974E-3</v>
      </c>
      <c r="D3581">
        <f t="shared" si="59"/>
        <v>4</v>
      </c>
      <c r="F3581" s="33" t="s">
        <v>29</v>
      </c>
      <c r="G3581" t="s">
        <v>29</v>
      </c>
      <c r="H3581" s="56"/>
    </row>
    <row r="3582" spans="1:8" x14ac:dyDescent="0.25">
      <c r="A3582" s="16">
        <v>39189</v>
      </c>
      <c r="B3582" s="17">
        <v>139.79</v>
      </c>
      <c r="C3582" s="9">
        <v>2.6503364247845462E-3</v>
      </c>
      <c r="D3582">
        <f t="shared" si="59"/>
        <v>4</v>
      </c>
      <c r="F3582" s="33" t="s">
        <v>29</v>
      </c>
      <c r="G3582" t="s">
        <v>29</v>
      </c>
      <c r="H3582" s="56"/>
    </row>
    <row r="3583" spans="1:8" x14ac:dyDescent="0.25">
      <c r="A3583" s="16">
        <v>39190</v>
      </c>
      <c r="B3583" s="17">
        <v>139.96</v>
      </c>
      <c r="C3583" s="9">
        <v>1.2153710164503411E-3</v>
      </c>
      <c r="D3583">
        <f t="shared" si="59"/>
        <v>4</v>
      </c>
      <c r="F3583" s="33" t="s">
        <v>29</v>
      </c>
      <c r="G3583" t="s">
        <v>29</v>
      </c>
      <c r="H3583" s="56"/>
    </row>
    <row r="3584" spans="1:8" x14ac:dyDescent="0.25">
      <c r="A3584" s="16">
        <v>39191</v>
      </c>
      <c r="B3584" s="17">
        <v>139.93</v>
      </c>
      <c r="C3584" s="9">
        <v>-2.1436993186525958E-4</v>
      </c>
      <c r="D3584">
        <f t="shared" si="59"/>
        <v>4</v>
      </c>
      <c r="F3584" s="33" t="s">
        <v>29</v>
      </c>
      <c r="G3584" t="s">
        <v>29</v>
      </c>
      <c r="H3584" s="56"/>
    </row>
    <row r="3585" spans="1:8" x14ac:dyDescent="0.25">
      <c r="A3585" s="16">
        <v>39192</v>
      </c>
      <c r="B3585" s="17">
        <v>141.25</v>
      </c>
      <c r="C3585" s="9">
        <v>9.3890724589283832E-3</v>
      </c>
      <c r="D3585">
        <f t="shared" si="59"/>
        <v>4</v>
      </c>
      <c r="F3585" s="33" t="s">
        <v>29</v>
      </c>
      <c r="G3585" t="s">
        <v>29</v>
      </c>
      <c r="H3585" s="56"/>
    </row>
    <row r="3586" spans="1:8" x14ac:dyDescent="0.25">
      <c r="A3586" s="16">
        <v>39195</v>
      </c>
      <c r="B3586" s="17">
        <v>140.72</v>
      </c>
      <c r="C3586" s="9">
        <v>-3.7592695972475682E-3</v>
      </c>
      <c r="D3586">
        <f t="shared" si="59"/>
        <v>4</v>
      </c>
      <c r="F3586" s="33" t="s">
        <v>29</v>
      </c>
      <c r="G3586" t="s">
        <v>29</v>
      </c>
      <c r="H3586" s="56"/>
    </row>
    <row r="3587" spans="1:8" x14ac:dyDescent="0.25">
      <c r="A3587" s="16">
        <v>39196</v>
      </c>
      <c r="B3587" s="17">
        <v>140.77000000000001</v>
      </c>
      <c r="C3587" s="9">
        <v>3.5525241057141917E-4</v>
      </c>
      <c r="D3587">
        <f t="shared" si="59"/>
        <v>4</v>
      </c>
      <c r="F3587" s="33" t="s">
        <v>29</v>
      </c>
      <c r="G3587" t="s">
        <v>29</v>
      </c>
      <c r="H3587" s="56"/>
    </row>
    <row r="3588" spans="1:8" x14ac:dyDescent="0.25">
      <c r="A3588" s="16">
        <v>39197</v>
      </c>
      <c r="B3588" s="17">
        <v>142.07</v>
      </c>
      <c r="C3588" s="9">
        <v>9.1925410441116434E-3</v>
      </c>
      <c r="D3588">
        <f t="shared" ref="D3588:D3651" si="60">MONTH(A3588)</f>
        <v>4</v>
      </c>
      <c r="F3588" s="33" t="s">
        <v>29</v>
      </c>
      <c r="G3588" t="s">
        <v>29</v>
      </c>
      <c r="H3588" s="56"/>
    </row>
    <row r="3589" spans="1:8" x14ac:dyDescent="0.25">
      <c r="A3589" s="16">
        <v>39198</v>
      </c>
      <c r="B3589" s="17">
        <v>142.22999999999999</v>
      </c>
      <c r="C3589" s="9">
        <v>1.1255716981508871E-3</v>
      </c>
      <c r="D3589">
        <f t="shared" si="60"/>
        <v>4</v>
      </c>
      <c r="F3589" s="33" t="s">
        <v>29</v>
      </c>
      <c r="G3589" t="s">
        <v>29</v>
      </c>
      <c r="H3589" s="56"/>
    </row>
    <row r="3590" spans="1:8" x14ac:dyDescent="0.25">
      <c r="A3590" s="16">
        <v>39199</v>
      </c>
      <c r="B3590" s="17">
        <v>142.11000000000001</v>
      </c>
      <c r="C3590" s="9">
        <v>-8.4405997836642355E-4</v>
      </c>
      <c r="D3590">
        <f t="shared" si="60"/>
        <v>4</v>
      </c>
      <c r="F3590" s="33" t="s">
        <v>29</v>
      </c>
      <c r="G3590" t="s">
        <v>29</v>
      </c>
      <c r="H3590" s="56"/>
    </row>
    <row r="3591" spans="1:8" x14ac:dyDescent="0.25">
      <c r="A3591" s="16">
        <v>39202</v>
      </c>
      <c r="B3591" s="17">
        <v>140.93</v>
      </c>
      <c r="C3591" s="9">
        <v>-8.3380924003504196E-3</v>
      </c>
      <c r="D3591">
        <f t="shared" si="60"/>
        <v>4</v>
      </c>
      <c r="F3591" s="33" t="s">
        <v>29</v>
      </c>
      <c r="G3591" t="s">
        <v>29</v>
      </c>
      <c r="H3591" s="56"/>
    </row>
    <row r="3592" spans="1:8" x14ac:dyDescent="0.25">
      <c r="A3592" s="16">
        <v>39203</v>
      </c>
      <c r="B3592" s="17">
        <v>141.30000000000001</v>
      </c>
      <c r="C3592" s="9">
        <v>2.62197648706214E-3</v>
      </c>
      <c r="D3592">
        <f t="shared" si="60"/>
        <v>5</v>
      </c>
      <c r="F3592" s="33" t="s">
        <v>29</v>
      </c>
      <c r="G3592" t="s">
        <v>29</v>
      </c>
      <c r="H3592" s="56"/>
    </row>
    <row r="3593" spans="1:8" x14ac:dyDescent="0.25">
      <c r="A3593" s="16">
        <v>39204</v>
      </c>
      <c r="B3593" s="17">
        <v>142.12</v>
      </c>
      <c r="C3593" s="9">
        <v>5.7864814623444305E-3</v>
      </c>
      <c r="D3593">
        <f t="shared" si="60"/>
        <v>5</v>
      </c>
      <c r="F3593" s="33" t="s">
        <v>29</v>
      </c>
      <c r="G3593" t="s">
        <v>29</v>
      </c>
      <c r="H3593" s="56"/>
    </row>
    <row r="3594" spans="1:8" x14ac:dyDescent="0.25">
      <c r="A3594" s="16">
        <v>39205</v>
      </c>
      <c r="B3594" s="17">
        <v>142.88999999999999</v>
      </c>
      <c r="C3594" s="9">
        <v>5.4033323280522202E-3</v>
      </c>
      <c r="D3594">
        <f t="shared" si="60"/>
        <v>5</v>
      </c>
      <c r="F3594" s="33" t="s">
        <v>29</v>
      </c>
      <c r="G3594" t="s">
        <v>29</v>
      </c>
      <c r="H3594" s="56"/>
    </row>
    <row r="3595" spans="1:8" x14ac:dyDescent="0.25">
      <c r="A3595" s="16">
        <v>39206</v>
      </c>
      <c r="B3595" s="17">
        <v>143.43</v>
      </c>
      <c r="C3595" s="9">
        <v>3.7720078252431659E-3</v>
      </c>
      <c r="D3595">
        <f t="shared" si="60"/>
        <v>5</v>
      </c>
      <c r="F3595" s="33" t="s">
        <v>29</v>
      </c>
      <c r="G3595" t="s">
        <v>29</v>
      </c>
      <c r="H3595" s="56"/>
    </row>
    <row r="3596" spans="1:8" x14ac:dyDescent="0.25">
      <c r="A3596" s="16">
        <v>39209</v>
      </c>
      <c r="B3596" s="17">
        <v>143.46</v>
      </c>
      <c r="C3596" s="9">
        <v>2.091393921667866E-4</v>
      </c>
      <c r="D3596">
        <f t="shared" si="60"/>
        <v>5</v>
      </c>
      <c r="F3596" s="33" t="s">
        <v>29</v>
      </c>
      <c r="G3596" t="s">
        <v>29</v>
      </c>
      <c r="H3596" s="56"/>
    </row>
    <row r="3597" spans="1:8" x14ac:dyDescent="0.25">
      <c r="A3597" s="16">
        <v>39210</v>
      </c>
      <c r="B3597" s="17">
        <v>143.27000000000001</v>
      </c>
      <c r="C3597" s="9">
        <v>-1.32528879300748E-3</v>
      </c>
      <c r="D3597">
        <f t="shared" si="60"/>
        <v>5</v>
      </c>
      <c r="F3597" s="33" t="s">
        <v>29</v>
      </c>
      <c r="G3597" t="s">
        <v>29</v>
      </c>
      <c r="H3597" s="56"/>
    </row>
    <row r="3598" spans="1:8" x14ac:dyDescent="0.25">
      <c r="A3598" s="16">
        <v>39211</v>
      </c>
      <c r="B3598" s="17">
        <v>143.66</v>
      </c>
      <c r="C3598" s="9">
        <v>2.718434741374464E-3</v>
      </c>
      <c r="D3598">
        <f t="shared" si="60"/>
        <v>5</v>
      </c>
      <c r="F3598" s="33" t="s">
        <v>29</v>
      </c>
      <c r="G3598" t="s">
        <v>29</v>
      </c>
      <c r="H3598" s="56"/>
    </row>
    <row r="3599" spans="1:8" x14ac:dyDescent="0.25">
      <c r="A3599" s="16">
        <v>39212</v>
      </c>
      <c r="B3599" s="17">
        <v>142.16</v>
      </c>
      <c r="C3599" s="9">
        <v>-1.0496212800259697E-2</v>
      </c>
      <c r="D3599">
        <f t="shared" si="60"/>
        <v>5</v>
      </c>
      <c r="F3599" s="33" t="s">
        <v>29</v>
      </c>
      <c r="G3599" t="s">
        <v>29</v>
      </c>
      <c r="H3599" s="56"/>
    </row>
    <row r="3600" spans="1:8" x14ac:dyDescent="0.25">
      <c r="A3600" s="16">
        <v>39213</v>
      </c>
      <c r="B3600" s="17">
        <v>143.38</v>
      </c>
      <c r="C3600" s="9">
        <v>8.5452645783303267E-3</v>
      </c>
      <c r="D3600">
        <f t="shared" si="60"/>
        <v>5</v>
      </c>
      <c r="F3600" s="33" t="s">
        <v>29</v>
      </c>
      <c r="G3600" t="s">
        <v>29</v>
      </c>
      <c r="H3600" s="56"/>
    </row>
    <row r="3601" spans="1:8" x14ac:dyDescent="0.25">
      <c r="A3601" s="16">
        <v>39216</v>
      </c>
      <c r="B3601" s="17">
        <v>143.06</v>
      </c>
      <c r="C3601" s="9">
        <v>-2.2343257444883136E-3</v>
      </c>
      <c r="D3601">
        <f t="shared" si="60"/>
        <v>5</v>
      </c>
      <c r="F3601" s="33" t="s">
        <v>29</v>
      </c>
      <c r="G3601" t="s">
        <v>29</v>
      </c>
      <c r="H3601" s="56"/>
    </row>
    <row r="3602" spans="1:8" x14ac:dyDescent="0.25">
      <c r="A3602" s="16">
        <v>39217</v>
      </c>
      <c r="B3602" s="17">
        <v>143.1</v>
      </c>
      <c r="C3602" s="9">
        <v>2.7956388216730072E-4</v>
      </c>
      <c r="D3602">
        <f t="shared" si="60"/>
        <v>5</v>
      </c>
      <c r="F3602" s="33" t="s">
        <v>29</v>
      </c>
      <c r="G3602" t="s">
        <v>29</v>
      </c>
      <c r="H3602" s="56"/>
    </row>
    <row r="3603" spans="1:8" x14ac:dyDescent="0.25">
      <c r="A3603" s="16">
        <v>39218</v>
      </c>
      <c r="B3603" s="17">
        <v>144.08000000000001</v>
      </c>
      <c r="C3603" s="9">
        <v>6.8250143052955847E-3</v>
      </c>
      <c r="D3603">
        <f t="shared" si="60"/>
        <v>5</v>
      </c>
      <c r="F3603" s="33" t="s">
        <v>29</v>
      </c>
      <c r="G3603" t="s">
        <v>29</v>
      </c>
      <c r="H3603" s="56"/>
    </row>
    <row r="3604" spans="1:8" x14ac:dyDescent="0.25">
      <c r="A3604" s="16">
        <v>39219</v>
      </c>
      <c r="B3604" s="17">
        <v>143.79</v>
      </c>
      <c r="C3604" s="9">
        <v>-2.0147990280511428E-3</v>
      </c>
      <c r="D3604">
        <f t="shared" si="60"/>
        <v>5</v>
      </c>
      <c r="F3604" s="33" t="s">
        <v>29</v>
      </c>
      <c r="G3604" t="s">
        <v>29</v>
      </c>
      <c r="H3604" s="56"/>
    </row>
    <row r="3605" spans="1:8" x14ac:dyDescent="0.25">
      <c r="A3605" s="16">
        <v>39220</v>
      </c>
      <c r="B3605" s="17">
        <v>145.05000000000001</v>
      </c>
      <c r="C3605" s="9">
        <v>8.7246087277636566E-3</v>
      </c>
      <c r="D3605">
        <f t="shared" si="60"/>
        <v>5</v>
      </c>
      <c r="F3605" s="33" t="s">
        <v>29</v>
      </c>
      <c r="G3605" t="s">
        <v>29</v>
      </c>
      <c r="H3605" s="56"/>
    </row>
    <row r="3606" spans="1:8" x14ac:dyDescent="0.25">
      <c r="A3606" s="16">
        <v>39223</v>
      </c>
      <c r="B3606" s="17">
        <v>144.97</v>
      </c>
      <c r="C3606" s="9">
        <v>-5.5168610460703063E-4</v>
      </c>
      <c r="D3606">
        <f t="shared" si="60"/>
        <v>5</v>
      </c>
      <c r="F3606" s="33" t="s">
        <v>29</v>
      </c>
      <c r="G3606" t="s">
        <v>29</v>
      </c>
      <c r="H3606" s="56"/>
    </row>
    <row r="3607" spans="1:8" x14ac:dyDescent="0.25">
      <c r="A3607" s="16">
        <v>39224</v>
      </c>
      <c r="B3607" s="17">
        <v>144.86000000000001</v>
      </c>
      <c r="C3607" s="9">
        <v>-7.5906569562605205E-4</v>
      </c>
      <c r="D3607">
        <f t="shared" si="60"/>
        <v>5</v>
      </c>
      <c r="F3607" s="33" t="s">
        <v>29</v>
      </c>
      <c r="G3607" t="s">
        <v>29</v>
      </c>
      <c r="H3607" s="56"/>
    </row>
    <row r="3608" spans="1:8" x14ac:dyDescent="0.25">
      <c r="A3608" s="16">
        <v>39225</v>
      </c>
      <c r="B3608" s="17">
        <v>144.88</v>
      </c>
      <c r="C3608" s="9">
        <v>1.380548079778063E-4</v>
      </c>
      <c r="D3608">
        <f t="shared" si="60"/>
        <v>5</v>
      </c>
      <c r="F3608" s="33" t="s">
        <v>29</v>
      </c>
      <c r="G3608" t="s">
        <v>29</v>
      </c>
      <c r="H3608" s="56"/>
    </row>
    <row r="3609" spans="1:8" x14ac:dyDescent="0.25">
      <c r="A3609" s="16">
        <v>39226</v>
      </c>
      <c r="B3609" s="17">
        <v>143.57</v>
      </c>
      <c r="C3609" s="9">
        <v>-9.0830924355554486E-3</v>
      </c>
      <c r="D3609">
        <f t="shared" si="60"/>
        <v>5</v>
      </c>
      <c r="F3609" s="33" t="s">
        <v>29</v>
      </c>
      <c r="G3609" t="s">
        <v>29</v>
      </c>
      <c r="H3609" s="56"/>
    </row>
    <row r="3610" spans="1:8" x14ac:dyDescent="0.25">
      <c r="A3610" s="16">
        <v>39227</v>
      </c>
      <c r="B3610" s="17">
        <v>144.16999999999999</v>
      </c>
      <c r="C3610" s="9">
        <v>4.1704376842098987E-3</v>
      </c>
      <c r="D3610">
        <f t="shared" si="60"/>
        <v>5</v>
      </c>
      <c r="F3610" s="33" t="s">
        <v>29</v>
      </c>
      <c r="G3610" t="s">
        <v>29</v>
      </c>
      <c r="H3610" s="56"/>
    </row>
    <row r="3611" spans="1:8" x14ac:dyDescent="0.25">
      <c r="A3611" s="16">
        <v>39231</v>
      </c>
      <c r="B3611" s="17">
        <v>144.69</v>
      </c>
      <c r="C3611" s="9">
        <v>3.6003639251777665E-3</v>
      </c>
      <c r="D3611">
        <f t="shared" si="60"/>
        <v>5</v>
      </c>
      <c r="F3611" s="33" t="s">
        <v>29</v>
      </c>
      <c r="G3611" t="s">
        <v>29</v>
      </c>
      <c r="H3611" s="56"/>
    </row>
    <row r="3612" spans="1:8" x14ac:dyDescent="0.25">
      <c r="A3612" s="16">
        <v>39232</v>
      </c>
      <c r="B3612" s="17">
        <v>145.87</v>
      </c>
      <c r="C3612" s="9">
        <v>8.1222913491316214E-3</v>
      </c>
      <c r="D3612">
        <f t="shared" si="60"/>
        <v>5</v>
      </c>
      <c r="F3612" s="33" t="s">
        <v>29</v>
      </c>
      <c r="G3612" t="s">
        <v>29</v>
      </c>
      <c r="H3612" s="56"/>
    </row>
    <row r="3613" spans="1:8" x14ac:dyDescent="0.25">
      <c r="A3613" s="16">
        <v>39233</v>
      </c>
      <c r="B3613" s="17">
        <v>145.71</v>
      </c>
      <c r="C3613" s="9">
        <v>-1.0974690723586733E-3</v>
      </c>
      <c r="D3613">
        <f t="shared" si="60"/>
        <v>5</v>
      </c>
      <c r="F3613" s="33" t="s">
        <v>29</v>
      </c>
      <c r="G3613" t="s">
        <v>29</v>
      </c>
      <c r="H3613" s="56"/>
    </row>
    <row r="3614" spans="1:8" x14ac:dyDescent="0.25">
      <c r="A3614" s="16">
        <v>39234</v>
      </c>
      <c r="B3614" s="17">
        <v>146.44</v>
      </c>
      <c r="C3614" s="9">
        <v>4.9974432262722265E-3</v>
      </c>
      <c r="D3614">
        <f t="shared" si="60"/>
        <v>6</v>
      </c>
      <c r="F3614" s="33" t="s">
        <v>29</v>
      </c>
      <c r="G3614" t="s">
        <v>29</v>
      </c>
      <c r="H3614" s="56"/>
    </row>
    <row r="3615" spans="1:8" x14ac:dyDescent="0.25">
      <c r="A3615" s="16">
        <v>39237</v>
      </c>
      <c r="B3615" s="17">
        <v>146.46</v>
      </c>
      <c r="C3615" s="9">
        <v>1.3656538088827568E-4</v>
      </c>
      <c r="D3615">
        <f t="shared" si="60"/>
        <v>6</v>
      </c>
      <c r="F3615" s="33" t="s">
        <v>29</v>
      </c>
      <c r="G3615" t="s">
        <v>29</v>
      </c>
      <c r="H3615" s="56"/>
    </row>
    <row r="3616" spans="1:8" x14ac:dyDescent="0.25">
      <c r="A3616" s="16">
        <v>39238</v>
      </c>
      <c r="B3616" s="17">
        <v>145.88</v>
      </c>
      <c r="C3616" s="9">
        <v>-3.9679876924443554E-3</v>
      </c>
      <c r="D3616">
        <f t="shared" si="60"/>
        <v>6</v>
      </c>
      <c r="F3616" s="33" t="s">
        <v>29</v>
      </c>
      <c r="G3616" t="s">
        <v>29</v>
      </c>
      <c r="H3616" s="56"/>
    </row>
    <row r="3617" spans="1:8" x14ac:dyDescent="0.25">
      <c r="A3617" s="16">
        <v>39239</v>
      </c>
      <c r="B3617" s="17">
        <v>144.31</v>
      </c>
      <c r="C3617" s="9">
        <v>-1.0820602492493045E-2</v>
      </c>
      <c r="D3617">
        <f t="shared" si="60"/>
        <v>6</v>
      </c>
      <c r="F3617" s="33" t="s">
        <v>29</v>
      </c>
      <c r="G3617" t="s">
        <v>29</v>
      </c>
      <c r="H3617" s="56"/>
    </row>
    <row r="3618" spans="1:8" x14ac:dyDescent="0.25">
      <c r="A3618" s="16">
        <v>39240</v>
      </c>
      <c r="B3618" s="17">
        <v>141.69999999999999</v>
      </c>
      <c r="C3618" s="9">
        <v>-1.8251616751351785E-2</v>
      </c>
      <c r="D3618">
        <f t="shared" si="60"/>
        <v>6</v>
      </c>
      <c r="F3618" s="33" t="s">
        <v>29</v>
      </c>
      <c r="G3618" t="s">
        <v>29</v>
      </c>
      <c r="H3618" s="56"/>
    </row>
    <row r="3619" spans="1:8" x14ac:dyDescent="0.25">
      <c r="A3619" s="16">
        <v>39241</v>
      </c>
      <c r="B3619" s="17">
        <v>143.55000000000001</v>
      </c>
      <c r="C3619" s="9">
        <v>1.2971259870438291E-2</v>
      </c>
      <c r="D3619">
        <f t="shared" si="60"/>
        <v>6</v>
      </c>
      <c r="F3619" s="33" t="s">
        <v>29</v>
      </c>
      <c r="G3619" t="s">
        <v>29</v>
      </c>
      <c r="H3619" s="56"/>
    </row>
    <row r="3620" spans="1:8" x14ac:dyDescent="0.25">
      <c r="A3620" s="16">
        <v>39244</v>
      </c>
      <c r="B3620" s="17">
        <v>143.79</v>
      </c>
      <c r="C3620" s="9">
        <v>1.670495272576594E-3</v>
      </c>
      <c r="D3620">
        <f t="shared" si="60"/>
        <v>6</v>
      </c>
      <c r="F3620" s="33" t="s">
        <v>29</v>
      </c>
      <c r="G3620" t="s">
        <v>29</v>
      </c>
      <c r="H3620" s="56"/>
    </row>
    <row r="3621" spans="1:8" x14ac:dyDescent="0.25">
      <c r="A3621" s="16">
        <v>39245</v>
      </c>
      <c r="B3621" s="17">
        <v>142.22999999999999</v>
      </c>
      <c r="C3621" s="9">
        <v>-1.0908436257512956E-2</v>
      </c>
      <c r="D3621">
        <f t="shared" si="60"/>
        <v>6</v>
      </c>
      <c r="F3621" s="33" t="s">
        <v>29</v>
      </c>
      <c r="G3621" t="s">
        <v>29</v>
      </c>
      <c r="H3621" s="56"/>
    </row>
    <row r="3622" spans="1:8" x14ac:dyDescent="0.25">
      <c r="A3622" s="16">
        <v>39246</v>
      </c>
      <c r="B3622" s="17">
        <v>144.36000000000001</v>
      </c>
      <c r="C3622" s="9">
        <v>1.4864714192451337E-2</v>
      </c>
      <c r="D3622">
        <f t="shared" si="60"/>
        <v>6</v>
      </c>
      <c r="F3622" s="33" t="s">
        <v>29</v>
      </c>
      <c r="G3622" t="s">
        <v>29</v>
      </c>
      <c r="H3622" s="56"/>
    </row>
    <row r="3623" spans="1:8" x14ac:dyDescent="0.25">
      <c r="A3623" s="16">
        <v>39247</v>
      </c>
      <c r="B3623" s="17">
        <v>145.28</v>
      </c>
      <c r="C3623" s="9">
        <v>6.3527350783952564E-3</v>
      </c>
      <c r="D3623">
        <f t="shared" si="60"/>
        <v>6</v>
      </c>
      <c r="F3623" s="33" t="s">
        <v>29</v>
      </c>
      <c r="G3623" t="s">
        <v>29</v>
      </c>
      <c r="H3623" s="56"/>
    </row>
    <row r="3624" spans="1:8" x14ac:dyDescent="0.25">
      <c r="A3624" s="16">
        <v>39248</v>
      </c>
      <c r="B3624" s="17">
        <v>146.1</v>
      </c>
      <c r="C3624" s="9">
        <v>5.6284039036706163E-3</v>
      </c>
      <c r="D3624">
        <f t="shared" si="60"/>
        <v>6</v>
      </c>
      <c r="F3624" s="33" t="s">
        <v>29</v>
      </c>
      <c r="G3624" t="s">
        <v>29</v>
      </c>
      <c r="H3624" s="56"/>
    </row>
    <row r="3625" spans="1:8" x14ac:dyDescent="0.25">
      <c r="A3625" s="16">
        <v>39251</v>
      </c>
      <c r="B3625" s="17">
        <v>145.93</v>
      </c>
      <c r="C3625" s="9">
        <v>-1.164264076999358E-3</v>
      </c>
      <c r="D3625">
        <f t="shared" si="60"/>
        <v>6</v>
      </c>
      <c r="F3625" s="33" t="s">
        <v>29</v>
      </c>
      <c r="G3625" t="s">
        <v>29</v>
      </c>
      <c r="H3625" s="56"/>
    </row>
    <row r="3626" spans="1:8" x14ac:dyDescent="0.25">
      <c r="A3626" s="16">
        <v>39252</v>
      </c>
      <c r="B3626" s="17">
        <v>146.30000000000001</v>
      </c>
      <c r="C3626" s="9">
        <v>2.5322533464242438E-3</v>
      </c>
      <c r="D3626">
        <f t="shared" si="60"/>
        <v>6</v>
      </c>
      <c r="F3626" s="33" t="s">
        <v>29</v>
      </c>
      <c r="G3626" t="s">
        <v>29</v>
      </c>
      <c r="H3626" s="56"/>
    </row>
    <row r="3627" spans="1:8" x14ac:dyDescent="0.25">
      <c r="A3627" s="16">
        <v>39253</v>
      </c>
      <c r="B3627" s="17">
        <v>144.26</v>
      </c>
      <c r="C3627" s="9">
        <v>-1.4042080950552153E-2</v>
      </c>
      <c r="D3627">
        <f t="shared" si="60"/>
        <v>6</v>
      </c>
      <c r="F3627" s="33" t="s">
        <v>29</v>
      </c>
      <c r="G3627" t="s">
        <v>29</v>
      </c>
      <c r="H3627" s="56"/>
    </row>
    <row r="3628" spans="1:8" x14ac:dyDescent="0.25">
      <c r="A3628" s="16">
        <v>39254</v>
      </c>
      <c r="B3628" s="17">
        <v>145.06</v>
      </c>
      <c r="C3628" s="9">
        <v>5.5302228597397737E-3</v>
      </c>
      <c r="D3628">
        <f t="shared" si="60"/>
        <v>6</v>
      </c>
      <c r="F3628" s="33" t="s">
        <v>29</v>
      </c>
      <c r="G3628" t="s">
        <v>29</v>
      </c>
      <c r="H3628" s="56"/>
    </row>
    <row r="3629" spans="1:8" x14ac:dyDescent="0.25">
      <c r="A3629" s="16">
        <v>39255</v>
      </c>
      <c r="B3629" s="17">
        <v>143.69999999999999</v>
      </c>
      <c r="C3629" s="9">
        <v>-9.4196568502871673E-3</v>
      </c>
      <c r="D3629">
        <f t="shared" si="60"/>
        <v>6</v>
      </c>
      <c r="F3629" s="33" t="s">
        <v>29</v>
      </c>
      <c r="G3629" t="s">
        <v>29</v>
      </c>
      <c r="H3629" s="56"/>
    </row>
    <row r="3630" spans="1:8" x14ac:dyDescent="0.25">
      <c r="A3630" s="16">
        <v>39258</v>
      </c>
      <c r="B3630" s="17">
        <v>143.01</v>
      </c>
      <c r="C3630" s="9">
        <v>-4.8132352001352087E-3</v>
      </c>
      <c r="D3630">
        <f t="shared" si="60"/>
        <v>6</v>
      </c>
      <c r="F3630" s="33" t="s">
        <v>29</v>
      </c>
      <c r="G3630" t="s">
        <v>29</v>
      </c>
      <c r="H3630" s="56"/>
    </row>
    <row r="3631" spans="1:8" x14ac:dyDescent="0.25">
      <c r="A3631" s="16">
        <v>39259</v>
      </c>
      <c r="B3631" s="17">
        <v>141.54</v>
      </c>
      <c r="C3631" s="9">
        <v>-1.0332195237205301E-2</v>
      </c>
      <c r="D3631">
        <f t="shared" si="60"/>
        <v>6</v>
      </c>
      <c r="F3631" s="33" t="s">
        <v>29</v>
      </c>
      <c r="G3631" t="s">
        <v>29</v>
      </c>
      <c r="H3631" s="56"/>
    </row>
    <row r="3632" spans="1:8" x14ac:dyDescent="0.25">
      <c r="A3632" s="16">
        <v>39260</v>
      </c>
      <c r="B3632" s="17">
        <v>143.56</v>
      </c>
      <c r="C3632" s="9">
        <v>1.417070363176794E-2</v>
      </c>
      <c r="D3632">
        <f t="shared" si="60"/>
        <v>6</v>
      </c>
      <c r="F3632" s="33" t="s">
        <v>29</v>
      </c>
      <c r="G3632" t="s">
        <v>29</v>
      </c>
      <c r="H3632" s="56"/>
    </row>
    <row r="3633" spans="1:8" x14ac:dyDescent="0.25">
      <c r="A3633" s="16">
        <v>39261</v>
      </c>
      <c r="B3633" s="17">
        <v>143.54</v>
      </c>
      <c r="C3633" s="9">
        <v>-1.3932427748073684E-4</v>
      </c>
      <c r="D3633">
        <f t="shared" si="60"/>
        <v>6</v>
      </c>
      <c r="F3633" s="33" t="s">
        <v>29</v>
      </c>
      <c r="G3633" t="s">
        <v>29</v>
      </c>
      <c r="H3633" s="56"/>
    </row>
    <row r="3634" spans="1:8" x14ac:dyDescent="0.25">
      <c r="A3634" s="16">
        <v>39262</v>
      </c>
      <c r="B3634" s="17">
        <v>143.58000000000001</v>
      </c>
      <c r="C3634" s="9">
        <v>2.7862914641133842E-4</v>
      </c>
      <c r="D3634">
        <f t="shared" si="60"/>
        <v>6</v>
      </c>
      <c r="F3634" s="33" t="s">
        <v>29</v>
      </c>
      <c r="G3634" t="s">
        <v>29</v>
      </c>
      <c r="H3634" s="56"/>
    </row>
    <row r="3635" spans="1:8" x14ac:dyDescent="0.25">
      <c r="A3635" s="16">
        <v>39265</v>
      </c>
      <c r="B3635" s="17">
        <v>144.88</v>
      </c>
      <c r="C3635" s="9">
        <v>9.0134424268208582E-3</v>
      </c>
      <c r="D3635">
        <f t="shared" si="60"/>
        <v>7</v>
      </c>
      <c r="F3635" s="33" t="s">
        <v>29</v>
      </c>
      <c r="G3635" t="s">
        <v>29</v>
      </c>
      <c r="H3635" s="56"/>
    </row>
    <row r="3636" spans="1:8" x14ac:dyDescent="0.25">
      <c r="A3636" s="16">
        <v>39266</v>
      </c>
      <c r="B3636" s="17">
        <v>145.41</v>
      </c>
      <c r="C3636" s="9">
        <v>3.6515249502363221E-3</v>
      </c>
      <c r="D3636">
        <f t="shared" si="60"/>
        <v>7</v>
      </c>
      <c r="F3636" s="33" t="s">
        <v>29</v>
      </c>
      <c r="G3636" t="s">
        <v>29</v>
      </c>
      <c r="H3636" s="56"/>
    </row>
    <row r="3637" spans="1:8" x14ac:dyDescent="0.25">
      <c r="A3637" s="16">
        <v>39268</v>
      </c>
      <c r="B3637" s="17">
        <v>145.25</v>
      </c>
      <c r="C3637" s="9">
        <v>-1.100942793373685E-3</v>
      </c>
      <c r="D3637">
        <f t="shared" si="60"/>
        <v>7</v>
      </c>
      <c r="F3637" s="33" t="s">
        <v>29</v>
      </c>
      <c r="G3637" t="s">
        <v>29</v>
      </c>
      <c r="H3637" s="56"/>
    </row>
    <row r="3638" spans="1:8" x14ac:dyDescent="0.25">
      <c r="A3638" s="16">
        <v>39269</v>
      </c>
      <c r="B3638" s="17">
        <v>146.02000000000001</v>
      </c>
      <c r="C3638" s="9">
        <v>5.2872028959190685E-3</v>
      </c>
      <c r="D3638">
        <f t="shared" si="60"/>
        <v>7</v>
      </c>
      <c r="F3638" s="33" t="s">
        <v>29</v>
      </c>
      <c r="G3638" t="s">
        <v>29</v>
      </c>
      <c r="H3638" s="56"/>
    </row>
    <row r="3639" spans="1:8" x14ac:dyDescent="0.25">
      <c r="A3639" s="16">
        <v>39272</v>
      </c>
      <c r="B3639" s="17">
        <v>146.13</v>
      </c>
      <c r="C3639" s="9">
        <v>7.5303785862123912E-4</v>
      </c>
      <c r="D3639">
        <f t="shared" si="60"/>
        <v>7</v>
      </c>
      <c r="F3639" s="33" t="s">
        <v>29</v>
      </c>
      <c r="G3639" t="s">
        <v>29</v>
      </c>
      <c r="H3639" s="56"/>
    </row>
    <row r="3640" spans="1:8" x14ac:dyDescent="0.25">
      <c r="A3640" s="16">
        <v>39273</v>
      </c>
      <c r="B3640" s="17">
        <v>144.05000000000001</v>
      </c>
      <c r="C3640" s="9">
        <v>-1.4336174956023335E-2</v>
      </c>
      <c r="D3640">
        <f t="shared" si="60"/>
        <v>7</v>
      </c>
      <c r="F3640" s="33" t="s">
        <v>29</v>
      </c>
      <c r="G3640" t="s">
        <v>29</v>
      </c>
      <c r="H3640" s="56"/>
    </row>
    <row r="3641" spans="1:8" x14ac:dyDescent="0.25">
      <c r="A3641" s="16">
        <v>39274</v>
      </c>
      <c r="B3641" s="17">
        <v>145.07</v>
      </c>
      <c r="C3641" s="9">
        <v>7.0559230202731256E-3</v>
      </c>
      <c r="D3641">
        <f t="shared" si="60"/>
        <v>7</v>
      </c>
      <c r="F3641" s="33" t="s">
        <v>29</v>
      </c>
      <c r="G3641" t="s">
        <v>29</v>
      </c>
      <c r="H3641" s="56"/>
    </row>
    <row r="3642" spans="1:8" x14ac:dyDescent="0.25">
      <c r="A3642" s="16">
        <v>39275</v>
      </c>
      <c r="B3642" s="17">
        <v>147.36000000000001</v>
      </c>
      <c r="C3642" s="9">
        <v>1.5662187956185993E-2</v>
      </c>
      <c r="D3642">
        <f t="shared" si="60"/>
        <v>7</v>
      </c>
      <c r="F3642" s="33" t="s">
        <v>29</v>
      </c>
      <c r="G3642" t="s">
        <v>29</v>
      </c>
      <c r="H3642" s="56"/>
    </row>
    <row r="3643" spans="1:8" x14ac:dyDescent="0.25">
      <c r="A3643" s="16">
        <v>39276</v>
      </c>
      <c r="B3643" s="17">
        <v>147.80000000000001</v>
      </c>
      <c r="C3643" s="9">
        <v>2.9814360071045757E-3</v>
      </c>
      <c r="D3643">
        <f t="shared" si="60"/>
        <v>7</v>
      </c>
      <c r="F3643" s="33" t="s">
        <v>29</v>
      </c>
      <c r="G3643" t="s">
        <v>29</v>
      </c>
      <c r="H3643" s="56"/>
    </row>
    <row r="3644" spans="1:8" x14ac:dyDescent="0.25">
      <c r="A3644" s="16">
        <v>39279</v>
      </c>
      <c r="B3644" s="17">
        <v>147.78</v>
      </c>
      <c r="C3644" s="9">
        <v>-1.3532715359992952E-4</v>
      </c>
      <c r="D3644">
        <f t="shared" si="60"/>
        <v>7</v>
      </c>
      <c r="F3644" s="33" t="s">
        <v>29</v>
      </c>
      <c r="G3644" t="s">
        <v>29</v>
      </c>
      <c r="H3644" s="56"/>
    </row>
    <row r="3645" spans="1:8" x14ac:dyDescent="0.25">
      <c r="A3645" s="16">
        <v>39280</v>
      </c>
      <c r="B3645" s="17">
        <v>147.71</v>
      </c>
      <c r="C3645" s="9">
        <v>-4.7378930799305631E-4</v>
      </c>
      <c r="D3645">
        <f t="shared" si="60"/>
        <v>7</v>
      </c>
      <c r="F3645" s="33" t="s">
        <v>29</v>
      </c>
      <c r="G3645" t="s">
        <v>29</v>
      </c>
      <c r="H3645" s="56"/>
    </row>
    <row r="3646" spans="1:8" x14ac:dyDescent="0.25">
      <c r="A3646" s="16">
        <v>39281</v>
      </c>
      <c r="B3646" s="17">
        <v>147.44</v>
      </c>
      <c r="C3646" s="9">
        <v>-1.8295786909405987E-3</v>
      </c>
      <c r="D3646">
        <f t="shared" si="60"/>
        <v>7</v>
      </c>
      <c r="F3646" s="33" t="s">
        <v>29</v>
      </c>
      <c r="G3646" t="s">
        <v>29</v>
      </c>
      <c r="H3646" s="56"/>
    </row>
    <row r="3647" spans="1:8" x14ac:dyDescent="0.25">
      <c r="A3647" s="16">
        <v>39282</v>
      </c>
      <c r="B3647" s="17">
        <v>148.01</v>
      </c>
      <c r="C3647" s="9">
        <v>3.8585256875294997E-3</v>
      </c>
      <c r="D3647">
        <f t="shared" si="60"/>
        <v>7</v>
      </c>
      <c r="F3647" s="33" t="s">
        <v>29</v>
      </c>
      <c r="G3647" t="s">
        <v>29</v>
      </c>
      <c r="H3647" s="56"/>
    </row>
    <row r="3648" spans="1:8" x14ac:dyDescent="0.25">
      <c r="A3648" s="16">
        <v>39283</v>
      </c>
      <c r="B3648" s="17">
        <v>146.51</v>
      </c>
      <c r="C3648" s="9">
        <v>-1.0186153535875646E-2</v>
      </c>
      <c r="D3648">
        <f t="shared" si="60"/>
        <v>7</v>
      </c>
      <c r="F3648" s="33" t="s">
        <v>29</v>
      </c>
      <c r="G3648" t="s">
        <v>29</v>
      </c>
      <c r="H3648" s="56"/>
    </row>
    <row r="3649" spans="1:8" x14ac:dyDescent="0.25">
      <c r="A3649" s="16">
        <v>39286</v>
      </c>
      <c r="B3649" s="17">
        <v>146.96</v>
      </c>
      <c r="C3649" s="9">
        <v>3.0667553936486445E-3</v>
      </c>
      <c r="D3649">
        <f t="shared" si="60"/>
        <v>7</v>
      </c>
      <c r="F3649" s="33" t="s">
        <v>29</v>
      </c>
      <c r="G3649" t="s">
        <v>29</v>
      </c>
      <c r="H3649" s="56"/>
    </row>
    <row r="3650" spans="1:8" x14ac:dyDescent="0.25">
      <c r="A3650" s="16">
        <v>39287</v>
      </c>
      <c r="B3650" s="17">
        <v>144.41</v>
      </c>
      <c r="C3650" s="9">
        <v>-1.7503964768396489E-2</v>
      </c>
      <c r="D3650">
        <f t="shared" si="60"/>
        <v>7</v>
      </c>
      <c r="F3650" s="33" t="s">
        <v>29</v>
      </c>
      <c r="G3650" t="s">
        <v>29</v>
      </c>
      <c r="H3650" s="56"/>
    </row>
    <row r="3651" spans="1:8" x14ac:dyDescent="0.25">
      <c r="A3651" s="16">
        <v>39288</v>
      </c>
      <c r="B3651" s="17">
        <v>144.71</v>
      </c>
      <c r="C3651" s="9">
        <v>2.0752636114276463E-3</v>
      </c>
      <c r="D3651">
        <f t="shared" si="60"/>
        <v>7</v>
      </c>
      <c r="F3651" s="33" t="s">
        <v>29</v>
      </c>
      <c r="G3651" t="s">
        <v>29</v>
      </c>
      <c r="H3651" s="56"/>
    </row>
    <row r="3652" spans="1:8" x14ac:dyDescent="0.25">
      <c r="A3652" s="16">
        <v>39289</v>
      </c>
      <c r="B3652" s="17">
        <v>141.28</v>
      </c>
      <c r="C3652" s="9">
        <v>-2.3988002894251494E-2</v>
      </c>
      <c r="D3652">
        <f t="shared" ref="D3652:D3715" si="61">MONTH(A3652)</f>
        <v>7</v>
      </c>
      <c r="F3652" s="33" t="s">
        <v>29</v>
      </c>
      <c r="G3652" t="s">
        <v>29</v>
      </c>
      <c r="H3652" s="56"/>
    </row>
    <row r="3653" spans="1:8" x14ac:dyDescent="0.25">
      <c r="A3653" s="16">
        <v>39290</v>
      </c>
      <c r="B3653" s="17">
        <v>138.51</v>
      </c>
      <c r="C3653" s="9">
        <v>-1.9801211668642724E-2</v>
      </c>
      <c r="D3653">
        <f t="shared" si="61"/>
        <v>7</v>
      </c>
      <c r="F3653" s="33" t="s">
        <v>29</v>
      </c>
      <c r="G3653" t="s">
        <v>29</v>
      </c>
      <c r="H3653" s="56"/>
    </row>
    <row r="3654" spans="1:8" x14ac:dyDescent="0.25">
      <c r="A3654" s="16">
        <v>39293</v>
      </c>
      <c r="B3654" s="17">
        <v>140.66999999999999</v>
      </c>
      <c r="C3654" s="9">
        <v>1.5474196582597383E-2</v>
      </c>
      <c r="D3654">
        <f t="shared" si="61"/>
        <v>7</v>
      </c>
      <c r="F3654" s="33" t="s">
        <v>29</v>
      </c>
      <c r="G3654" t="s">
        <v>29</v>
      </c>
      <c r="H3654" s="56"/>
    </row>
    <row r="3655" spans="1:8" x14ac:dyDescent="0.25">
      <c r="A3655" s="16">
        <v>39294</v>
      </c>
      <c r="B3655" s="17">
        <v>139.09</v>
      </c>
      <c r="C3655" s="9">
        <v>-1.1295516150565692E-2</v>
      </c>
      <c r="D3655">
        <f t="shared" si="61"/>
        <v>7</v>
      </c>
      <c r="F3655" s="33" t="s">
        <v>29</v>
      </c>
      <c r="G3655" t="s">
        <v>29</v>
      </c>
      <c r="H3655" s="56"/>
    </row>
    <row r="3656" spans="1:8" x14ac:dyDescent="0.25">
      <c r="A3656" s="16">
        <v>39295</v>
      </c>
      <c r="B3656" s="17">
        <v>139.77000000000001</v>
      </c>
      <c r="C3656" s="9">
        <v>4.8770088777763494E-3</v>
      </c>
      <c r="D3656">
        <f t="shared" si="61"/>
        <v>8</v>
      </c>
      <c r="F3656" s="33" t="s">
        <v>29</v>
      </c>
      <c r="G3656" t="s">
        <v>29</v>
      </c>
      <c r="H3656" s="56"/>
    </row>
    <row r="3657" spans="1:8" x14ac:dyDescent="0.25">
      <c r="A3657" s="16">
        <v>39296</v>
      </c>
      <c r="B3657" s="17">
        <v>140.88</v>
      </c>
      <c r="C3657" s="9">
        <v>7.9102496911356047E-3</v>
      </c>
      <c r="D3657">
        <f t="shared" si="61"/>
        <v>8</v>
      </c>
      <c r="F3657" s="33" t="s">
        <v>29</v>
      </c>
      <c r="G3657" t="s">
        <v>29</v>
      </c>
      <c r="H3657" s="56"/>
    </row>
    <row r="3658" spans="1:8" x14ac:dyDescent="0.25">
      <c r="A3658" s="16">
        <v>39297</v>
      </c>
      <c r="B3658" s="17">
        <v>137.26</v>
      </c>
      <c r="C3658" s="9">
        <v>-2.6031526707462144E-2</v>
      </c>
      <c r="D3658">
        <f t="shared" si="61"/>
        <v>8</v>
      </c>
      <c r="F3658" s="33" t="s">
        <v>29</v>
      </c>
      <c r="G3658" t="s">
        <v>29</v>
      </c>
      <c r="H3658" s="56"/>
    </row>
    <row r="3659" spans="1:8" x14ac:dyDescent="0.25">
      <c r="A3659" s="16">
        <v>39300</v>
      </c>
      <c r="B3659" s="17">
        <v>139.56</v>
      </c>
      <c r="C3659" s="9">
        <v>1.6617678838084758E-2</v>
      </c>
      <c r="D3659">
        <f t="shared" si="61"/>
        <v>8</v>
      </c>
      <c r="F3659" s="33" t="s">
        <v>29</v>
      </c>
      <c r="G3659" t="s">
        <v>29</v>
      </c>
      <c r="H3659" s="56"/>
    </row>
    <row r="3660" spans="1:8" x14ac:dyDescent="0.25">
      <c r="A3660" s="16">
        <v>39301</v>
      </c>
      <c r="B3660" s="17">
        <v>141.05000000000001</v>
      </c>
      <c r="C3660" s="9">
        <v>1.0619821129431892E-2</v>
      </c>
      <c r="D3660">
        <f t="shared" si="61"/>
        <v>8</v>
      </c>
      <c r="F3660" s="33" t="s">
        <v>29</v>
      </c>
      <c r="G3660" t="s">
        <v>29</v>
      </c>
      <c r="H3660" s="56"/>
    </row>
    <row r="3661" spans="1:8" x14ac:dyDescent="0.25">
      <c r="A3661" s="16">
        <v>39302</v>
      </c>
      <c r="B3661" s="17">
        <v>143.01</v>
      </c>
      <c r="C3661" s="9">
        <v>1.3800120436838568E-2</v>
      </c>
      <c r="D3661">
        <f t="shared" si="61"/>
        <v>8</v>
      </c>
      <c r="F3661" s="33" t="s">
        <v>29</v>
      </c>
      <c r="G3661" t="s">
        <v>29</v>
      </c>
      <c r="H3661" s="56"/>
    </row>
    <row r="3662" spans="1:8" x14ac:dyDescent="0.25">
      <c r="A3662" s="16">
        <v>39303</v>
      </c>
      <c r="B3662" s="17">
        <v>138.77000000000001</v>
      </c>
      <c r="C3662" s="9">
        <v>-3.0096671501924743E-2</v>
      </c>
      <c r="D3662">
        <f t="shared" si="61"/>
        <v>8</v>
      </c>
      <c r="F3662" s="33" t="s">
        <v>29</v>
      </c>
      <c r="G3662" t="s">
        <v>29</v>
      </c>
      <c r="H3662" s="56"/>
    </row>
    <row r="3663" spans="1:8" x14ac:dyDescent="0.25">
      <c r="A3663" s="16">
        <v>39304</v>
      </c>
      <c r="B3663" s="17">
        <v>138.12</v>
      </c>
      <c r="C3663" s="9">
        <v>-4.6950138611275508E-3</v>
      </c>
      <c r="D3663">
        <f t="shared" si="61"/>
        <v>8</v>
      </c>
      <c r="F3663" s="33" t="s">
        <v>29</v>
      </c>
      <c r="G3663" t="s">
        <v>29</v>
      </c>
      <c r="H3663" s="56"/>
    </row>
    <row r="3664" spans="1:8" x14ac:dyDescent="0.25">
      <c r="A3664" s="16">
        <v>39307</v>
      </c>
      <c r="B3664" s="17">
        <v>138.62</v>
      </c>
      <c r="C3664" s="9">
        <v>3.613503968047146E-3</v>
      </c>
      <c r="D3664">
        <f t="shared" si="61"/>
        <v>8</v>
      </c>
      <c r="F3664" s="33" t="s">
        <v>29</v>
      </c>
      <c r="G3664" t="s">
        <v>29</v>
      </c>
      <c r="H3664" s="56"/>
    </row>
    <row r="3665" spans="1:8" x14ac:dyDescent="0.25">
      <c r="A3665" s="16">
        <v>39308</v>
      </c>
      <c r="B3665" s="17">
        <v>136.5</v>
      </c>
      <c r="C3665" s="9">
        <v>-1.54117618648243E-2</v>
      </c>
      <c r="D3665">
        <f t="shared" si="61"/>
        <v>8</v>
      </c>
      <c r="F3665" s="33" t="s">
        <v>29</v>
      </c>
      <c r="G3665" t="s">
        <v>29</v>
      </c>
      <c r="H3665" s="56"/>
    </row>
    <row r="3666" spans="1:8" x14ac:dyDescent="0.25">
      <c r="A3666" s="16">
        <v>39309</v>
      </c>
      <c r="B3666" s="17">
        <v>134.62</v>
      </c>
      <c r="C3666" s="9">
        <v>-1.3868620042447303E-2</v>
      </c>
      <c r="D3666">
        <f t="shared" si="61"/>
        <v>8</v>
      </c>
      <c r="F3666" s="33" t="s">
        <v>29</v>
      </c>
      <c r="G3666" t="s">
        <v>29</v>
      </c>
      <c r="H3666" s="56"/>
    </row>
    <row r="3667" spans="1:8" x14ac:dyDescent="0.25">
      <c r="A3667" s="16">
        <v>39310</v>
      </c>
      <c r="B3667" s="17">
        <v>135.63</v>
      </c>
      <c r="C3667" s="9">
        <v>7.474595392056446E-3</v>
      </c>
      <c r="D3667">
        <f t="shared" si="61"/>
        <v>8</v>
      </c>
      <c r="F3667" s="33" t="s">
        <v>29</v>
      </c>
      <c r="G3667" t="s">
        <v>29</v>
      </c>
      <c r="H3667" s="56"/>
    </row>
    <row r="3668" spans="1:8" x14ac:dyDescent="0.25">
      <c r="A3668" s="16">
        <v>39311</v>
      </c>
      <c r="B3668" s="17">
        <v>138.12</v>
      </c>
      <c r="C3668" s="9">
        <v>1.8192282547168079E-2</v>
      </c>
      <c r="D3668">
        <f t="shared" si="61"/>
        <v>8</v>
      </c>
      <c r="F3668" s="33" t="s">
        <v>29</v>
      </c>
      <c r="G3668" t="s">
        <v>29</v>
      </c>
      <c r="H3668" s="56"/>
    </row>
    <row r="3669" spans="1:8" x14ac:dyDescent="0.25">
      <c r="A3669" s="16">
        <v>39314</v>
      </c>
      <c r="B3669" s="17">
        <v>138.06</v>
      </c>
      <c r="C3669" s="9">
        <v>-4.3449924646210916E-4</v>
      </c>
      <c r="D3669">
        <f t="shared" si="61"/>
        <v>8</v>
      </c>
      <c r="F3669" s="33" t="s">
        <v>29</v>
      </c>
      <c r="G3669" t="s">
        <v>29</v>
      </c>
      <c r="H3669" s="56"/>
    </row>
    <row r="3670" spans="1:8" x14ac:dyDescent="0.25">
      <c r="A3670" s="16">
        <v>39315</v>
      </c>
      <c r="B3670" s="17">
        <v>138.33000000000001</v>
      </c>
      <c r="C3670" s="9">
        <v>1.953761611394377E-3</v>
      </c>
      <c r="D3670">
        <f t="shared" si="61"/>
        <v>8</v>
      </c>
      <c r="F3670" s="33" t="s">
        <v>29</v>
      </c>
      <c r="G3670" t="s">
        <v>29</v>
      </c>
      <c r="H3670" s="56"/>
    </row>
    <row r="3671" spans="1:8" x14ac:dyDescent="0.25">
      <c r="A3671" s="16">
        <v>39316</v>
      </c>
      <c r="B3671" s="17">
        <v>139.97999999999999</v>
      </c>
      <c r="C3671" s="9">
        <v>1.1857420374669518E-2</v>
      </c>
      <c r="D3671">
        <f t="shared" si="61"/>
        <v>8</v>
      </c>
      <c r="F3671" s="33" t="s">
        <v>29</v>
      </c>
      <c r="G3671" t="s">
        <v>29</v>
      </c>
      <c r="H3671" s="56"/>
    </row>
    <row r="3672" spans="1:8" x14ac:dyDescent="0.25">
      <c r="A3672" s="16">
        <v>39317</v>
      </c>
      <c r="B3672" s="17">
        <v>139.85</v>
      </c>
      <c r="C3672" s="9">
        <v>-9.2913561342483555E-4</v>
      </c>
      <c r="D3672">
        <f t="shared" si="61"/>
        <v>8</v>
      </c>
      <c r="F3672" s="33" t="s">
        <v>29</v>
      </c>
      <c r="G3672" t="s">
        <v>29</v>
      </c>
      <c r="H3672" s="56"/>
    </row>
    <row r="3673" spans="1:8" x14ac:dyDescent="0.25">
      <c r="A3673" s="16">
        <v>39318</v>
      </c>
      <c r="B3673" s="17">
        <v>141.58000000000001</v>
      </c>
      <c r="C3673" s="9">
        <v>1.2294508698074613E-2</v>
      </c>
      <c r="D3673">
        <f t="shared" si="61"/>
        <v>8</v>
      </c>
      <c r="F3673" s="33" t="s">
        <v>29</v>
      </c>
      <c r="G3673" t="s">
        <v>29</v>
      </c>
      <c r="H3673" s="56"/>
    </row>
    <row r="3674" spans="1:8" x14ac:dyDescent="0.25">
      <c r="A3674" s="16">
        <v>39321</v>
      </c>
      <c r="B3674" s="17">
        <v>140.26</v>
      </c>
      <c r="C3674" s="9">
        <v>-9.3670852372789697E-3</v>
      </c>
      <c r="D3674">
        <f t="shared" si="61"/>
        <v>8</v>
      </c>
      <c r="F3674" s="33" t="s">
        <v>29</v>
      </c>
      <c r="G3674" t="s">
        <v>29</v>
      </c>
      <c r="H3674" s="56"/>
    </row>
    <row r="3675" spans="1:8" x14ac:dyDescent="0.25">
      <c r="A3675" s="16">
        <v>39322</v>
      </c>
      <c r="B3675" s="17">
        <v>137.18</v>
      </c>
      <c r="C3675" s="9">
        <v>-2.2203911037588911E-2</v>
      </c>
      <c r="D3675">
        <f t="shared" si="61"/>
        <v>8</v>
      </c>
      <c r="F3675" s="33" t="s">
        <v>29</v>
      </c>
      <c r="G3675" t="s">
        <v>29</v>
      </c>
      <c r="H3675" s="56"/>
    </row>
    <row r="3676" spans="1:8" x14ac:dyDescent="0.25">
      <c r="A3676" s="16">
        <v>39323</v>
      </c>
      <c r="B3676" s="17">
        <v>139.87</v>
      </c>
      <c r="C3676" s="9">
        <v>1.9419487720037185E-2</v>
      </c>
      <c r="D3676">
        <f t="shared" si="61"/>
        <v>8</v>
      </c>
      <c r="F3676" s="33" t="s">
        <v>29</v>
      </c>
      <c r="G3676" t="s">
        <v>29</v>
      </c>
      <c r="H3676" s="56"/>
    </row>
    <row r="3677" spans="1:8" x14ac:dyDescent="0.25">
      <c r="A3677" s="16">
        <v>39324</v>
      </c>
      <c r="B3677" s="17">
        <v>139.5</v>
      </c>
      <c r="C3677" s="9">
        <v>-2.6488185297922442E-3</v>
      </c>
      <c r="D3677">
        <f t="shared" si="61"/>
        <v>8</v>
      </c>
      <c r="F3677" s="33" t="s">
        <v>29</v>
      </c>
      <c r="G3677" t="s">
        <v>29</v>
      </c>
      <c r="H3677" s="56"/>
    </row>
    <row r="3678" spans="1:8" x14ac:dyDescent="0.25">
      <c r="A3678" s="16">
        <v>39325</v>
      </c>
      <c r="B3678" s="17">
        <v>140.87</v>
      </c>
      <c r="C3678" s="9">
        <v>9.7728780107951847E-3</v>
      </c>
      <c r="D3678">
        <f t="shared" si="61"/>
        <v>8</v>
      </c>
      <c r="F3678" s="33" t="s">
        <v>29</v>
      </c>
      <c r="G3678" t="s">
        <v>29</v>
      </c>
      <c r="H3678" s="56"/>
    </row>
    <row r="3679" spans="1:8" x14ac:dyDescent="0.25">
      <c r="A3679" s="16">
        <v>39329</v>
      </c>
      <c r="B3679" s="17">
        <v>142.30000000000001</v>
      </c>
      <c r="C3679" s="9">
        <v>1.0100025823591166E-2</v>
      </c>
      <c r="D3679">
        <f t="shared" si="61"/>
        <v>9</v>
      </c>
      <c r="F3679" s="33" t="s">
        <v>29</v>
      </c>
      <c r="G3679" t="s">
        <v>29</v>
      </c>
      <c r="H3679" s="56"/>
    </row>
    <row r="3680" spans="1:8" x14ac:dyDescent="0.25">
      <c r="A3680" s="16">
        <v>39330</v>
      </c>
      <c r="B3680" s="17">
        <v>141.06</v>
      </c>
      <c r="C3680" s="9">
        <v>-8.7521733157736488E-3</v>
      </c>
      <c r="D3680">
        <f t="shared" si="61"/>
        <v>9</v>
      </c>
      <c r="F3680" s="33" t="s">
        <v>29</v>
      </c>
      <c r="G3680" t="s">
        <v>29</v>
      </c>
      <c r="H3680" s="56"/>
    </row>
    <row r="3681" spans="1:8" x14ac:dyDescent="0.25">
      <c r="A3681" s="16">
        <v>39331</v>
      </c>
      <c r="B3681" s="17">
        <v>141.38999999999999</v>
      </c>
      <c r="C3681" s="9">
        <v>2.3366978237160121E-3</v>
      </c>
      <c r="D3681">
        <f t="shared" si="61"/>
        <v>9</v>
      </c>
      <c r="F3681" s="33" t="s">
        <v>29</v>
      </c>
      <c r="G3681" t="s">
        <v>29</v>
      </c>
      <c r="H3681" s="56"/>
    </row>
    <row r="3682" spans="1:8" x14ac:dyDescent="0.25">
      <c r="A3682" s="16">
        <v>39332</v>
      </c>
      <c r="B3682" s="17">
        <v>139.41999999999999</v>
      </c>
      <c r="C3682" s="9">
        <v>-1.4031069545496455E-2</v>
      </c>
      <c r="D3682">
        <f t="shared" si="61"/>
        <v>9</v>
      </c>
      <c r="F3682" s="33" t="s">
        <v>29</v>
      </c>
      <c r="G3682" t="s">
        <v>29</v>
      </c>
      <c r="H3682" s="56"/>
    </row>
    <row r="3683" spans="1:8" x14ac:dyDescent="0.25">
      <c r="A3683" s="16">
        <v>39335</v>
      </c>
      <c r="B3683" s="17">
        <v>139.16</v>
      </c>
      <c r="C3683" s="9">
        <v>-1.866609774511337E-3</v>
      </c>
      <c r="D3683">
        <f t="shared" si="61"/>
        <v>9</v>
      </c>
      <c r="F3683" s="33" t="s">
        <v>29</v>
      </c>
      <c r="G3683" t="s">
        <v>29</v>
      </c>
      <c r="H3683" s="56"/>
    </row>
    <row r="3684" spans="1:8" x14ac:dyDescent="0.25">
      <c r="A3684" s="16">
        <v>39336</v>
      </c>
      <c r="B3684" s="17">
        <v>140.78</v>
      </c>
      <c r="C3684" s="9">
        <v>1.1574037896244282E-2</v>
      </c>
      <c r="D3684">
        <f t="shared" si="61"/>
        <v>9</v>
      </c>
      <c r="F3684" s="33" t="s">
        <v>29</v>
      </c>
      <c r="G3684" t="s">
        <v>29</v>
      </c>
      <c r="H3684" s="56"/>
    </row>
    <row r="3685" spans="1:8" x14ac:dyDescent="0.25">
      <c r="A3685" s="16">
        <v>39337</v>
      </c>
      <c r="B3685" s="17">
        <v>141.13999999999999</v>
      </c>
      <c r="C3685" s="9">
        <v>2.5539173926985223E-3</v>
      </c>
      <c r="D3685">
        <f t="shared" si="61"/>
        <v>9</v>
      </c>
      <c r="F3685" s="33" t="s">
        <v>29</v>
      </c>
      <c r="G3685" t="s">
        <v>29</v>
      </c>
      <c r="H3685" s="56"/>
    </row>
    <row r="3686" spans="1:8" x14ac:dyDescent="0.25">
      <c r="A3686" s="16">
        <v>39338</v>
      </c>
      <c r="B3686" s="17">
        <v>142.13</v>
      </c>
      <c r="C3686" s="9">
        <v>6.9898261782362272E-3</v>
      </c>
      <c r="D3686">
        <f t="shared" si="61"/>
        <v>9</v>
      </c>
      <c r="F3686" s="33" t="s">
        <v>29</v>
      </c>
      <c r="G3686" t="s">
        <v>29</v>
      </c>
      <c r="H3686" s="56"/>
    </row>
    <row r="3687" spans="1:8" x14ac:dyDescent="0.25">
      <c r="A3687" s="16">
        <v>39339</v>
      </c>
      <c r="B3687" s="17">
        <v>142.12</v>
      </c>
      <c r="C3687" s="9">
        <v>-7.0360598093999467E-5</v>
      </c>
      <c r="D3687">
        <f t="shared" si="61"/>
        <v>9</v>
      </c>
      <c r="F3687" s="33" t="s">
        <v>29</v>
      </c>
      <c r="G3687" t="s">
        <v>29</v>
      </c>
      <c r="H3687" s="56"/>
    </row>
    <row r="3688" spans="1:8" x14ac:dyDescent="0.25">
      <c r="A3688" s="16">
        <v>39342</v>
      </c>
      <c r="B3688" s="17">
        <v>141.36000000000001</v>
      </c>
      <c r="C3688" s="9">
        <v>-5.3619431413852872E-3</v>
      </c>
      <c r="D3688">
        <f t="shared" si="61"/>
        <v>9</v>
      </c>
      <c r="F3688" s="33" t="s">
        <v>29</v>
      </c>
      <c r="G3688" t="s">
        <v>29</v>
      </c>
      <c r="H3688" s="56"/>
    </row>
    <row r="3689" spans="1:8" x14ac:dyDescent="0.25">
      <c r="A3689" s="16">
        <v>39343</v>
      </c>
      <c r="B3689" s="17">
        <v>145.52000000000001</v>
      </c>
      <c r="C3689" s="9">
        <v>2.9003706198425912E-2</v>
      </c>
      <c r="D3689">
        <f t="shared" si="61"/>
        <v>9</v>
      </c>
      <c r="F3689" s="33" t="s">
        <v>29</v>
      </c>
      <c r="G3689" t="s">
        <v>29</v>
      </c>
      <c r="H3689" s="56"/>
    </row>
    <row r="3690" spans="1:8" x14ac:dyDescent="0.25">
      <c r="A3690" s="16">
        <v>39344</v>
      </c>
      <c r="B3690" s="17">
        <v>146.38</v>
      </c>
      <c r="C3690" s="9">
        <v>5.8924459632141279E-3</v>
      </c>
      <c r="D3690">
        <f t="shared" si="61"/>
        <v>9</v>
      </c>
      <c r="F3690" s="33" t="s">
        <v>29</v>
      </c>
      <c r="G3690" t="s">
        <v>29</v>
      </c>
      <c r="H3690" s="56"/>
    </row>
    <row r="3691" spans="1:8" x14ac:dyDescent="0.25">
      <c r="A3691" s="16">
        <v>39345</v>
      </c>
      <c r="B3691" s="17">
        <v>145.35</v>
      </c>
      <c r="C3691" s="9">
        <v>-7.0613531681961083E-3</v>
      </c>
      <c r="D3691">
        <f t="shared" si="61"/>
        <v>9</v>
      </c>
      <c r="F3691" s="33" t="s">
        <v>29</v>
      </c>
      <c r="G3691" t="s">
        <v>29</v>
      </c>
      <c r="H3691" s="56"/>
    </row>
    <row r="3692" spans="1:8" x14ac:dyDescent="0.25">
      <c r="A3692" s="16">
        <v>39346</v>
      </c>
      <c r="B3692" s="17">
        <v>145.74</v>
      </c>
      <c r="C3692" s="9">
        <v>2.6795852372512611E-3</v>
      </c>
      <c r="D3692">
        <f t="shared" si="61"/>
        <v>9</v>
      </c>
      <c r="F3692" s="33" t="s">
        <v>29</v>
      </c>
      <c r="G3692" t="s">
        <v>29</v>
      </c>
      <c r="H3692" s="56"/>
    </row>
    <row r="3693" spans="1:8" x14ac:dyDescent="0.25">
      <c r="A3693" s="16">
        <v>39349</v>
      </c>
      <c r="B3693" s="17">
        <v>145.47</v>
      </c>
      <c r="C3693" s="9">
        <v>-1.8543324567656416E-3</v>
      </c>
      <c r="D3693">
        <f t="shared" si="61"/>
        <v>9</v>
      </c>
      <c r="F3693" s="33" t="s">
        <v>29</v>
      </c>
      <c r="G3693" t="s">
        <v>29</v>
      </c>
      <c r="H3693" s="56"/>
    </row>
    <row r="3694" spans="1:8" x14ac:dyDescent="0.25">
      <c r="A3694" s="16">
        <v>39350</v>
      </c>
      <c r="B3694" s="17">
        <v>145.19</v>
      </c>
      <c r="C3694" s="9">
        <v>-1.9266502897743109E-3</v>
      </c>
      <c r="D3694">
        <f t="shared" si="61"/>
        <v>9</v>
      </c>
      <c r="F3694" s="33" t="s">
        <v>29</v>
      </c>
      <c r="G3694" t="s">
        <v>29</v>
      </c>
      <c r="H3694" s="56"/>
    </row>
    <row r="3695" spans="1:8" x14ac:dyDescent="0.25">
      <c r="A3695" s="16">
        <v>39351</v>
      </c>
      <c r="B3695" s="17">
        <v>145.94999999999999</v>
      </c>
      <c r="C3695" s="9">
        <v>5.2208678045273463E-3</v>
      </c>
      <c r="D3695">
        <f t="shared" si="61"/>
        <v>9</v>
      </c>
      <c r="F3695" s="33" t="s">
        <v>29</v>
      </c>
      <c r="G3695" t="s">
        <v>29</v>
      </c>
      <c r="H3695" s="56"/>
    </row>
    <row r="3696" spans="1:8" x14ac:dyDescent="0.25">
      <c r="A3696" s="16">
        <v>39352</v>
      </c>
      <c r="B3696" s="17">
        <v>146.82</v>
      </c>
      <c r="C3696" s="9">
        <v>5.9432493825115106E-3</v>
      </c>
      <c r="D3696">
        <f t="shared" si="61"/>
        <v>9</v>
      </c>
      <c r="F3696" s="33" t="s">
        <v>29</v>
      </c>
      <c r="G3696" t="s">
        <v>29</v>
      </c>
      <c r="H3696" s="56"/>
    </row>
    <row r="3697" spans="1:8" x14ac:dyDescent="0.25">
      <c r="A3697" s="16">
        <v>39353</v>
      </c>
      <c r="B3697" s="17">
        <v>146.33000000000001</v>
      </c>
      <c r="C3697" s="9">
        <v>-3.343001578300064E-3</v>
      </c>
      <c r="D3697">
        <f t="shared" si="61"/>
        <v>9</v>
      </c>
      <c r="F3697" s="33" t="s">
        <v>29</v>
      </c>
      <c r="G3697" t="s">
        <v>29</v>
      </c>
      <c r="H3697" s="56"/>
    </row>
    <row r="3698" spans="1:8" x14ac:dyDescent="0.25">
      <c r="A3698" s="16">
        <v>39356</v>
      </c>
      <c r="B3698" s="17">
        <v>147.97999999999999</v>
      </c>
      <c r="C3698" s="9">
        <v>1.1212784393069615E-2</v>
      </c>
      <c r="D3698">
        <f t="shared" si="61"/>
        <v>10</v>
      </c>
      <c r="F3698" s="33" t="s">
        <v>29</v>
      </c>
      <c r="G3698" t="s">
        <v>29</v>
      </c>
      <c r="H3698" s="56"/>
    </row>
    <row r="3699" spans="1:8" x14ac:dyDescent="0.25">
      <c r="A3699" s="16">
        <v>39357</v>
      </c>
      <c r="B3699" s="17">
        <v>147.78</v>
      </c>
      <c r="C3699" s="9">
        <v>-1.3524481369032485E-3</v>
      </c>
      <c r="D3699">
        <f t="shared" si="61"/>
        <v>10</v>
      </c>
      <c r="F3699" s="33" t="s">
        <v>29</v>
      </c>
      <c r="G3699" t="s">
        <v>29</v>
      </c>
      <c r="H3699" s="56"/>
    </row>
    <row r="3700" spans="1:8" x14ac:dyDescent="0.25">
      <c r="A3700" s="16">
        <v>39358</v>
      </c>
      <c r="B3700" s="17">
        <v>147.47999999999999</v>
      </c>
      <c r="C3700" s="9">
        <v>-2.0321079945579074E-3</v>
      </c>
      <c r="D3700">
        <f t="shared" si="61"/>
        <v>10</v>
      </c>
      <c r="F3700" s="33" t="s">
        <v>29</v>
      </c>
      <c r="G3700" t="s">
        <v>29</v>
      </c>
      <c r="H3700" s="56"/>
    </row>
    <row r="3701" spans="1:8" x14ac:dyDescent="0.25">
      <c r="A3701" s="16">
        <v>39359</v>
      </c>
      <c r="B3701" s="17">
        <v>147.71</v>
      </c>
      <c r="C3701" s="9">
        <v>1.5583186865647993E-3</v>
      </c>
      <c r="D3701">
        <f t="shared" si="61"/>
        <v>10</v>
      </c>
      <c r="F3701" s="33" t="s">
        <v>29</v>
      </c>
      <c r="G3701" t="s">
        <v>29</v>
      </c>
      <c r="H3701" s="56"/>
    </row>
    <row r="3702" spans="1:8" x14ac:dyDescent="0.25">
      <c r="A3702" s="16">
        <v>39360</v>
      </c>
      <c r="B3702" s="17">
        <v>149.46</v>
      </c>
      <c r="C3702" s="9">
        <v>1.1777906449635696E-2</v>
      </c>
      <c r="D3702">
        <f t="shared" si="61"/>
        <v>10</v>
      </c>
      <c r="F3702" s="33" t="s">
        <v>29</v>
      </c>
      <c r="G3702" t="s">
        <v>29</v>
      </c>
      <c r="H3702" s="56"/>
    </row>
    <row r="3703" spans="1:8" x14ac:dyDescent="0.25">
      <c r="A3703" s="16">
        <v>39363</v>
      </c>
      <c r="B3703" s="17">
        <v>148.66999999999999</v>
      </c>
      <c r="C3703" s="9">
        <v>-5.2997138768848063E-3</v>
      </c>
      <c r="D3703">
        <f t="shared" si="61"/>
        <v>10</v>
      </c>
      <c r="F3703" s="33" t="s">
        <v>29</v>
      </c>
      <c r="G3703" t="s">
        <v>29</v>
      </c>
      <c r="H3703" s="56"/>
    </row>
    <row r="3704" spans="1:8" x14ac:dyDescent="0.25">
      <c r="A3704" s="16">
        <v>39364</v>
      </c>
      <c r="B3704" s="17">
        <v>150.07</v>
      </c>
      <c r="C3704" s="9">
        <v>9.372767282638925E-3</v>
      </c>
      <c r="D3704">
        <f t="shared" si="61"/>
        <v>10</v>
      </c>
      <c r="F3704" s="33" t="s">
        <v>29</v>
      </c>
      <c r="G3704" t="s">
        <v>29</v>
      </c>
      <c r="H3704" s="56"/>
    </row>
    <row r="3705" spans="1:8" x14ac:dyDescent="0.25">
      <c r="A3705" s="16">
        <v>39365</v>
      </c>
      <c r="B3705" s="17">
        <v>149.82</v>
      </c>
      <c r="C3705" s="9">
        <v>-1.6672783881613582E-3</v>
      </c>
      <c r="D3705">
        <f t="shared" si="61"/>
        <v>10</v>
      </c>
      <c r="F3705" s="33" t="s">
        <v>29</v>
      </c>
      <c r="G3705" t="s">
        <v>29</v>
      </c>
      <c r="H3705" s="56"/>
    </row>
    <row r="3706" spans="1:8" x14ac:dyDescent="0.25">
      <c r="A3706" s="16">
        <v>39366</v>
      </c>
      <c r="B3706" s="17">
        <v>149.1</v>
      </c>
      <c r="C3706" s="9">
        <v>-4.8173517490440743E-3</v>
      </c>
      <c r="D3706">
        <f t="shared" si="61"/>
        <v>10</v>
      </c>
      <c r="F3706" s="33" t="s">
        <v>29</v>
      </c>
      <c r="G3706" t="s">
        <v>29</v>
      </c>
      <c r="H3706" s="56"/>
    </row>
    <row r="3707" spans="1:8" x14ac:dyDescent="0.25">
      <c r="A3707" s="16">
        <v>39367</v>
      </c>
      <c r="B3707" s="17">
        <v>149.91999999999999</v>
      </c>
      <c r="C3707" s="9">
        <v>5.4845967194192642E-3</v>
      </c>
      <c r="D3707">
        <f t="shared" si="61"/>
        <v>10</v>
      </c>
      <c r="F3707" s="33" t="s">
        <v>29</v>
      </c>
      <c r="G3707" t="s">
        <v>29</v>
      </c>
      <c r="H3707" s="56"/>
    </row>
    <row r="3708" spans="1:8" x14ac:dyDescent="0.25">
      <c r="A3708" s="16">
        <v>39370</v>
      </c>
      <c r="B3708" s="17">
        <v>148.66</v>
      </c>
      <c r="C3708" s="9">
        <v>-8.4399991929646201E-3</v>
      </c>
      <c r="D3708">
        <f t="shared" si="61"/>
        <v>10</v>
      </c>
      <c r="F3708" s="33" t="s">
        <v>29</v>
      </c>
      <c r="G3708" t="s">
        <v>29</v>
      </c>
      <c r="H3708" s="56"/>
    </row>
    <row r="3709" spans="1:8" x14ac:dyDescent="0.25">
      <c r="A3709" s="16">
        <v>39371</v>
      </c>
      <c r="B3709" s="17">
        <v>147.47999999999999</v>
      </c>
      <c r="C3709" s="9">
        <v>-7.9692459312037459E-3</v>
      </c>
      <c r="D3709">
        <f t="shared" si="61"/>
        <v>10</v>
      </c>
      <c r="F3709" s="33" t="s">
        <v>29</v>
      </c>
      <c r="G3709" t="s">
        <v>29</v>
      </c>
      <c r="H3709" s="56"/>
    </row>
    <row r="3710" spans="1:8" x14ac:dyDescent="0.25">
      <c r="A3710" s="16">
        <v>39372</v>
      </c>
      <c r="B3710" s="17">
        <v>147.93</v>
      </c>
      <c r="C3710" s="9">
        <v>3.0466155382008245E-3</v>
      </c>
      <c r="D3710">
        <f t="shared" si="61"/>
        <v>10</v>
      </c>
      <c r="F3710" s="33" t="s">
        <v>29</v>
      </c>
      <c r="G3710" t="s">
        <v>29</v>
      </c>
      <c r="H3710" s="56"/>
    </row>
    <row r="3711" spans="1:8" x14ac:dyDescent="0.25">
      <c r="A3711" s="16">
        <v>39373</v>
      </c>
      <c r="B3711" s="17">
        <v>147.38999999999999</v>
      </c>
      <c r="C3711" s="9">
        <v>-3.6570540554780049E-3</v>
      </c>
      <c r="D3711">
        <f t="shared" si="61"/>
        <v>10</v>
      </c>
      <c r="F3711" s="33" t="s">
        <v>29</v>
      </c>
      <c r="G3711" t="s">
        <v>29</v>
      </c>
      <c r="H3711" s="56"/>
    </row>
    <row r="3712" spans="1:8" x14ac:dyDescent="0.25">
      <c r="A3712" s="16">
        <v>39374</v>
      </c>
      <c r="B3712" s="17">
        <v>143.54</v>
      </c>
      <c r="C3712" s="9">
        <v>-2.6468392846740747E-2</v>
      </c>
      <c r="D3712">
        <f t="shared" si="61"/>
        <v>10</v>
      </c>
      <c r="F3712" s="33" t="s">
        <v>29</v>
      </c>
      <c r="G3712" t="s">
        <v>29</v>
      </c>
      <c r="H3712" s="56"/>
    </row>
    <row r="3713" spans="1:8" x14ac:dyDescent="0.25">
      <c r="A3713" s="16">
        <v>39377</v>
      </c>
      <c r="B3713" s="17">
        <v>144.37</v>
      </c>
      <c r="C3713" s="9">
        <v>5.7657066397975229E-3</v>
      </c>
      <c r="D3713">
        <f t="shared" si="61"/>
        <v>10</v>
      </c>
      <c r="F3713" s="33" t="s">
        <v>29</v>
      </c>
      <c r="G3713" t="s">
        <v>29</v>
      </c>
      <c r="H3713" s="56"/>
    </row>
    <row r="3714" spans="1:8" x14ac:dyDescent="0.25">
      <c r="A3714" s="16">
        <v>39378</v>
      </c>
      <c r="B3714" s="17">
        <v>145.54</v>
      </c>
      <c r="C3714" s="9">
        <v>8.0715142772171487E-3</v>
      </c>
      <c r="D3714">
        <f t="shared" si="61"/>
        <v>10</v>
      </c>
      <c r="F3714" s="33" t="s">
        <v>29</v>
      </c>
      <c r="G3714" t="s">
        <v>29</v>
      </c>
      <c r="H3714" s="56"/>
    </row>
    <row r="3715" spans="1:8" x14ac:dyDescent="0.25">
      <c r="A3715" s="16">
        <v>39379</v>
      </c>
      <c r="B3715" s="17">
        <v>145.27000000000001</v>
      </c>
      <c r="C3715" s="9">
        <v>-1.85688303414813E-3</v>
      </c>
      <c r="D3715">
        <f t="shared" si="61"/>
        <v>10</v>
      </c>
      <c r="F3715" s="33" t="s">
        <v>29</v>
      </c>
      <c r="G3715" t="s">
        <v>29</v>
      </c>
      <c r="H3715" s="56"/>
    </row>
    <row r="3716" spans="1:8" x14ac:dyDescent="0.25">
      <c r="A3716" s="16">
        <v>39380</v>
      </c>
      <c r="B3716" s="17">
        <v>145.62</v>
      </c>
      <c r="C3716" s="9">
        <v>2.406409081772848E-3</v>
      </c>
      <c r="D3716">
        <f t="shared" ref="D3716:D3779" si="62">MONTH(A3716)</f>
        <v>10</v>
      </c>
      <c r="F3716" s="33" t="s">
        <v>29</v>
      </c>
      <c r="G3716" t="s">
        <v>29</v>
      </c>
      <c r="H3716" s="56"/>
    </row>
    <row r="3717" spans="1:8" x14ac:dyDescent="0.25">
      <c r="A3717" s="16">
        <v>39381</v>
      </c>
      <c r="B3717" s="17">
        <v>147.32</v>
      </c>
      <c r="C3717" s="9">
        <v>1.1606602610299523E-2</v>
      </c>
      <c r="D3717">
        <f t="shared" si="62"/>
        <v>10</v>
      </c>
      <c r="F3717" s="33" t="s">
        <v>29</v>
      </c>
      <c r="G3717" t="s">
        <v>29</v>
      </c>
      <c r="H3717" s="56"/>
    </row>
    <row r="3718" spans="1:8" x14ac:dyDescent="0.25">
      <c r="A3718" s="16">
        <v>39384</v>
      </c>
      <c r="B3718" s="17">
        <v>147.81</v>
      </c>
      <c r="C3718" s="9">
        <v>3.3205736471169497E-3</v>
      </c>
      <c r="D3718">
        <f t="shared" si="62"/>
        <v>10</v>
      </c>
      <c r="F3718" s="33" t="s">
        <v>29</v>
      </c>
      <c r="G3718" t="s">
        <v>29</v>
      </c>
      <c r="H3718" s="56"/>
    </row>
    <row r="3719" spans="1:8" x14ac:dyDescent="0.25">
      <c r="A3719" s="16">
        <v>39385</v>
      </c>
      <c r="B3719" s="17">
        <v>146.79</v>
      </c>
      <c r="C3719" s="9">
        <v>-6.9246712548396289E-3</v>
      </c>
      <c r="D3719">
        <f t="shared" si="62"/>
        <v>10</v>
      </c>
      <c r="F3719" s="33" t="s">
        <v>29</v>
      </c>
      <c r="G3719" t="s">
        <v>29</v>
      </c>
      <c r="H3719" s="56"/>
    </row>
    <row r="3720" spans="1:8" x14ac:dyDescent="0.25">
      <c r="A3720" s="16">
        <v>39386</v>
      </c>
      <c r="B3720" s="17">
        <v>148.31</v>
      </c>
      <c r="C3720" s="9">
        <v>1.0301683784729395E-2</v>
      </c>
      <c r="D3720">
        <f t="shared" si="62"/>
        <v>10</v>
      </c>
      <c r="F3720" s="33" t="s">
        <v>29</v>
      </c>
      <c r="G3720" t="s">
        <v>29</v>
      </c>
      <c r="H3720" s="56"/>
    </row>
    <row r="3721" spans="1:8" x14ac:dyDescent="0.25">
      <c r="A3721" s="16">
        <v>39387</v>
      </c>
      <c r="B3721" s="17">
        <v>144.84</v>
      </c>
      <c r="C3721" s="9">
        <v>-2.3674992856430731E-2</v>
      </c>
      <c r="D3721">
        <f t="shared" si="62"/>
        <v>11</v>
      </c>
      <c r="F3721" s="33" t="s">
        <v>29</v>
      </c>
      <c r="G3721" t="s">
        <v>29</v>
      </c>
      <c r="H3721" s="56"/>
    </row>
    <row r="3722" spans="1:8" x14ac:dyDescent="0.25">
      <c r="A3722" s="16">
        <v>39388</v>
      </c>
      <c r="B3722" s="17">
        <v>145</v>
      </c>
      <c r="C3722" s="9">
        <v>1.1040575231339479E-3</v>
      </c>
      <c r="D3722">
        <f t="shared" si="62"/>
        <v>11</v>
      </c>
      <c r="F3722" s="33" t="s">
        <v>29</v>
      </c>
      <c r="G3722" t="s">
        <v>29</v>
      </c>
      <c r="H3722" s="56"/>
    </row>
    <row r="3723" spans="1:8" x14ac:dyDescent="0.25">
      <c r="A3723" s="16">
        <v>39391</v>
      </c>
      <c r="B3723" s="17">
        <v>143.9</v>
      </c>
      <c r="C3723" s="9">
        <v>-7.6151285272521947E-3</v>
      </c>
      <c r="D3723">
        <f t="shared" si="62"/>
        <v>11</v>
      </c>
      <c r="F3723" s="33" t="s">
        <v>29</v>
      </c>
      <c r="G3723" t="s">
        <v>29</v>
      </c>
      <c r="H3723" s="56"/>
    </row>
    <row r="3724" spans="1:8" x14ac:dyDescent="0.25">
      <c r="A3724" s="16">
        <v>39392</v>
      </c>
      <c r="B3724" s="17">
        <v>145.84</v>
      </c>
      <c r="C3724" s="9">
        <v>1.339151647708545E-2</v>
      </c>
      <c r="D3724">
        <f t="shared" si="62"/>
        <v>11</v>
      </c>
      <c r="F3724" s="33" t="s">
        <v>29</v>
      </c>
      <c r="G3724" t="s">
        <v>29</v>
      </c>
      <c r="H3724" s="56"/>
    </row>
    <row r="3725" spans="1:8" x14ac:dyDescent="0.25">
      <c r="A3725" s="16">
        <v>39393</v>
      </c>
      <c r="B3725" s="17">
        <v>141.85</v>
      </c>
      <c r="C3725" s="9">
        <v>-2.7739969115547328E-2</v>
      </c>
      <c r="D3725">
        <f t="shared" si="62"/>
        <v>11</v>
      </c>
      <c r="F3725" s="33" t="s">
        <v>29</v>
      </c>
      <c r="G3725" t="s">
        <v>29</v>
      </c>
      <c r="H3725" s="56"/>
    </row>
    <row r="3726" spans="1:8" x14ac:dyDescent="0.25">
      <c r="A3726" s="16">
        <v>39394</v>
      </c>
      <c r="B3726" s="17">
        <v>141.13</v>
      </c>
      <c r="C3726" s="9">
        <v>-5.0887098289447204E-3</v>
      </c>
      <c r="D3726">
        <f t="shared" si="62"/>
        <v>11</v>
      </c>
      <c r="F3726" s="33" t="s">
        <v>29</v>
      </c>
      <c r="G3726" t="s">
        <v>29</v>
      </c>
      <c r="H3726" s="56"/>
    </row>
    <row r="3727" spans="1:8" x14ac:dyDescent="0.25">
      <c r="A3727" s="16">
        <v>39395</v>
      </c>
      <c r="B3727" s="17">
        <v>139.19</v>
      </c>
      <c r="C3727" s="9">
        <v>-1.3841545186606404E-2</v>
      </c>
      <c r="D3727">
        <f t="shared" si="62"/>
        <v>11</v>
      </c>
      <c r="F3727" s="33" t="s">
        <v>29</v>
      </c>
      <c r="G3727" t="s">
        <v>29</v>
      </c>
      <c r="H3727" s="56"/>
    </row>
    <row r="3728" spans="1:8" x14ac:dyDescent="0.25">
      <c r="A3728" s="16">
        <v>39398</v>
      </c>
      <c r="B3728" s="17">
        <v>137.81</v>
      </c>
      <c r="C3728" s="9">
        <v>-9.9639813522557005E-3</v>
      </c>
      <c r="D3728">
        <f t="shared" si="62"/>
        <v>11</v>
      </c>
      <c r="F3728" s="33" t="s">
        <v>29</v>
      </c>
      <c r="G3728" t="s">
        <v>29</v>
      </c>
      <c r="H3728" s="56"/>
    </row>
    <row r="3729" spans="1:8" x14ac:dyDescent="0.25">
      <c r="A3729" s="16">
        <v>39399</v>
      </c>
      <c r="B3729" s="17">
        <v>142.01</v>
      </c>
      <c r="C3729" s="9">
        <v>3.0021552769868128E-2</v>
      </c>
      <c r="D3729">
        <f t="shared" si="62"/>
        <v>11</v>
      </c>
      <c r="F3729" s="33" t="s">
        <v>29</v>
      </c>
      <c r="G3729" t="s">
        <v>29</v>
      </c>
      <c r="H3729" s="56"/>
    </row>
    <row r="3730" spans="1:8" x14ac:dyDescent="0.25">
      <c r="A3730" s="16">
        <v>39400</v>
      </c>
      <c r="B3730" s="17">
        <v>141.62</v>
      </c>
      <c r="C3730" s="9">
        <v>-2.7500634332936961E-3</v>
      </c>
      <c r="D3730">
        <f t="shared" si="62"/>
        <v>11</v>
      </c>
      <c r="F3730" s="33" t="s">
        <v>29</v>
      </c>
      <c r="G3730" t="s">
        <v>29</v>
      </c>
      <c r="H3730" s="56"/>
    </row>
    <row r="3731" spans="1:8" x14ac:dyDescent="0.25">
      <c r="A3731" s="16">
        <v>39401</v>
      </c>
      <c r="B3731" s="17">
        <v>139.58000000000001</v>
      </c>
      <c r="C3731" s="9">
        <v>-1.4509500634622259E-2</v>
      </c>
      <c r="D3731">
        <f t="shared" si="62"/>
        <v>11</v>
      </c>
      <c r="F3731" s="33" t="s">
        <v>29</v>
      </c>
      <c r="G3731" t="s">
        <v>29</v>
      </c>
      <c r="H3731" s="56"/>
    </row>
    <row r="3732" spans="1:8" x14ac:dyDescent="0.25">
      <c r="A3732" s="16">
        <v>39402</v>
      </c>
      <c r="B3732" s="17">
        <v>139.82</v>
      </c>
      <c r="C3732" s="9">
        <v>1.717967494833303E-3</v>
      </c>
      <c r="D3732">
        <f t="shared" si="62"/>
        <v>11</v>
      </c>
      <c r="F3732" s="33" t="s">
        <v>29</v>
      </c>
      <c r="G3732" t="s">
        <v>29</v>
      </c>
      <c r="H3732" s="56"/>
    </row>
    <row r="3733" spans="1:8" x14ac:dyDescent="0.25">
      <c r="A3733" s="16">
        <v>39405</v>
      </c>
      <c r="B3733" s="17">
        <v>137.87</v>
      </c>
      <c r="C3733" s="9">
        <v>-1.4044668900301397E-2</v>
      </c>
      <c r="D3733">
        <f t="shared" si="62"/>
        <v>11</v>
      </c>
      <c r="F3733" s="33" t="s">
        <v>29</v>
      </c>
      <c r="G3733" t="s">
        <v>29</v>
      </c>
      <c r="H3733" s="56"/>
    </row>
    <row r="3734" spans="1:8" x14ac:dyDescent="0.25">
      <c r="A3734" s="16">
        <v>39406</v>
      </c>
      <c r="B3734" s="17">
        <v>138.71</v>
      </c>
      <c r="C3734" s="9">
        <v>6.0742105916610388E-3</v>
      </c>
      <c r="D3734">
        <f t="shared" si="62"/>
        <v>11</v>
      </c>
      <c r="F3734" s="33" t="s">
        <v>29</v>
      </c>
      <c r="G3734" t="s">
        <v>29</v>
      </c>
      <c r="H3734" s="56"/>
    </row>
    <row r="3735" spans="1:8" x14ac:dyDescent="0.25">
      <c r="A3735" s="16">
        <v>39407</v>
      </c>
      <c r="B3735" s="17">
        <v>135.87</v>
      </c>
      <c r="C3735" s="9">
        <v>-2.068687653896659E-2</v>
      </c>
      <c r="D3735">
        <f t="shared" si="62"/>
        <v>11</v>
      </c>
      <c r="F3735" s="33" t="s">
        <v>29</v>
      </c>
      <c r="G3735" t="s">
        <v>29</v>
      </c>
      <c r="H3735" s="56"/>
    </row>
    <row r="3736" spans="1:8" x14ac:dyDescent="0.25">
      <c r="A3736" s="16">
        <v>39409</v>
      </c>
      <c r="B3736" s="17">
        <v>138.22</v>
      </c>
      <c r="C3736" s="9">
        <v>1.7148072427015985E-2</v>
      </c>
      <c r="D3736">
        <f t="shared" si="62"/>
        <v>11</v>
      </c>
      <c r="F3736" s="33" t="s">
        <v>29</v>
      </c>
      <c r="G3736" t="s">
        <v>29</v>
      </c>
      <c r="H3736" s="56"/>
    </row>
    <row r="3737" spans="1:8" x14ac:dyDescent="0.25">
      <c r="A3737" s="16">
        <v>39412</v>
      </c>
      <c r="B3737" s="17">
        <v>135.16999999999999</v>
      </c>
      <c r="C3737" s="9">
        <v>-2.231337316751195E-2</v>
      </c>
      <c r="D3737">
        <f t="shared" si="62"/>
        <v>11</v>
      </c>
      <c r="F3737" s="33" t="s">
        <v>29</v>
      </c>
      <c r="G3737" t="s">
        <v>29</v>
      </c>
      <c r="H3737" s="56"/>
    </row>
    <row r="3738" spans="1:8" x14ac:dyDescent="0.25">
      <c r="A3738" s="16">
        <v>39413</v>
      </c>
      <c r="B3738" s="17">
        <v>136.72999999999999</v>
      </c>
      <c r="C3738" s="9">
        <v>1.1474932825253976E-2</v>
      </c>
      <c r="D3738">
        <f t="shared" si="62"/>
        <v>11</v>
      </c>
      <c r="F3738" s="33" t="s">
        <v>29</v>
      </c>
      <c r="G3738" t="s">
        <v>29</v>
      </c>
      <c r="H3738" s="56"/>
    </row>
    <row r="3739" spans="1:8" x14ac:dyDescent="0.25">
      <c r="A3739" s="16">
        <v>39414</v>
      </c>
      <c r="B3739" s="17">
        <v>141.1</v>
      </c>
      <c r="C3739" s="9">
        <v>3.1460680537778118E-2</v>
      </c>
      <c r="D3739">
        <f t="shared" si="62"/>
        <v>11</v>
      </c>
      <c r="F3739" s="33" t="s">
        <v>29</v>
      </c>
      <c r="G3739" t="s">
        <v>29</v>
      </c>
      <c r="H3739" s="56"/>
    </row>
    <row r="3740" spans="1:8" x14ac:dyDescent="0.25">
      <c r="A3740" s="16">
        <v>39415</v>
      </c>
      <c r="B3740" s="17">
        <v>141.15</v>
      </c>
      <c r="C3740" s="9">
        <v>3.5429584073003054E-4</v>
      </c>
      <c r="D3740">
        <f t="shared" si="62"/>
        <v>11</v>
      </c>
      <c r="F3740" s="33" t="s">
        <v>29</v>
      </c>
      <c r="G3740" t="s">
        <v>29</v>
      </c>
      <c r="H3740" s="56"/>
    </row>
    <row r="3741" spans="1:8" x14ac:dyDescent="0.25">
      <c r="A3741" s="16">
        <v>39416</v>
      </c>
      <c r="B3741" s="17">
        <v>142.57</v>
      </c>
      <c r="C3741" s="9">
        <v>1.0009952466371068E-2</v>
      </c>
      <c r="D3741">
        <f t="shared" si="62"/>
        <v>11</v>
      </c>
      <c r="F3741" s="33" t="s">
        <v>29</v>
      </c>
      <c r="G3741" t="s">
        <v>29</v>
      </c>
      <c r="H3741" s="56"/>
    </row>
    <row r="3742" spans="1:8" x14ac:dyDescent="0.25">
      <c r="A3742" s="16">
        <v>39419</v>
      </c>
      <c r="B3742" s="17">
        <v>141.63</v>
      </c>
      <c r="C3742" s="9">
        <v>-6.6150839395644999E-3</v>
      </c>
      <c r="D3742">
        <f t="shared" si="62"/>
        <v>12</v>
      </c>
      <c r="F3742" s="33" t="s">
        <v>29</v>
      </c>
      <c r="G3742" t="s">
        <v>29</v>
      </c>
      <c r="H3742" s="56"/>
    </row>
    <row r="3743" spans="1:8" x14ac:dyDescent="0.25">
      <c r="A3743" s="16">
        <v>39420</v>
      </c>
      <c r="B3743" s="17">
        <v>140.36000000000001</v>
      </c>
      <c r="C3743" s="9">
        <v>-9.0074725112905974E-3</v>
      </c>
      <c r="D3743">
        <f t="shared" si="62"/>
        <v>12</v>
      </c>
      <c r="F3743" s="33" t="s">
        <v>29</v>
      </c>
      <c r="G3743" t="s">
        <v>29</v>
      </c>
      <c r="H3743" s="56"/>
    </row>
    <row r="3744" spans="1:8" x14ac:dyDescent="0.25">
      <c r="A3744" s="16">
        <v>39421</v>
      </c>
      <c r="B3744" s="17">
        <v>142.71</v>
      </c>
      <c r="C3744" s="9">
        <v>1.6604048397285378E-2</v>
      </c>
      <c r="D3744">
        <f t="shared" si="62"/>
        <v>12</v>
      </c>
      <c r="F3744" s="33" t="s">
        <v>29</v>
      </c>
      <c r="G3744" t="s">
        <v>29</v>
      </c>
      <c r="H3744" s="56"/>
    </row>
    <row r="3745" spans="1:8" x14ac:dyDescent="0.25">
      <c r="A3745" s="16">
        <v>39422</v>
      </c>
      <c r="B3745" s="17">
        <v>144.75</v>
      </c>
      <c r="C3745" s="9">
        <v>1.4193517340804762E-2</v>
      </c>
      <c r="D3745">
        <f t="shared" si="62"/>
        <v>12</v>
      </c>
      <c r="F3745" s="33" t="s">
        <v>29</v>
      </c>
      <c r="G3745" t="s">
        <v>29</v>
      </c>
      <c r="H3745" s="56"/>
    </row>
    <row r="3746" spans="1:8" x14ac:dyDescent="0.25">
      <c r="A3746" s="16">
        <v>39423</v>
      </c>
      <c r="B3746" s="17">
        <v>144.72999999999999</v>
      </c>
      <c r="C3746" s="9">
        <v>-1.3817880359151644E-4</v>
      </c>
      <c r="D3746">
        <f t="shared" si="62"/>
        <v>12</v>
      </c>
      <c r="F3746" s="33" t="s">
        <v>29</v>
      </c>
      <c r="G3746" t="s">
        <v>29</v>
      </c>
      <c r="H3746" s="56"/>
    </row>
    <row r="3747" spans="1:8" x14ac:dyDescent="0.25">
      <c r="A3747" s="16">
        <v>39426</v>
      </c>
      <c r="B3747" s="17">
        <v>145.85</v>
      </c>
      <c r="C3747" s="9">
        <v>7.7087586642172233E-3</v>
      </c>
      <c r="D3747">
        <f t="shared" si="62"/>
        <v>12</v>
      </c>
      <c r="F3747" s="33" t="s">
        <v>29</v>
      </c>
      <c r="G3747" t="s">
        <v>29</v>
      </c>
      <c r="H3747" s="56"/>
    </row>
    <row r="3748" spans="1:8" x14ac:dyDescent="0.25">
      <c r="A3748" s="16">
        <v>39427</v>
      </c>
      <c r="B3748" s="17">
        <v>141.85</v>
      </c>
      <c r="C3748" s="9">
        <v>-2.7808535058870085E-2</v>
      </c>
      <c r="D3748">
        <f t="shared" si="62"/>
        <v>12</v>
      </c>
      <c r="F3748" s="33" t="s">
        <v>29</v>
      </c>
      <c r="G3748" t="s">
        <v>29</v>
      </c>
      <c r="H3748" s="56"/>
    </row>
    <row r="3749" spans="1:8" x14ac:dyDescent="0.25">
      <c r="A3749" s="16">
        <v>39428</v>
      </c>
      <c r="B3749" s="17">
        <v>143.25</v>
      </c>
      <c r="C3749" s="9">
        <v>9.8211943399887092E-3</v>
      </c>
      <c r="D3749">
        <f t="shared" si="62"/>
        <v>12</v>
      </c>
      <c r="F3749" s="33" t="s">
        <v>29</v>
      </c>
      <c r="G3749" t="s">
        <v>29</v>
      </c>
      <c r="H3749" s="56"/>
    </row>
    <row r="3750" spans="1:8" x14ac:dyDescent="0.25">
      <c r="A3750" s="16">
        <v>39429</v>
      </c>
      <c r="B3750" s="17">
        <v>142.94999999999999</v>
      </c>
      <c r="C3750" s="9">
        <v>-2.096436826528182E-3</v>
      </c>
      <c r="D3750">
        <f t="shared" si="62"/>
        <v>12</v>
      </c>
      <c r="F3750" s="33" t="s">
        <v>29</v>
      </c>
      <c r="G3750" t="s">
        <v>29</v>
      </c>
      <c r="H3750" s="56"/>
    </row>
    <row r="3751" spans="1:8" x14ac:dyDescent="0.25">
      <c r="A3751" s="16">
        <v>39430</v>
      </c>
      <c r="B3751" s="17">
        <v>141.13999999999999</v>
      </c>
      <c r="C3751" s="9">
        <v>-1.2742613195636635E-2</v>
      </c>
      <c r="D3751">
        <f t="shared" si="62"/>
        <v>12</v>
      </c>
      <c r="F3751" s="33" t="s">
        <v>29</v>
      </c>
      <c r="G3751" t="s">
        <v>29</v>
      </c>
      <c r="H3751" s="56"/>
    </row>
    <row r="3752" spans="1:8" x14ac:dyDescent="0.25">
      <c r="A3752" s="16">
        <v>39433</v>
      </c>
      <c r="B3752" s="17">
        <v>139.13</v>
      </c>
      <c r="C3752" s="9">
        <v>-1.4343557718898772E-2</v>
      </c>
      <c r="D3752">
        <f t="shared" si="62"/>
        <v>12</v>
      </c>
      <c r="F3752" s="33" t="s">
        <v>29</v>
      </c>
      <c r="G3752" t="s">
        <v>29</v>
      </c>
      <c r="H3752" s="56"/>
    </row>
    <row r="3753" spans="1:8" x14ac:dyDescent="0.25">
      <c r="A3753" s="16">
        <v>39434</v>
      </c>
      <c r="B3753" s="17">
        <v>139.9</v>
      </c>
      <c r="C3753" s="9">
        <v>5.5191338176501549E-3</v>
      </c>
      <c r="D3753">
        <f t="shared" si="62"/>
        <v>12</v>
      </c>
      <c r="F3753" s="33" t="s">
        <v>29</v>
      </c>
      <c r="G3753" t="s">
        <v>29</v>
      </c>
      <c r="H3753" s="56"/>
    </row>
    <row r="3754" spans="1:8" x14ac:dyDescent="0.25">
      <c r="A3754" s="16">
        <v>39435</v>
      </c>
      <c r="B3754" s="17">
        <v>139.9</v>
      </c>
      <c r="C3754" s="9">
        <v>0</v>
      </c>
      <c r="D3754">
        <f t="shared" si="62"/>
        <v>12</v>
      </c>
      <c r="F3754" s="33" t="s">
        <v>29</v>
      </c>
      <c r="G3754" t="s">
        <v>29</v>
      </c>
      <c r="H3754" s="56"/>
    </row>
    <row r="3755" spans="1:8" x14ac:dyDescent="0.25">
      <c r="A3755" s="16">
        <v>39436</v>
      </c>
      <c r="B3755" s="17">
        <v>140.78</v>
      </c>
      <c r="C3755" s="9">
        <v>6.2705065085500783E-3</v>
      </c>
      <c r="D3755">
        <f t="shared" si="62"/>
        <v>12</v>
      </c>
      <c r="F3755" s="33" t="s">
        <v>29</v>
      </c>
      <c r="G3755" t="s">
        <v>29</v>
      </c>
      <c r="H3755" s="56"/>
    </row>
    <row r="3756" spans="1:8" x14ac:dyDescent="0.25">
      <c r="A3756" s="16">
        <v>39437</v>
      </c>
      <c r="B3756" s="17">
        <v>142.81</v>
      </c>
      <c r="C3756" s="9">
        <v>1.4316687284856326E-2</v>
      </c>
      <c r="D3756">
        <f t="shared" si="62"/>
        <v>12</v>
      </c>
      <c r="F3756" s="33" t="s">
        <v>29</v>
      </c>
      <c r="G3756" t="s">
        <v>29</v>
      </c>
      <c r="H3756" s="56"/>
    </row>
    <row r="3757" spans="1:8" x14ac:dyDescent="0.25">
      <c r="A3757" s="16">
        <v>39440</v>
      </c>
      <c r="B3757" s="17">
        <v>143.87</v>
      </c>
      <c r="C3757" s="9">
        <v>7.3950385840999963E-3</v>
      </c>
      <c r="D3757">
        <f t="shared" si="62"/>
        <v>12</v>
      </c>
      <c r="F3757" s="33" t="s">
        <v>29</v>
      </c>
      <c r="G3757" t="s">
        <v>29</v>
      </c>
      <c r="H3757" s="56"/>
    </row>
    <row r="3758" spans="1:8" x14ac:dyDescent="0.25">
      <c r="A3758" s="16">
        <v>39442</v>
      </c>
      <c r="B3758" s="17">
        <v>144.18</v>
      </c>
      <c r="C3758" s="9">
        <v>2.1524049274908317E-3</v>
      </c>
      <c r="D3758">
        <f t="shared" si="62"/>
        <v>12</v>
      </c>
      <c r="F3758" s="33" t="s">
        <v>29</v>
      </c>
      <c r="G3758" t="s">
        <v>29</v>
      </c>
      <c r="H3758" s="56"/>
    </row>
    <row r="3759" spans="1:8" x14ac:dyDescent="0.25">
      <c r="A3759" s="16">
        <v>39443</v>
      </c>
      <c r="B3759" s="17">
        <v>142.37</v>
      </c>
      <c r="C3759" s="9">
        <v>-1.2633216350778138E-2</v>
      </c>
      <c r="D3759">
        <f t="shared" si="62"/>
        <v>12</v>
      </c>
      <c r="F3759" s="33" t="s">
        <v>29</v>
      </c>
      <c r="G3759" t="s">
        <v>29</v>
      </c>
      <c r="H3759" s="56"/>
    </row>
    <row r="3760" spans="1:8" x14ac:dyDescent="0.25">
      <c r="A3760" s="16">
        <v>39444</v>
      </c>
      <c r="B3760" s="17">
        <v>142.01</v>
      </c>
      <c r="C3760" s="9">
        <v>-2.5318249687328832E-3</v>
      </c>
      <c r="D3760">
        <f t="shared" si="62"/>
        <v>12</v>
      </c>
      <c r="F3760" s="33" t="s">
        <v>29</v>
      </c>
      <c r="G3760" t="s">
        <v>29</v>
      </c>
      <c r="H3760" s="56"/>
    </row>
    <row r="3761" spans="1:8" x14ac:dyDescent="0.25">
      <c r="A3761" s="16">
        <v>39447</v>
      </c>
      <c r="B3761" s="17">
        <v>140.96</v>
      </c>
      <c r="C3761" s="9">
        <v>-7.4213154690521317E-3</v>
      </c>
      <c r="D3761">
        <f t="shared" si="62"/>
        <v>12</v>
      </c>
      <c r="F3761" s="33" t="s">
        <v>29</v>
      </c>
      <c r="G3761" t="s">
        <v>29</v>
      </c>
      <c r="H3761" s="56"/>
    </row>
    <row r="3762" spans="1:8" x14ac:dyDescent="0.25">
      <c r="A3762" s="16">
        <v>39449</v>
      </c>
      <c r="B3762" s="17">
        <v>139.72999999999999</v>
      </c>
      <c r="C3762" s="9">
        <v>-8.7641730955129258E-3</v>
      </c>
      <c r="D3762">
        <f t="shared" si="62"/>
        <v>1</v>
      </c>
      <c r="F3762" s="33" t="s">
        <v>29</v>
      </c>
      <c r="G3762" t="s">
        <v>29</v>
      </c>
      <c r="H3762" s="56"/>
    </row>
    <row r="3763" spans="1:8" x14ac:dyDescent="0.25">
      <c r="A3763" s="16">
        <v>39450</v>
      </c>
      <c r="B3763" s="17">
        <v>139.66</v>
      </c>
      <c r="C3763" s="9">
        <v>-5.010916744672821E-4</v>
      </c>
      <c r="D3763">
        <f t="shared" si="62"/>
        <v>1</v>
      </c>
      <c r="F3763" s="33" t="s">
        <v>29</v>
      </c>
      <c r="G3763" t="s">
        <v>29</v>
      </c>
      <c r="H3763" s="56"/>
    </row>
    <row r="3764" spans="1:8" x14ac:dyDescent="0.25">
      <c r="A3764" s="16">
        <v>39451</v>
      </c>
      <c r="B3764" s="17">
        <v>136.24</v>
      </c>
      <c r="C3764" s="9">
        <v>-2.4792861063456316E-2</v>
      </c>
      <c r="D3764">
        <f t="shared" si="62"/>
        <v>1</v>
      </c>
      <c r="F3764" s="33" t="s">
        <v>29</v>
      </c>
      <c r="G3764" t="s">
        <v>29</v>
      </c>
      <c r="H3764" s="56"/>
    </row>
    <row r="3765" spans="1:8" x14ac:dyDescent="0.25">
      <c r="A3765" s="16">
        <v>39454</v>
      </c>
      <c r="B3765" s="17">
        <v>136.12</v>
      </c>
      <c r="C3765" s="9">
        <v>-8.811867217279278E-4</v>
      </c>
      <c r="D3765">
        <f t="shared" si="62"/>
        <v>1</v>
      </c>
      <c r="F3765" s="33" t="s">
        <v>29</v>
      </c>
      <c r="G3765" t="s">
        <v>29</v>
      </c>
      <c r="H3765" s="56"/>
    </row>
    <row r="3766" spans="1:8" x14ac:dyDescent="0.25">
      <c r="A3766" s="16">
        <v>39455</v>
      </c>
      <c r="B3766" s="17">
        <v>133.91999999999999</v>
      </c>
      <c r="C3766" s="9">
        <v>-1.6294242891539936E-2</v>
      </c>
      <c r="D3766">
        <f t="shared" si="62"/>
        <v>1</v>
      </c>
      <c r="F3766" s="33" t="s">
        <v>29</v>
      </c>
      <c r="G3766" t="s">
        <v>29</v>
      </c>
      <c r="H3766" s="56"/>
    </row>
    <row r="3767" spans="1:8" x14ac:dyDescent="0.25">
      <c r="A3767" s="16">
        <v>39456</v>
      </c>
      <c r="B3767" s="17">
        <v>135.33000000000001</v>
      </c>
      <c r="C3767" s="9">
        <v>1.047363334724918E-2</v>
      </c>
      <c r="D3767">
        <f t="shared" si="62"/>
        <v>1</v>
      </c>
      <c r="F3767" s="33" t="s">
        <v>29</v>
      </c>
      <c r="G3767" t="s">
        <v>29</v>
      </c>
      <c r="H3767" s="56"/>
    </row>
    <row r="3768" spans="1:8" x14ac:dyDescent="0.25">
      <c r="A3768" s="16">
        <v>39457</v>
      </c>
      <c r="B3768" s="17">
        <v>136.22</v>
      </c>
      <c r="C3768" s="9">
        <v>6.5549857247579396E-3</v>
      </c>
      <c r="D3768">
        <f t="shared" si="62"/>
        <v>1</v>
      </c>
      <c r="F3768" s="33" t="s">
        <v>29</v>
      </c>
      <c r="G3768" t="s">
        <v>29</v>
      </c>
      <c r="H3768" s="56"/>
    </row>
    <row r="3769" spans="1:8" x14ac:dyDescent="0.25">
      <c r="A3769" s="16">
        <v>39458</v>
      </c>
      <c r="B3769" s="17">
        <v>135.12</v>
      </c>
      <c r="C3769" s="9">
        <v>-8.1079533136276787E-3</v>
      </c>
      <c r="D3769">
        <f t="shared" si="62"/>
        <v>1</v>
      </c>
      <c r="F3769" s="33" t="s">
        <v>29</v>
      </c>
      <c r="G3769" t="s">
        <v>29</v>
      </c>
      <c r="H3769" s="56"/>
    </row>
    <row r="3770" spans="1:8" x14ac:dyDescent="0.25">
      <c r="A3770" s="16">
        <v>39461</v>
      </c>
      <c r="B3770" s="17">
        <v>136.21</v>
      </c>
      <c r="C3770" s="9">
        <v>8.0345399597056728E-3</v>
      </c>
      <c r="D3770">
        <f t="shared" si="62"/>
        <v>1</v>
      </c>
      <c r="F3770" s="33" t="s">
        <v>29</v>
      </c>
      <c r="G3770" t="s">
        <v>29</v>
      </c>
      <c r="H3770" s="56"/>
    </row>
    <row r="3771" spans="1:8" x14ac:dyDescent="0.25">
      <c r="A3771" s="16">
        <v>39462</v>
      </c>
      <c r="B3771" s="17">
        <v>133.21</v>
      </c>
      <c r="C3771" s="9">
        <v>-2.2270982095878845E-2</v>
      </c>
      <c r="D3771">
        <f t="shared" si="62"/>
        <v>1</v>
      </c>
      <c r="F3771" s="33" t="s">
        <v>29</v>
      </c>
      <c r="G3771" t="s">
        <v>29</v>
      </c>
      <c r="H3771" s="56"/>
    </row>
    <row r="3772" spans="1:8" x14ac:dyDescent="0.25">
      <c r="A3772" s="16">
        <v>39463</v>
      </c>
      <c r="B3772" s="17">
        <v>132.06</v>
      </c>
      <c r="C3772" s="9">
        <v>-8.6704655969462013E-3</v>
      </c>
      <c r="D3772">
        <f t="shared" si="62"/>
        <v>1</v>
      </c>
      <c r="F3772" s="33" t="s">
        <v>29</v>
      </c>
      <c r="G3772" t="s">
        <v>29</v>
      </c>
      <c r="H3772" s="56"/>
    </row>
    <row r="3773" spans="1:8" x14ac:dyDescent="0.25">
      <c r="A3773" s="16">
        <v>39464</v>
      </c>
      <c r="B3773" s="17">
        <v>128.63999999999999</v>
      </c>
      <c r="C3773" s="9">
        <v>-2.6238559335769195E-2</v>
      </c>
      <c r="D3773">
        <f t="shared" si="62"/>
        <v>1</v>
      </c>
      <c r="F3773" s="33" t="s">
        <v>29</v>
      </c>
      <c r="G3773" t="s">
        <v>29</v>
      </c>
      <c r="H3773" s="56"/>
    </row>
    <row r="3774" spans="1:8" x14ac:dyDescent="0.25">
      <c r="A3774" s="16">
        <v>39465</v>
      </c>
      <c r="B3774" s="17">
        <v>127.32</v>
      </c>
      <c r="C3774" s="9">
        <v>-1.0314203016764122E-2</v>
      </c>
      <c r="D3774">
        <f t="shared" si="62"/>
        <v>1</v>
      </c>
      <c r="F3774" s="33" t="s">
        <v>29</v>
      </c>
      <c r="G3774" t="s">
        <v>29</v>
      </c>
      <c r="H3774" s="56"/>
    </row>
    <row r="3775" spans="1:8" x14ac:dyDescent="0.25">
      <c r="A3775" s="16">
        <v>39469</v>
      </c>
      <c r="B3775" s="17">
        <v>126.03</v>
      </c>
      <c r="C3775" s="9">
        <v>-1.0183628564491646E-2</v>
      </c>
      <c r="D3775">
        <f t="shared" si="62"/>
        <v>1</v>
      </c>
      <c r="F3775" s="33" t="s">
        <v>29</v>
      </c>
      <c r="G3775" t="s">
        <v>29</v>
      </c>
      <c r="H3775" s="56"/>
    </row>
    <row r="3776" spans="1:8" x14ac:dyDescent="0.25">
      <c r="A3776" s="16">
        <v>39470</v>
      </c>
      <c r="B3776" s="17">
        <v>129.06</v>
      </c>
      <c r="C3776" s="9">
        <v>2.375743865829321E-2</v>
      </c>
      <c r="D3776">
        <f t="shared" si="62"/>
        <v>1</v>
      </c>
      <c r="F3776" s="33" t="s">
        <v>29</v>
      </c>
      <c r="G3776" t="s">
        <v>29</v>
      </c>
      <c r="H3776" s="56"/>
    </row>
    <row r="3777" spans="1:8" x14ac:dyDescent="0.25">
      <c r="A3777" s="16">
        <v>39471</v>
      </c>
      <c r="B3777" s="17">
        <v>130.15</v>
      </c>
      <c r="C3777" s="9">
        <v>8.41021893288065E-3</v>
      </c>
      <c r="D3777">
        <f t="shared" si="62"/>
        <v>1</v>
      </c>
      <c r="F3777" s="33" t="s">
        <v>29</v>
      </c>
      <c r="G3777" t="s">
        <v>29</v>
      </c>
      <c r="H3777" s="56"/>
    </row>
    <row r="3778" spans="1:8" x14ac:dyDescent="0.25">
      <c r="A3778" s="16">
        <v>39472</v>
      </c>
      <c r="B3778" s="17">
        <v>128.27000000000001</v>
      </c>
      <c r="C3778" s="9">
        <v>-1.4550214128814973E-2</v>
      </c>
      <c r="D3778">
        <f t="shared" si="62"/>
        <v>1</v>
      </c>
      <c r="F3778" s="33" t="s">
        <v>29</v>
      </c>
      <c r="G3778" t="s">
        <v>29</v>
      </c>
      <c r="H3778" s="56"/>
    </row>
    <row r="3779" spans="1:8" x14ac:dyDescent="0.25">
      <c r="A3779" s="16">
        <v>39475</v>
      </c>
      <c r="B3779" s="17">
        <v>130.38999999999999</v>
      </c>
      <c r="C3779" s="9">
        <v>1.6392542123621422E-2</v>
      </c>
      <c r="D3779">
        <f t="shared" si="62"/>
        <v>1</v>
      </c>
      <c r="F3779" s="33" t="s">
        <v>29</v>
      </c>
      <c r="G3779" t="s">
        <v>29</v>
      </c>
      <c r="H3779" s="56"/>
    </row>
    <row r="3780" spans="1:8" x14ac:dyDescent="0.25">
      <c r="A3780" s="16">
        <v>39476</v>
      </c>
      <c r="B3780" s="17">
        <v>131.03</v>
      </c>
      <c r="C3780" s="9">
        <v>4.8963451811131452E-3</v>
      </c>
      <c r="D3780">
        <f t="shared" ref="D3780:D3843" si="63">MONTH(A3780)</f>
        <v>1</v>
      </c>
      <c r="F3780" s="33" t="s">
        <v>29</v>
      </c>
      <c r="G3780" t="s">
        <v>29</v>
      </c>
      <c r="H3780" s="56"/>
    </row>
    <row r="3781" spans="1:8" x14ac:dyDescent="0.25">
      <c r="A3781" s="16">
        <v>39477</v>
      </c>
      <c r="B3781" s="17">
        <v>130.07</v>
      </c>
      <c r="C3781" s="9">
        <v>-7.3535375408445925E-3</v>
      </c>
      <c r="D3781">
        <f t="shared" si="63"/>
        <v>1</v>
      </c>
      <c r="F3781" s="33" t="s">
        <v>29</v>
      </c>
      <c r="G3781" t="s">
        <v>29</v>
      </c>
      <c r="H3781" s="56"/>
    </row>
    <row r="3782" spans="1:8" x14ac:dyDescent="0.25">
      <c r="A3782" s="16">
        <v>39478</v>
      </c>
      <c r="B3782" s="17">
        <v>132.44</v>
      </c>
      <c r="C3782" s="9">
        <v>1.8056945603396116E-2</v>
      </c>
      <c r="D3782">
        <f t="shared" si="63"/>
        <v>1</v>
      </c>
      <c r="F3782" s="33" t="s">
        <v>29</v>
      </c>
      <c r="G3782" t="s">
        <v>29</v>
      </c>
      <c r="H3782" s="56"/>
    </row>
    <row r="3783" spans="1:8" x14ac:dyDescent="0.25">
      <c r="A3783" s="16">
        <v>39479</v>
      </c>
      <c r="B3783" s="17">
        <v>134.57</v>
      </c>
      <c r="C3783" s="9">
        <v>1.5954797074404451E-2</v>
      </c>
      <c r="D3783">
        <f t="shared" si="63"/>
        <v>2</v>
      </c>
      <c r="F3783" s="33" t="s">
        <v>29</v>
      </c>
      <c r="G3783" t="s">
        <v>29</v>
      </c>
      <c r="H3783" s="56"/>
    </row>
    <row r="3784" spans="1:8" x14ac:dyDescent="0.25">
      <c r="A3784" s="16">
        <v>39482</v>
      </c>
      <c r="B3784" s="17">
        <v>132.87</v>
      </c>
      <c r="C3784" s="9">
        <v>-1.2713303150233408E-2</v>
      </c>
      <c r="D3784">
        <f t="shared" si="63"/>
        <v>2</v>
      </c>
      <c r="F3784" s="33" t="s">
        <v>29</v>
      </c>
      <c r="G3784" t="s">
        <v>29</v>
      </c>
      <c r="H3784" s="56"/>
    </row>
    <row r="3785" spans="1:8" x14ac:dyDescent="0.25">
      <c r="A3785" s="16">
        <v>39483</v>
      </c>
      <c r="B3785" s="17">
        <v>129.32</v>
      </c>
      <c r="C3785" s="9">
        <v>-2.7081253745984264E-2</v>
      </c>
      <c r="D3785">
        <f t="shared" si="63"/>
        <v>2</v>
      </c>
      <c r="F3785" s="33" t="s">
        <v>29</v>
      </c>
      <c r="G3785" t="s">
        <v>29</v>
      </c>
      <c r="H3785" s="56"/>
    </row>
    <row r="3786" spans="1:8" x14ac:dyDescent="0.25">
      <c r="A3786" s="16">
        <v>39484</v>
      </c>
      <c r="B3786" s="17">
        <v>128.27000000000001</v>
      </c>
      <c r="C3786" s="9">
        <v>-8.1525355454728343E-3</v>
      </c>
      <c r="D3786">
        <f t="shared" si="63"/>
        <v>2</v>
      </c>
      <c r="F3786" s="33" t="s">
        <v>29</v>
      </c>
      <c r="G3786" t="s">
        <v>29</v>
      </c>
      <c r="H3786" s="56"/>
    </row>
    <row r="3787" spans="1:8" x14ac:dyDescent="0.25">
      <c r="A3787" s="16">
        <v>39485</v>
      </c>
      <c r="B3787" s="17">
        <v>129.12</v>
      </c>
      <c r="C3787" s="9">
        <v>6.6047872098791817E-3</v>
      </c>
      <c r="D3787">
        <f t="shared" si="63"/>
        <v>2</v>
      </c>
      <c r="F3787" s="33" t="s">
        <v>29</v>
      </c>
      <c r="G3787" t="s">
        <v>29</v>
      </c>
      <c r="H3787" s="56"/>
    </row>
    <row r="3788" spans="1:8" x14ac:dyDescent="0.25">
      <c r="A3788" s="16">
        <v>39486</v>
      </c>
      <c r="B3788" s="17">
        <v>128.29</v>
      </c>
      <c r="C3788" s="9">
        <v>-6.4488782603899031E-3</v>
      </c>
      <c r="D3788">
        <f t="shared" si="63"/>
        <v>2</v>
      </c>
      <c r="F3788" s="33" t="s">
        <v>29</v>
      </c>
      <c r="G3788" t="s">
        <v>29</v>
      </c>
      <c r="H3788" s="56"/>
    </row>
    <row r="3789" spans="1:8" x14ac:dyDescent="0.25">
      <c r="A3789" s="16">
        <v>39489</v>
      </c>
      <c r="B3789" s="17">
        <v>128.94999999999999</v>
      </c>
      <c r="C3789" s="9">
        <v>5.1314060661048454E-3</v>
      </c>
      <c r="D3789">
        <f t="shared" si="63"/>
        <v>2</v>
      </c>
      <c r="F3789" s="33" t="s">
        <v>29</v>
      </c>
      <c r="G3789" t="s">
        <v>29</v>
      </c>
      <c r="H3789" s="56"/>
    </row>
    <row r="3790" spans="1:8" x14ac:dyDescent="0.25">
      <c r="A3790" s="16">
        <v>39490</v>
      </c>
      <c r="B3790" s="17">
        <v>130.15</v>
      </c>
      <c r="C3790" s="9">
        <v>9.2628991132207555E-3</v>
      </c>
      <c r="D3790">
        <f t="shared" si="63"/>
        <v>2</v>
      </c>
      <c r="F3790" s="33" t="s">
        <v>29</v>
      </c>
      <c r="G3790" t="s">
        <v>29</v>
      </c>
      <c r="H3790" s="56"/>
    </row>
    <row r="3791" spans="1:8" x14ac:dyDescent="0.25">
      <c r="A3791" s="16">
        <v>39491</v>
      </c>
      <c r="B3791" s="17">
        <v>131.47999999999999</v>
      </c>
      <c r="C3791" s="9">
        <v>1.0167117355444242E-2</v>
      </c>
      <c r="D3791">
        <f t="shared" si="63"/>
        <v>2</v>
      </c>
      <c r="F3791" s="33" t="s">
        <v>29</v>
      </c>
      <c r="G3791" t="s">
        <v>29</v>
      </c>
      <c r="H3791" s="56"/>
    </row>
    <row r="3792" spans="1:8" x14ac:dyDescent="0.25">
      <c r="A3792" s="16">
        <v>39492</v>
      </c>
      <c r="B3792" s="17">
        <v>130.32</v>
      </c>
      <c r="C3792" s="9">
        <v>-8.861784502228914E-3</v>
      </c>
      <c r="D3792">
        <f t="shared" si="63"/>
        <v>2</v>
      </c>
      <c r="F3792" s="33" t="s">
        <v>29</v>
      </c>
      <c r="G3792" t="s">
        <v>29</v>
      </c>
      <c r="H3792" s="56"/>
    </row>
    <row r="3793" spans="1:8" x14ac:dyDescent="0.25">
      <c r="A3793" s="16">
        <v>39493</v>
      </c>
      <c r="B3793" s="17">
        <v>130.29</v>
      </c>
      <c r="C3793" s="9">
        <v>-2.3022907894950542E-4</v>
      </c>
      <c r="D3793">
        <f t="shared" si="63"/>
        <v>2</v>
      </c>
      <c r="F3793" s="33" t="s">
        <v>29</v>
      </c>
      <c r="G3793" t="s">
        <v>29</v>
      </c>
      <c r="H3793" s="56"/>
    </row>
    <row r="3794" spans="1:8" x14ac:dyDescent="0.25">
      <c r="A3794" s="16">
        <v>39497</v>
      </c>
      <c r="B3794" s="17">
        <v>130.66</v>
      </c>
      <c r="C3794" s="9">
        <v>2.8357941977641761E-3</v>
      </c>
      <c r="D3794">
        <f t="shared" si="63"/>
        <v>2</v>
      </c>
      <c r="F3794" s="33" t="s">
        <v>29</v>
      </c>
      <c r="G3794" t="s">
        <v>29</v>
      </c>
      <c r="H3794" s="56"/>
    </row>
    <row r="3795" spans="1:8" x14ac:dyDescent="0.25">
      <c r="A3795" s="16">
        <v>39498</v>
      </c>
      <c r="B3795" s="17">
        <v>131.04</v>
      </c>
      <c r="C3795" s="9">
        <v>2.9040906921550514E-3</v>
      </c>
      <c r="D3795">
        <f t="shared" si="63"/>
        <v>2</v>
      </c>
      <c r="F3795" s="33" t="s">
        <v>29</v>
      </c>
      <c r="G3795" t="s">
        <v>29</v>
      </c>
      <c r="H3795" s="56"/>
    </row>
    <row r="3796" spans="1:8" x14ac:dyDescent="0.25">
      <c r="A3796" s="16">
        <v>39499</v>
      </c>
      <c r="B3796" s="17">
        <v>129.94999999999999</v>
      </c>
      <c r="C3796" s="9">
        <v>-8.3528590172601089E-3</v>
      </c>
      <c r="D3796">
        <f t="shared" si="63"/>
        <v>2</v>
      </c>
      <c r="F3796" s="33" t="s">
        <v>29</v>
      </c>
      <c r="G3796" t="s">
        <v>29</v>
      </c>
      <c r="H3796" s="56"/>
    </row>
    <row r="3797" spans="1:8" x14ac:dyDescent="0.25">
      <c r="A3797" s="16">
        <v>39500</v>
      </c>
      <c r="B3797" s="17">
        <v>130.75</v>
      </c>
      <c r="C3797" s="9">
        <v>6.1373418575331315E-3</v>
      </c>
      <c r="D3797">
        <f t="shared" si="63"/>
        <v>2</v>
      </c>
      <c r="F3797" s="33" t="s">
        <v>29</v>
      </c>
      <c r="G3797" t="s">
        <v>29</v>
      </c>
      <c r="H3797" s="56"/>
    </row>
    <row r="3798" spans="1:8" x14ac:dyDescent="0.25">
      <c r="A3798" s="16">
        <v>39503</v>
      </c>
      <c r="B3798" s="17">
        <v>132.4</v>
      </c>
      <c r="C3798" s="9">
        <v>1.2540540557875618E-2</v>
      </c>
      <c r="D3798">
        <f t="shared" si="63"/>
        <v>2</v>
      </c>
      <c r="F3798" s="33" t="s">
        <v>29</v>
      </c>
      <c r="G3798" t="s">
        <v>29</v>
      </c>
      <c r="H3798" s="56"/>
    </row>
    <row r="3799" spans="1:8" x14ac:dyDescent="0.25">
      <c r="A3799" s="16">
        <v>39504</v>
      </c>
      <c r="B3799" s="17">
        <v>133.38999999999999</v>
      </c>
      <c r="C3799" s="9">
        <v>7.4495246500447506E-3</v>
      </c>
      <c r="D3799">
        <f t="shared" si="63"/>
        <v>2</v>
      </c>
      <c r="F3799" s="33" t="s">
        <v>29</v>
      </c>
      <c r="G3799" t="s">
        <v>29</v>
      </c>
      <c r="H3799" s="56"/>
    </row>
    <row r="3800" spans="1:8" x14ac:dyDescent="0.25">
      <c r="A3800" s="16">
        <v>39505</v>
      </c>
      <c r="B3800" s="17">
        <v>133.26</v>
      </c>
      <c r="C3800" s="9">
        <v>-9.7506101856153647E-4</v>
      </c>
      <c r="D3800">
        <f t="shared" si="63"/>
        <v>2</v>
      </c>
      <c r="F3800" s="33" t="s">
        <v>29</v>
      </c>
      <c r="G3800" t="s">
        <v>29</v>
      </c>
      <c r="H3800" s="56"/>
    </row>
    <row r="3801" spans="1:8" x14ac:dyDescent="0.25">
      <c r="A3801" s="16">
        <v>39506</v>
      </c>
      <c r="B3801" s="17">
        <v>131.96</v>
      </c>
      <c r="C3801" s="9">
        <v>-9.8032607740103292E-3</v>
      </c>
      <c r="D3801">
        <f t="shared" si="63"/>
        <v>2</v>
      </c>
      <c r="F3801" s="33" t="s">
        <v>29</v>
      </c>
      <c r="G3801" t="s">
        <v>29</v>
      </c>
      <c r="H3801" s="56"/>
    </row>
    <row r="3802" spans="1:8" x14ac:dyDescent="0.25">
      <c r="A3802" s="16">
        <v>39507</v>
      </c>
      <c r="B3802" s="17">
        <v>129.02000000000001</v>
      </c>
      <c r="C3802" s="9">
        <v>-2.2531415256284985E-2</v>
      </c>
      <c r="D3802">
        <f t="shared" si="63"/>
        <v>2</v>
      </c>
      <c r="F3802" s="33" t="s">
        <v>29</v>
      </c>
      <c r="G3802" t="s">
        <v>29</v>
      </c>
      <c r="H3802" s="56"/>
    </row>
    <row r="3803" spans="1:8" x14ac:dyDescent="0.25">
      <c r="A3803" s="16">
        <v>39510</v>
      </c>
      <c r="B3803" s="17">
        <v>128.71</v>
      </c>
      <c r="C3803" s="9">
        <v>-2.4056194428092527E-3</v>
      </c>
      <c r="D3803">
        <f t="shared" si="63"/>
        <v>3</v>
      </c>
      <c r="F3803" s="33" t="s">
        <v>29</v>
      </c>
      <c r="G3803" t="s">
        <v>29</v>
      </c>
      <c r="H3803" s="56"/>
    </row>
    <row r="3804" spans="1:8" x14ac:dyDescent="0.25">
      <c r="A3804" s="16">
        <v>39511</v>
      </c>
      <c r="B3804" s="17">
        <v>128.22</v>
      </c>
      <c r="C3804" s="9">
        <v>-3.8142731021751485E-3</v>
      </c>
      <c r="D3804">
        <f t="shared" si="63"/>
        <v>3</v>
      </c>
      <c r="F3804" s="33" t="s">
        <v>29</v>
      </c>
      <c r="G3804" t="s">
        <v>29</v>
      </c>
      <c r="H3804" s="56"/>
    </row>
    <row r="3805" spans="1:8" x14ac:dyDescent="0.25">
      <c r="A3805" s="16">
        <v>39512</v>
      </c>
      <c r="B3805" s="17">
        <v>129.03</v>
      </c>
      <c r="C3805" s="9">
        <v>6.2973969046433327E-3</v>
      </c>
      <c r="D3805">
        <f t="shared" si="63"/>
        <v>3</v>
      </c>
      <c r="F3805" s="33" t="s">
        <v>29</v>
      </c>
      <c r="G3805" t="s">
        <v>29</v>
      </c>
      <c r="H3805" s="56"/>
    </row>
    <row r="3806" spans="1:8" x14ac:dyDescent="0.25">
      <c r="A3806" s="16">
        <v>39513</v>
      </c>
      <c r="B3806" s="17">
        <v>126.36</v>
      </c>
      <c r="C3806" s="9">
        <v>-2.0909959529870261E-2</v>
      </c>
      <c r="D3806">
        <f t="shared" si="63"/>
        <v>3</v>
      </c>
      <c r="F3806" s="33" t="s">
        <v>29</v>
      </c>
      <c r="G3806" t="s">
        <v>29</v>
      </c>
      <c r="H3806" s="56"/>
    </row>
    <row r="3807" spans="1:8" x14ac:dyDescent="0.25">
      <c r="A3807" s="16">
        <v>39514</v>
      </c>
      <c r="B3807" s="17">
        <v>125.05</v>
      </c>
      <c r="C3807" s="9">
        <v>-1.0421318610256452E-2</v>
      </c>
      <c r="D3807">
        <f t="shared" si="63"/>
        <v>3</v>
      </c>
      <c r="F3807" s="33" t="s">
        <v>29</v>
      </c>
      <c r="G3807" t="s">
        <v>29</v>
      </c>
      <c r="H3807" s="56"/>
    </row>
    <row r="3808" spans="1:8" x14ac:dyDescent="0.25">
      <c r="A3808" s="16">
        <v>39517</v>
      </c>
      <c r="B3808" s="17">
        <v>123.41</v>
      </c>
      <c r="C3808" s="9">
        <v>-1.3201511858535955E-2</v>
      </c>
      <c r="D3808">
        <f t="shared" si="63"/>
        <v>3</v>
      </c>
      <c r="F3808" s="33" t="s">
        <v>29</v>
      </c>
      <c r="G3808" t="s">
        <v>29</v>
      </c>
      <c r="H3808" s="56"/>
    </row>
    <row r="3809" spans="1:8" x14ac:dyDescent="0.25">
      <c r="A3809" s="16">
        <v>39518</v>
      </c>
      <c r="B3809" s="17">
        <v>127.84</v>
      </c>
      <c r="C3809" s="9">
        <v>3.5267336552872473E-2</v>
      </c>
      <c r="D3809">
        <f t="shared" si="63"/>
        <v>3</v>
      </c>
      <c r="F3809" s="33" t="s">
        <v>29</v>
      </c>
      <c r="G3809" t="s">
        <v>29</v>
      </c>
      <c r="H3809" s="56"/>
    </row>
    <row r="3810" spans="1:8" x14ac:dyDescent="0.25">
      <c r="A3810" s="16">
        <v>39519</v>
      </c>
      <c r="B3810" s="17">
        <v>126.65</v>
      </c>
      <c r="C3810" s="9">
        <v>-9.3521055702802877E-3</v>
      </c>
      <c r="D3810">
        <f t="shared" si="63"/>
        <v>3</v>
      </c>
      <c r="F3810" s="33" t="s">
        <v>29</v>
      </c>
      <c r="G3810" t="s">
        <v>29</v>
      </c>
      <c r="H3810" s="56"/>
    </row>
    <row r="3811" spans="1:8" x14ac:dyDescent="0.25">
      <c r="A3811" s="16">
        <v>39520</v>
      </c>
      <c r="B3811" s="17">
        <v>126.93</v>
      </c>
      <c r="C3811" s="9">
        <v>2.2083769524016751E-3</v>
      </c>
      <c r="D3811">
        <f t="shared" si="63"/>
        <v>3</v>
      </c>
      <c r="F3811" s="33" t="s">
        <v>29</v>
      </c>
      <c r="G3811" t="s">
        <v>29</v>
      </c>
      <c r="H3811" s="56"/>
    </row>
    <row r="3812" spans="1:8" x14ac:dyDescent="0.25">
      <c r="A3812" s="16">
        <v>39521</v>
      </c>
      <c r="B3812" s="17">
        <v>124.96</v>
      </c>
      <c r="C3812" s="9">
        <v>-1.564206730871006E-2</v>
      </c>
      <c r="D3812">
        <f t="shared" si="63"/>
        <v>3</v>
      </c>
      <c r="F3812" s="33" t="s">
        <v>29</v>
      </c>
      <c r="G3812" t="s">
        <v>29</v>
      </c>
      <c r="H3812" s="56"/>
    </row>
    <row r="3813" spans="1:8" x14ac:dyDescent="0.25">
      <c r="A3813" s="16">
        <v>39524</v>
      </c>
      <c r="B3813" s="17">
        <v>123.7</v>
      </c>
      <c r="C3813" s="9">
        <v>-1.0134406692933581E-2</v>
      </c>
      <c r="D3813">
        <f t="shared" si="63"/>
        <v>3</v>
      </c>
      <c r="F3813" s="33" t="s">
        <v>29</v>
      </c>
      <c r="G3813" t="s">
        <v>29</v>
      </c>
      <c r="H3813" s="56"/>
    </row>
    <row r="3814" spans="1:8" x14ac:dyDescent="0.25">
      <c r="A3814" s="16">
        <v>39525</v>
      </c>
      <c r="B3814" s="17">
        <v>128.83000000000001</v>
      </c>
      <c r="C3814" s="9">
        <v>4.0634426404991236E-2</v>
      </c>
      <c r="D3814">
        <f t="shared" si="63"/>
        <v>3</v>
      </c>
      <c r="F3814" s="33" t="s">
        <v>29</v>
      </c>
      <c r="G3814" t="s">
        <v>29</v>
      </c>
      <c r="H3814" s="56"/>
    </row>
    <row r="3815" spans="1:8" x14ac:dyDescent="0.25">
      <c r="A3815" s="16">
        <v>39526</v>
      </c>
      <c r="B3815" s="17">
        <v>125.64</v>
      </c>
      <c r="C3815" s="9">
        <v>-2.5073031132987623E-2</v>
      </c>
      <c r="D3815">
        <f t="shared" si="63"/>
        <v>3</v>
      </c>
      <c r="F3815" s="33" t="s">
        <v>29</v>
      </c>
      <c r="G3815" t="s">
        <v>29</v>
      </c>
      <c r="H3815" s="56"/>
    </row>
    <row r="3816" spans="1:8" x14ac:dyDescent="0.25">
      <c r="A3816" s="16">
        <v>39527</v>
      </c>
      <c r="B3816" s="17">
        <v>127.97</v>
      </c>
      <c r="C3816" s="9">
        <v>1.8375186779058736E-2</v>
      </c>
      <c r="D3816">
        <f t="shared" si="63"/>
        <v>3</v>
      </c>
      <c r="F3816" s="33" t="s">
        <v>29</v>
      </c>
      <c r="G3816" t="s">
        <v>29</v>
      </c>
      <c r="H3816" s="56"/>
    </row>
    <row r="3817" spans="1:8" x14ac:dyDescent="0.25">
      <c r="A3817" s="16">
        <v>39531</v>
      </c>
      <c r="B3817" s="17">
        <v>130.53</v>
      </c>
      <c r="C3817" s="9">
        <v>1.9807223951193987E-2</v>
      </c>
      <c r="D3817">
        <f t="shared" si="63"/>
        <v>3</v>
      </c>
      <c r="F3817" s="33" t="s">
        <v>29</v>
      </c>
      <c r="G3817" t="s">
        <v>29</v>
      </c>
      <c r="H3817" s="56"/>
    </row>
    <row r="3818" spans="1:8" x14ac:dyDescent="0.25">
      <c r="A3818" s="16">
        <v>39532</v>
      </c>
      <c r="B3818" s="17">
        <v>130.65</v>
      </c>
      <c r="C3818" s="9">
        <v>9.1890656592300566E-4</v>
      </c>
      <c r="D3818">
        <f t="shared" si="63"/>
        <v>3</v>
      </c>
      <c r="F3818" s="33" t="s">
        <v>29</v>
      </c>
      <c r="G3818" t="s">
        <v>29</v>
      </c>
      <c r="H3818" s="56"/>
    </row>
    <row r="3819" spans="1:8" x14ac:dyDescent="0.25">
      <c r="A3819" s="16">
        <v>39533</v>
      </c>
      <c r="B3819" s="17">
        <v>129.06</v>
      </c>
      <c r="C3819" s="9">
        <v>-1.2244579458927887E-2</v>
      </c>
      <c r="D3819">
        <f t="shared" si="63"/>
        <v>3</v>
      </c>
      <c r="F3819" s="33" t="s">
        <v>29</v>
      </c>
      <c r="G3819" t="s">
        <v>29</v>
      </c>
      <c r="H3819" s="56"/>
    </row>
    <row r="3820" spans="1:8" x14ac:dyDescent="0.25">
      <c r="A3820" s="16">
        <v>39534</v>
      </c>
      <c r="B3820" s="17">
        <v>128.65</v>
      </c>
      <c r="C3820" s="9">
        <v>-3.1818737799404933E-3</v>
      </c>
      <c r="D3820">
        <f t="shared" si="63"/>
        <v>3</v>
      </c>
      <c r="F3820" s="33" t="s">
        <v>29</v>
      </c>
      <c r="G3820" t="s">
        <v>29</v>
      </c>
      <c r="H3820" s="56"/>
    </row>
    <row r="3821" spans="1:8" x14ac:dyDescent="0.25">
      <c r="A3821" s="16">
        <v>39535</v>
      </c>
      <c r="B3821" s="17">
        <v>127.42</v>
      </c>
      <c r="C3821" s="9">
        <v>-9.6068220394111108E-3</v>
      </c>
      <c r="D3821">
        <f t="shared" si="63"/>
        <v>3</v>
      </c>
      <c r="F3821" s="33" t="s">
        <v>29</v>
      </c>
      <c r="G3821" t="s">
        <v>29</v>
      </c>
      <c r="H3821" s="56"/>
    </row>
    <row r="3822" spans="1:8" x14ac:dyDescent="0.25">
      <c r="A3822" s="16">
        <v>39538</v>
      </c>
      <c r="B3822" s="17">
        <v>127.86</v>
      </c>
      <c r="C3822" s="9">
        <v>3.4471986502386692E-3</v>
      </c>
      <c r="D3822">
        <f t="shared" si="63"/>
        <v>3</v>
      </c>
      <c r="F3822" s="33" t="s">
        <v>29</v>
      </c>
      <c r="G3822" t="s">
        <v>29</v>
      </c>
      <c r="H3822" s="56"/>
    </row>
    <row r="3823" spans="1:8" x14ac:dyDescent="0.25">
      <c r="A3823" s="16">
        <v>39539</v>
      </c>
      <c r="B3823" s="17">
        <v>132.36000000000001</v>
      </c>
      <c r="C3823" s="9">
        <v>3.4589567714830773E-2</v>
      </c>
      <c r="D3823">
        <f t="shared" si="63"/>
        <v>4</v>
      </c>
      <c r="F3823" s="33" t="s">
        <v>29</v>
      </c>
      <c r="G3823" t="s">
        <v>29</v>
      </c>
      <c r="H3823" s="56"/>
    </row>
    <row r="3824" spans="1:8" x14ac:dyDescent="0.25">
      <c r="A3824" s="16">
        <v>39540</v>
      </c>
      <c r="B3824" s="17">
        <v>132.44999999999999</v>
      </c>
      <c r="C3824" s="9">
        <v>6.7973266466708814E-4</v>
      </c>
      <c r="D3824">
        <f t="shared" si="63"/>
        <v>4</v>
      </c>
      <c r="F3824" s="33" t="s">
        <v>29</v>
      </c>
      <c r="G3824" t="s">
        <v>29</v>
      </c>
      <c r="H3824" s="56"/>
    </row>
    <row r="3825" spans="1:8" x14ac:dyDescent="0.25">
      <c r="A3825" s="16">
        <v>39541</v>
      </c>
      <c r="B3825" s="17">
        <v>132.78</v>
      </c>
      <c r="C3825" s="9">
        <v>2.4884075729346019E-3</v>
      </c>
      <c r="D3825">
        <f t="shared" si="63"/>
        <v>4</v>
      </c>
      <c r="F3825" s="33" t="s">
        <v>29</v>
      </c>
      <c r="G3825" t="s">
        <v>29</v>
      </c>
      <c r="H3825" s="56"/>
    </row>
    <row r="3826" spans="1:8" x14ac:dyDescent="0.25">
      <c r="A3826" s="16">
        <v>39542</v>
      </c>
      <c r="B3826" s="17">
        <v>132.63</v>
      </c>
      <c r="C3826" s="9">
        <v>-1.1303267847518244E-3</v>
      </c>
      <c r="D3826">
        <f t="shared" si="63"/>
        <v>4</v>
      </c>
      <c r="F3826" s="33" t="s">
        <v>29</v>
      </c>
      <c r="G3826" t="s">
        <v>29</v>
      </c>
      <c r="H3826" s="56"/>
    </row>
    <row r="3827" spans="1:8" x14ac:dyDescent="0.25">
      <c r="A3827" s="16">
        <v>39545</v>
      </c>
      <c r="B3827" s="17">
        <v>132.69999999999999</v>
      </c>
      <c r="C3827" s="9">
        <v>5.2764483190018043E-4</v>
      </c>
      <c r="D3827">
        <f t="shared" si="63"/>
        <v>4</v>
      </c>
      <c r="F3827" s="33" t="s">
        <v>29</v>
      </c>
      <c r="G3827" t="s">
        <v>29</v>
      </c>
      <c r="H3827" s="56"/>
    </row>
    <row r="3828" spans="1:8" x14ac:dyDescent="0.25">
      <c r="A3828" s="16">
        <v>39546</v>
      </c>
      <c r="B3828" s="17">
        <v>132.56</v>
      </c>
      <c r="C3828" s="9">
        <v>-1.0555682198542683E-3</v>
      </c>
      <c r="D3828">
        <f t="shared" si="63"/>
        <v>4</v>
      </c>
      <c r="F3828" s="33" t="s">
        <v>29</v>
      </c>
      <c r="G3828" t="s">
        <v>29</v>
      </c>
      <c r="H3828" s="56"/>
    </row>
    <row r="3829" spans="1:8" x14ac:dyDescent="0.25">
      <c r="A3829" s="16">
        <v>39547</v>
      </c>
      <c r="B3829" s="17">
        <v>131.6</v>
      </c>
      <c r="C3829" s="9">
        <v>-7.2683542270907493E-3</v>
      </c>
      <c r="D3829">
        <f t="shared" si="63"/>
        <v>4</v>
      </c>
      <c r="F3829" s="33" t="s">
        <v>29</v>
      </c>
      <c r="G3829" t="s">
        <v>29</v>
      </c>
      <c r="H3829" s="56"/>
    </row>
    <row r="3830" spans="1:8" x14ac:dyDescent="0.25">
      <c r="A3830" s="16">
        <v>39548</v>
      </c>
      <c r="B3830" s="17">
        <v>131.79</v>
      </c>
      <c r="C3830" s="9">
        <v>1.442727764580989E-3</v>
      </c>
      <c r="D3830">
        <f t="shared" si="63"/>
        <v>4</v>
      </c>
      <c r="F3830" s="33" t="s">
        <v>29</v>
      </c>
      <c r="G3830" t="s">
        <v>29</v>
      </c>
      <c r="H3830" s="56"/>
    </row>
    <row r="3831" spans="1:8" x14ac:dyDescent="0.25">
      <c r="A3831" s="16">
        <v>39549</v>
      </c>
      <c r="B3831" s="17">
        <v>129.22999999999999</v>
      </c>
      <c r="C3831" s="9">
        <v>-1.9615984118697898E-2</v>
      </c>
      <c r="D3831">
        <f t="shared" si="63"/>
        <v>4</v>
      </c>
      <c r="F3831" s="33" t="s">
        <v>29</v>
      </c>
      <c r="G3831" t="s">
        <v>29</v>
      </c>
      <c r="H3831" s="56"/>
    </row>
    <row r="3832" spans="1:8" x14ac:dyDescent="0.25">
      <c r="A3832" s="16">
        <v>39552</v>
      </c>
      <c r="B3832" s="17">
        <v>128.79</v>
      </c>
      <c r="C3832" s="9">
        <v>-3.4105916325210817E-3</v>
      </c>
      <c r="D3832">
        <f t="shared" si="63"/>
        <v>4</v>
      </c>
      <c r="F3832" s="33" t="s">
        <v>29</v>
      </c>
      <c r="G3832" t="s">
        <v>29</v>
      </c>
      <c r="H3832" s="56"/>
    </row>
    <row r="3833" spans="1:8" x14ac:dyDescent="0.25">
      <c r="A3833" s="16">
        <v>39553</v>
      </c>
      <c r="B3833" s="17">
        <v>129.09</v>
      </c>
      <c r="C3833" s="9">
        <v>2.3266646140391268E-3</v>
      </c>
      <c r="D3833">
        <f t="shared" si="63"/>
        <v>4</v>
      </c>
      <c r="F3833" s="33" t="s">
        <v>29</v>
      </c>
      <c r="G3833" t="s">
        <v>29</v>
      </c>
      <c r="H3833" s="56"/>
    </row>
    <row r="3834" spans="1:8" x14ac:dyDescent="0.25">
      <c r="A3834" s="16">
        <v>39554</v>
      </c>
      <c r="B3834" s="17">
        <v>132.59</v>
      </c>
      <c r="C3834" s="9">
        <v>2.6751824608009459E-2</v>
      </c>
      <c r="D3834">
        <f t="shared" si="63"/>
        <v>4</v>
      </c>
      <c r="F3834" s="33" t="s">
        <v>29</v>
      </c>
      <c r="G3834" t="s">
        <v>29</v>
      </c>
      <c r="H3834" s="56"/>
    </row>
    <row r="3835" spans="1:8" x14ac:dyDescent="0.25">
      <c r="A3835" s="16">
        <v>39555</v>
      </c>
      <c r="B3835" s="17">
        <v>132.79</v>
      </c>
      <c r="C3835" s="9">
        <v>1.5072728756087253E-3</v>
      </c>
      <c r="D3835">
        <f t="shared" si="63"/>
        <v>4</v>
      </c>
      <c r="F3835" s="33" t="s">
        <v>29</v>
      </c>
      <c r="G3835" t="s">
        <v>29</v>
      </c>
      <c r="H3835" s="56"/>
    </row>
    <row r="3836" spans="1:8" x14ac:dyDescent="0.25">
      <c r="A3836" s="16">
        <v>39556</v>
      </c>
      <c r="B3836" s="17">
        <v>134.16999999999999</v>
      </c>
      <c r="C3836" s="9">
        <v>1.0338719600144227E-2</v>
      </c>
      <c r="D3836">
        <f t="shared" si="63"/>
        <v>4</v>
      </c>
      <c r="F3836" s="33" t="s">
        <v>29</v>
      </c>
      <c r="G3836" t="s">
        <v>29</v>
      </c>
      <c r="H3836" s="56"/>
    </row>
    <row r="3837" spans="1:8" x14ac:dyDescent="0.25">
      <c r="A3837" s="16">
        <v>39559</v>
      </c>
      <c r="B3837" s="17">
        <v>134.24</v>
      </c>
      <c r="C3837" s="9">
        <v>5.2159011651594018E-4</v>
      </c>
      <c r="D3837">
        <f t="shared" si="63"/>
        <v>4</v>
      </c>
      <c r="F3837" s="33" t="s">
        <v>29</v>
      </c>
      <c r="G3837" t="s">
        <v>29</v>
      </c>
      <c r="H3837" s="56"/>
    </row>
    <row r="3838" spans="1:8" x14ac:dyDescent="0.25">
      <c r="A3838" s="16">
        <v>39560</v>
      </c>
      <c r="B3838" s="17">
        <v>133.65</v>
      </c>
      <c r="C3838" s="9">
        <v>-4.4048001339681122E-3</v>
      </c>
      <c r="D3838">
        <f t="shared" si="63"/>
        <v>4</v>
      </c>
      <c r="F3838" s="33" t="s">
        <v>29</v>
      </c>
      <c r="G3838" t="s">
        <v>29</v>
      </c>
      <c r="H3838" s="56"/>
    </row>
    <row r="3839" spans="1:8" x14ac:dyDescent="0.25">
      <c r="A3839" s="16">
        <v>39561</v>
      </c>
      <c r="B3839" s="17">
        <v>133.43</v>
      </c>
      <c r="C3839" s="9">
        <v>-1.6474468305987156E-3</v>
      </c>
      <c r="D3839">
        <f t="shared" si="63"/>
        <v>4</v>
      </c>
      <c r="F3839" s="33" t="s">
        <v>29</v>
      </c>
      <c r="G3839" t="s">
        <v>29</v>
      </c>
      <c r="H3839" s="56"/>
    </row>
    <row r="3840" spans="1:8" x14ac:dyDescent="0.25">
      <c r="A3840" s="16">
        <v>39562</v>
      </c>
      <c r="B3840" s="17">
        <v>134.02000000000001</v>
      </c>
      <c r="C3840" s="9">
        <v>4.4120467906952985E-3</v>
      </c>
      <c r="D3840">
        <f t="shared" si="63"/>
        <v>4</v>
      </c>
      <c r="F3840" s="33" t="s">
        <v>29</v>
      </c>
      <c r="G3840" t="s">
        <v>29</v>
      </c>
      <c r="H3840" s="56"/>
    </row>
    <row r="3841" spans="1:8" x14ac:dyDescent="0.25">
      <c r="A3841" s="16">
        <v>39563</v>
      </c>
      <c r="B3841" s="17">
        <v>135.26</v>
      </c>
      <c r="C3841" s="9">
        <v>9.2098096017689968E-3</v>
      </c>
      <c r="D3841">
        <f t="shared" si="63"/>
        <v>4</v>
      </c>
      <c r="F3841" s="33" t="s">
        <v>29</v>
      </c>
      <c r="G3841" t="s">
        <v>29</v>
      </c>
      <c r="H3841" s="56"/>
    </row>
    <row r="3842" spans="1:8" x14ac:dyDescent="0.25">
      <c r="A3842" s="16">
        <v>39566</v>
      </c>
      <c r="B3842" s="17">
        <v>135.29</v>
      </c>
      <c r="C3842" s="9">
        <v>2.2177046847491461E-4</v>
      </c>
      <c r="D3842">
        <f t="shared" si="63"/>
        <v>4</v>
      </c>
      <c r="F3842" s="33" t="s">
        <v>29</v>
      </c>
      <c r="G3842" t="s">
        <v>29</v>
      </c>
      <c r="H3842" s="56"/>
    </row>
    <row r="3843" spans="1:8" x14ac:dyDescent="0.25">
      <c r="A3843" s="16">
        <v>39567</v>
      </c>
      <c r="B3843" s="17">
        <v>134.75</v>
      </c>
      <c r="C3843" s="9">
        <v>-3.9994128261622679E-3</v>
      </c>
      <c r="D3843">
        <f t="shared" si="63"/>
        <v>4</v>
      </c>
      <c r="F3843" s="33" t="s">
        <v>29</v>
      </c>
      <c r="G3843" t="s">
        <v>29</v>
      </c>
      <c r="H3843" s="56"/>
    </row>
    <row r="3844" spans="1:8" x14ac:dyDescent="0.25">
      <c r="A3844" s="16">
        <v>39568</v>
      </c>
      <c r="B3844" s="17">
        <v>133.96</v>
      </c>
      <c r="C3844" s="9">
        <v>-5.8799618631026262E-3</v>
      </c>
      <c r="D3844">
        <f t="shared" ref="D3844:D3907" si="64">MONTH(A3844)</f>
        <v>4</v>
      </c>
      <c r="F3844" s="33" t="s">
        <v>29</v>
      </c>
      <c r="G3844" t="s">
        <v>29</v>
      </c>
      <c r="H3844" s="56"/>
    </row>
    <row r="3845" spans="1:8" x14ac:dyDescent="0.25">
      <c r="A3845" s="16">
        <v>39569</v>
      </c>
      <c r="B3845" s="17">
        <v>136.72999999999999</v>
      </c>
      <c r="C3845" s="9">
        <v>2.0466930394986316E-2</v>
      </c>
      <c r="D3845">
        <f t="shared" si="64"/>
        <v>5</v>
      </c>
      <c r="F3845" s="33" t="s">
        <v>29</v>
      </c>
      <c r="G3845" t="s">
        <v>29</v>
      </c>
      <c r="H3845" s="56"/>
    </row>
    <row r="3846" spans="1:8" x14ac:dyDescent="0.25">
      <c r="A3846" s="16">
        <v>39570</v>
      </c>
      <c r="B3846" s="17">
        <v>137.11000000000001</v>
      </c>
      <c r="C3846" s="9">
        <v>2.775345047573409E-3</v>
      </c>
      <c r="D3846">
        <f t="shared" si="64"/>
        <v>5</v>
      </c>
      <c r="F3846" s="33" t="s">
        <v>29</v>
      </c>
      <c r="G3846" t="s">
        <v>29</v>
      </c>
      <c r="H3846" s="56"/>
    </row>
    <row r="3847" spans="1:8" x14ac:dyDescent="0.25">
      <c r="A3847" s="16">
        <v>39573</v>
      </c>
      <c r="B3847" s="17">
        <v>136.44999999999999</v>
      </c>
      <c r="C3847" s="9">
        <v>-4.825276214216332E-3</v>
      </c>
      <c r="D3847">
        <f t="shared" si="64"/>
        <v>5</v>
      </c>
      <c r="F3847" s="33" t="s">
        <v>29</v>
      </c>
      <c r="G3847" t="s">
        <v>29</v>
      </c>
      <c r="H3847" s="56"/>
    </row>
    <row r="3848" spans="1:8" x14ac:dyDescent="0.25">
      <c r="A3848" s="16">
        <v>39574</v>
      </c>
      <c r="B3848" s="17">
        <v>137.63</v>
      </c>
      <c r="C3848" s="9">
        <v>8.6106778370937179E-3</v>
      </c>
      <c r="D3848">
        <f t="shared" si="64"/>
        <v>5</v>
      </c>
      <c r="F3848" s="33" t="s">
        <v>29</v>
      </c>
      <c r="G3848" t="s">
        <v>29</v>
      </c>
      <c r="H3848" s="56"/>
    </row>
    <row r="3849" spans="1:8" x14ac:dyDescent="0.25">
      <c r="A3849" s="16">
        <v>39575</v>
      </c>
      <c r="B3849" s="17">
        <v>135.18</v>
      </c>
      <c r="C3849" s="9">
        <v>-1.7961701319233005E-2</v>
      </c>
      <c r="D3849">
        <f t="shared" si="64"/>
        <v>5</v>
      </c>
      <c r="F3849" s="33" t="s">
        <v>29</v>
      </c>
      <c r="G3849" t="s">
        <v>29</v>
      </c>
      <c r="H3849" s="56"/>
    </row>
    <row r="3850" spans="1:8" x14ac:dyDescent="0.25">
      <c r="A3850" s="16">
        <v>39576</v>
      </c>
      <c r="B3850" s="17">
        <v>134.83000000000001</v>
      </c>
      <c r="C3850" s="9">
        <v>-2.5924980262248269E-3</v>
      </c>
      <c r="D3850">
        <f t="shared" si="64"/>
        <v>5</v>
      </c>
      <c r="F3850" s="33" t="s">
        <v>29</v>
      </c>
      <c r="G3850" t="s">
        <v>29</v>
      </c>
      <c r="H3850" s="56"/>
    </row>
    <row r="3851" spans="1:8" x14ac:dyDescent="0.25">
      <c r="A3851" s="16">
        <v>39577</v>
      </c>
      <c r="B3851" s="17">
        <v>134.58000000000001</v>
      </c>
      <c r="C3851" s="9">
        <v>-1.8559078858112975E-3</v>
      </c>
      <c r="D3851">
        <f t="shared" si="64"/>
        <v>5</v>
      </c>
      <c r="F3851" s="33" t="s">
        <v>29</v>
      </c>
      <c r="G3851" t="s">
        <v>29</v>
      </c>
      <c r="H3851" s="56"/>
    </row>
    <row r="3852" spans="1:8" x14ac:dyDescent="0.25">
      <c r="A3852" s="16">
        <v>39580</v>
      </c>
      <c r="B3852" s="17">
        <v>136.09</v>
      </c>
      <c r="C3852" s="9">
        <v>1.1157613812054134E-2</v>
      </c>
      <c r="D3852">
        <f t="shared" si="64"/>
        <v>5</v>
      </c>
      <c r="F3852" s="33" t="s">
        <v>29</v>
      </c>
      <c r="G3852" t="s">
        <v>29</v>
      </c>
      <c r="H3852" s="56"/>
    </row>
    <row r="3853" spans="1:8" x14ac:dyDescent="0.25">
      <c r="A3853" s="16">
        <v>39581</v>
      </c>
      <c r="B3853" s="17">
        <v>136.11000000000001</v>
      </c>
      <c r="C3853" s="9">
        <v>1.4695077175617361E-4</v>
      </c>
      <c r="D3853">
        <f t="shared" si="64"/>
        <v>5</v>
      </c>
      <c r="F3853" s="33" t="s">
        <v>29</v>
      </c>
      <c r="G3853" t="s">
        <v>29</v>
      </c>
      <c r="H3853" s="56"/>
    </row>
    <row r="3854" spans="1:8" x14ac:dyDescent="0.25">
      <c r="A3854" s="16">
        <v>39582</v>
      </c>
      <c r="B3854" s="17">
        <v>136.38999999999999</v>
      </c>
      <c r="C3854" s="9">
        <v>2.0550465948014408E-3</v>
      </c>
      <c r="D3854">
        <f t="shared" si="64"/>
        <v>5</v>
      </c>
      <c r="F3854" s="33" t="s">
        <v>29</v>
      </c>
      <c r="G3854" t="s">
        <v>29</v>
      </c>
      <c r="H3854" s="56"/>
    </row>
    <row r="3855" spans="1:8" x14ac:dyDescent="0.25">
      <c r="A3855" s="16">
        <v>39583</v>
      </c>
      <c r="B3855" s="17">
        <v>138.09</v>
      </c>
      <c r="C3855" s="9">
        <v>1.2387217558476131E-2</v>
      </c>
      <c r="D3855">
        <f t="shared" si="64"/>
        <v>5</v>
      </c>
      <c r="F3855" s="33" t="s">
        <v>29</v>
      </c>
      <c r="G3855" t="s">
        <v>29</v>
      </c>
      <c r="H3855" s="56"/>
    </row>
    <row r="3856" spans="1:8" x14ac:dyDescent="0.25">
      <c r="A3856" s="16">
        <v>39584</v>
      </c>
      <c r="B3856" s="17">
        <v>138.22</v>
      </c>
      <c r="C3856" s="9">
        <v>9.4097216598855937E-4</v>
      </c>
      <c r="D3856">
        <f t="shared" si="64"/>
        <v>5</v>
      </c>
      <c r="F3856" s="33" t="s">
        <v>29</v>
      </c>
      <c r="G3856" t="s">
        <v>29</v>
      </c>
      <c r="H3856" s="56"/>
    </row>
    <row r="3857" spans="1:8" x14ac:dyDescent="0.25">
      <c r="A3857" s="16">
        <v>39587</v>
      </c>
      <c r="B3857" s="17">
        <v>138.6</v>
      </c>
      <c r="C3857" s="9">
        <v>2.7454680925545977E-3</v>
      </c>
      <c r="D3857">
        <f t="shared" si="64"/>
        <v>5</v>
      </c>
      <c r="F3857" s="33" t="s">
        <v>29</v>
      </c>
      <c r="G3857" t="s">
        <v>29</v>
      </c>
      <c r="H3857" s="56"/>
    </row>
    <row r="3858" spans="1:8" x14ac:dyDescent="0.25">
      <c r="A3858" s="16">
        <v>39588</v>
      </c>
      <c r="B3858" s="17">
        <v>137.47</v>
      </c>
      <c r="C3858" s="9">
        <v>-8.18637527247419E-3</v>
      </c>
      <c r="D3858">
        <f t="shared" si="64"/>
        <v>5</v>
      </c>
      <c r="F3858" s="33" t="s">
        <v>29</v>
      </c>
      <c r="G3858" t="s">
        <v>29</v>
      </c>
      <c r="H3858" s="56"/>
    </row>
    <row r="3859" spans="1:8" x14ac:dyDescent="0.25">
      <c r="A3859" s="16">
        <v>39589</v>
      </c>
      <c r="B3859" s="17">
        <v>135.15</v>
      </c>
      <c r="C3859" s="9">
        <v>-1.7020438760872007E-2</v>
      </c>
      <c r="D3859">
        <f t="shared" si="64"/>
        <v>5</v>
      </c>
      <c r="F3859" s="33" t="s">
        <v>29</v>
      </c>
      <c r="G3859" t="s">
        <v>29</v>
      </c>
      <c r="H3859" s="56"/>
    </row>
    <row r="3860" spans="1:8" x14ac:dyDescent="0.25">
      <c r="A3860" s="16">
        <v>39590</v>
      </c>
      <c r="B3860" s="17">
        <v>135.16999999999999</v>
      </c>
      <c r="C3860" s="9">
        <v>1.4797277327953138E-4</v>
      </c>
      <c r="D3860">
        <f t="shared" si="64"/>
        <v>5</v>
      </c>
      <c r="F3860" s="33" t="s">
        <v>29</v>
      </c>
      <c r="G3860" t="s">
        <v>29</v>
      </c>
      <c r="H3860" s="56"/>
    </row>
    <row r="3861" spans="1:8" x14ac:dyDescent="0.25">
      <c r="A3861" s="16">
        <v>39591</v>
      </c>
      <c r="B3861" s="17">
        <v>133.36000000000001</v>
      </c>
      <c r="C3861" s="9">
        <v>-1.3481007053197594E-2</v>
      </c>
      <c r="D3861">
        <f t="shared" si="64"/>
        <v>5</v>
      </c>
      <c r="F3861" s="33" t="s">
        <v>29</v>
      </c>
      <c r="G3861" t="s">
        <v>29</v>
      </c>
      <c r="H3861" s="56"/>
    </row>
    <row r="3862" spans="1:8" x14ac:dyDescent="0.25">
      <c r="A3862" s="16">
        <v>39595</v>
      </c>
      <c r="B3862" s="17">
        <v>134.35</v>
      </c>
      <c r="C3862" s="9">
        <v>7.3960966189614676E-3</v>
      </c>
      <c r="D3862">
        <f t="shared" si="64"/>
        <v>5</v>
      </c>
      <c r="F3862" s="33" t="s">
        <v>29</v>
      </c>
      <c r="G3862" t="s">
        <v>29</v>
      </c>
      <c r="H3862" s="56"/>
    </row>
    <row r="3863" spans="1:8" x14ac:dyDescent="0.25">
      <c r="A3863" s="16">
        <v>39596</v>
      </c>
      <c r="B3863" s="17">
        <v>134.97</v>
      </c>
      <c r="C3863" s="9">
        <v>4.6041964596904286E-3</v>
      </c>
      <c r="D3863">
        <f t="shared" si="64"/>
        <v>5</v>
      </c>
      <c r="F3863" s="33" t="s">
        <v>29</v>
      </c>
      <c r="G3863" t="s">
        <v>29</v>
      </c>
      <c r="H3863" s="56"/>
    </row>
    <row r="3864" spans="1:8" x14ac:dyDescent="0.25">
      <c r="A3864" s="16">
        <v>39597</v>
      </c>
      <c r="B3864" s="17">
        <v>135.63999999999999</v>
      </c>
      <c r="C3864" s="9">
        <v>4.9517857362472179E-3</v>
      </c>
      <c r="D3864">
        <f t="shared" si="64"/>
        <v>5</v>
      </c>
      <c r="F3864" s="33" t="s">
        <v>29</v>
      </c>
      <c r="G3864" t="s">
        <v>29</v>
      </c>
      <c r="H3864" s="56"/>
    </row>
    <row r="3865" spans="1:8" x14ac:dyDescent="0.25">
      <c r="A3865" s="16">
        <v>39598</v>
      </c>
      <c r="B3865" s="17">
        <v>135.97999999999999</v>
      </c>
      <c r="C3865" s="9">
        <v>2.5034988408757178E-3</v>
      </c>
      <c r="D3865">
        <f t="shared" si="64"/>
        <v>5</v>
      </c>
      <c r="F3865" s="33" t="s">
        <v>29</v>
      </c>
      <c r="G3865" t="s">
        <v>29</v>
      </c>
      <c r="H3865" s="56"/>
    </row>
    <row r="3866" spans="1:8" x14ac:dyDescent="0.25">
      <c r="A3866" s="16">
        <v>39601</v>
      </c>
      <c r="B3866" s="17">
        <v>134.58000000000001</v>
      </c>
      <c r="C3866" s="9">
        <v>-1.034899833814144E-2</v>
      </c>
      <c r="D3866">
        <f t="shared" si="64"/>
        <v>6</v>
      </c>
      <c r="F3866" s="33" t="s">
        <v>29</v>
      </c>
      <c r="G3866" t="s">
        <v>29</v>
      </c>
      <c r="H3866" s="56"/>
    </row>
    <row r="3867" spans="1:8" x14ac:dyDescent="0.25">
      <c r="A3867" s="16">
        <v>39602</v>
      </c>
      <c r="B3867" s="17">
        <v>133.79</v>
      </c>
      <c r="C3867" s="9">
        <v>-5.8874112746441472E-3</v>
      </c>
      <c r="D3867">
        <f t="shared" si="64"/>
        <v>6</v>
      </c>
      <c r="F3867" s="33" t="s">
        <v>29</v>
      </c>
      <c r="G3867" t="s">
        <v>29</v>
      </c>
      <c r="H3867" s="56"/>
    </row>
    <row r="3868" spans="1:8" x14ac:dyDescent="0.25">
      <c r="A3868" s="16">
        <v>39603</v>
      </c>
      <c r="B3868" s="17">
        <v>133.72999999999999</v>
      </c>
      <c r="C3868" s="9">
        <v>-4.4856460082276338E-4</v>
      </c>
      <c r="D3868">
        <f t="shared" si="64"/>
        <v>6</v>
      </c>
      <c r="F3868" s="33" t="s">
        <v>29</v>
      </c>
      <c r="G3868" t="s">
        <v>29</v>
      </c>
      <c r="H3868" s="56"/>
    </row>
    <row r="3869" spans="1:8" x14ac:dyDescent="0.25">
      <c r="A3869" s="16">
        <v>39604</v>
      </c>
      <c r="B3869" s="17">
        <v>136.4</v>
      </c>
      <c r="C3869" s="9">
        <v>1.9768903524656604E-2</v>
      </c>
      <c r="D3869">
        <f t="shared" si="64"/>
        <v>6</v>
      </c>
      <c r="F3869" s="33" t="s">
        <v>29</v>
      </c>
      <c r="G3869" t="s">
        <v>29</v>
      </c>
      <c r="H3869" s="56"/>
    </row>
    <row r="3870" spans="1:8" x14ac:dyDescent="0.25">
      <c r="A3870" s="16">
        <v>39605</v>
      </c>
      <c r="B3870" s="17">
        <v>132.05000000000001</v>
      </c>
      <c r="C3870" s="9">
        <v>-3.241110666622047E-2</v>
      </c>
      <c r="D3870">
        <f t="shared" si="64"/>
        <v>6</v>
      </c>
      <c r="F3870" s="33" t="s">
        <v>29</v>
      </c>
      <c r="G3870" t="s">
        <v>29</v>
      </c>
      <c r="H3870" s="56"/>
    </row>
    <row r="3871" spans="1:8" x14ac:dyDescent="0.25">
      <c r="A3871" s="16">
        <v>39608</v>
      </c>
      <c r="B3871" s="17">
        <v>132.37</v>
      </c>
      <c r="C3871" s="9">
        <v>2.4203929825381836E-3</v>
      </c>
      <c r="D3871">
        <f t="shared" si="64"/>
        <v>6</v>
      </c>
      <c r="F3871" s="33" t="s">
        <v>29</v>
      </c>
      <c r="G3871" t="s">
        <v>29</v>
      </c>
      <c r="H3871" s="56"/>
    </row>
    <row r="3872" spans="1:8" x14ac:dyDescent="0.25">
      <c r="A3872" s="16">
        <v>39609</v>
      </c>
      <c r="B3872" s="17">
        <v>131.71</v>
      </c>
      <c r="C3872" s="9">
        <v>-4.9984957147242853E-3</v>
      </c>
      <c r="D3872">
        <f t="shared" si="64"/>
        <v>6</v>
      </c>
      <c r="F3872" s="33" t="s">
        <v>29</v>
      </c>
      <c r="G3872" t="s">
        <v>29</v>
      </c>
      <c r="H3872" s="56"/>
    </row>
    <row r="3873" spans="1:8" x14ac:dyDescent="0.25">
      <c r="A3873" s="16">
        <v>39610</v>
      </c>
      <c r="B3873" s="17">
        <v>129.77000000000001</v>
      </c>
      <c r="C3873" s="9">
        <v>-1.4838883261816021E-2</v>
      </c>
      <c r="D3873">
        <f t="shared" si="64"/>
        <v>6</v>
      </c>
      <c r="F3873" s="33" t="s">
        <v>29</v>
      </c>
      <c r="G3873" t="s">
        <v>29</v>
      </c>
      <c r="H3873" s="56"/>
    </row>
    <row r="3874" spans="1:8" x14ac:dyDescent="0.25">
      <c r="A3874" s="16">
        <v>39611</v>
      </c>
      <c r="B3874" s="17">
        <v>130.27000000000001</v>
      </c>
      <c r="C3874" s="9">
        <v>3.8455669603336467E-3</v>
      </c>
      <c r="D3874">
        <f t="shared" si="64"/>
        <v>6</v>
      </c>
      <c r="F3874" s="33" t="s">
        <v>29</v>
      </c>
      <c r="G3874" t="s">
        <v>29</v>
      </c>
      <c r="H3874" s="56"/>
    </row>
    <row r="3875" spans="1:8" x14ac:dyDescent="0.25">
      <c r="A3875" s="16">
        <v>39612</v>
      </c>
      <c r="B3875" s="17">
        <v>131.91</v>
      </c>
      <c r="C3875" s="9">
        <v>1.2510652151355594E-2</v>
      </c>
      <c r="D3875">
        <f t="shared" si="64"/>
        <v>6</v>
      </c>
      <c r="F3875" s="33" t="s">
        <v>29</v>
      </c>
      <c r="G3875" t="s">
        <v>29</v>
      </c>
      <c r="H3875" s="56"/>
    </row>
    <row r="3876" spans="1:8" x14ac:dyDescent="0.25">
      <c r="A3876" s="16">
        <v>39615</v>
      </c>
      <c r="B3876" s="17">
        <v>131.99</v>
      </c>
      <c r="C3876" s="9">
        <v>6.0629028003483158E-4</v>
      </c>
      <c r="D3876">
        <f t="shared" si="64"/>
        <v>6</v>
      </c>
      <c r="F3876" s="33" t="s">
        <v>29</v>
      </c>
      <c r="G3876" t="s">
        <v>29</v>
      </c>
      <c r="H3876" s="56"/>
    </row>
    <row r="3877" spans="1:8" x14ac:dyDescent="0.25">
      <c r="A3877" s="16">
        <v>39616</v>
      </c>
      <c r="B3877" s="17">
        <v>131.35</v>
      </c>
      <c r="C3877" s="9">
        <v>-4.8606460093144786E-3</v>
      </c>
      <c r="D3877">
        <f t="shared" si="64"/>
        <v>6</v>
      </c>
      <c r="F3877" s="33" t="s">
        <v>29</v>
      </c>
      <c r="G3877" t="s">
        <v>29</v>
      </c>
      <c r="H3877" s="56"/>
    </row>
    <row r="3878" spans="1:8" x14ac:dyDescent="0.25">
      <c r="A3878" s="16">
        <v>39617</v>
      </c>
      <c r="B3878" s="17">
        <v>130.07</v>
      </c>
      <c r="C3878" s="9">
        <v>-9.7927490558994239E-3</v>
      </c>
      <c r="D3878">
        <f t="shared" si="64"/>
        <v>6</v>
      </c>
      <c r="F3878" s="33" t="s">
        <v>29</v>
      </c>
      <c r="G3878" t="s">
        <v>29</v>
      </c>
      <c r="H3878" s="56"/>
    </row>
    <row r="3879" spans="1:8" x14ac:dyDescent="0.25">
      <c r="A3879" s="16">
        <v>39618</v>
      </c>
      <c r="B3879" s="17">
        <v>130.24</v>
      </c>
      <c r="C3879" s="9">
        <v>1.3061351785809022E-3</v>
      </c>
      <c r="D3879">
        <f t="shared" si="64"/>
        <v>6</v>
      </c>
      <c r="F3879" s="33" t="s">
        <v>29</v>
      </c>
      <c r="G3879" t="s">
        <v>29</v>
      </c>
      <c r="H3879" s="56"/>
    </row>
    <row r="3880" spans="1:8" x14ac:dyDescent="0.25">
      <c r="A3880" s="16">
        <v>39619</v>
      </c>
      <c r="B3880" s="17">
        <v>128.12</v>
      </c>
      <c r="C3880" s="9">
        <v>-1.6411577513272803E-2</v>
      </c>
      <c r="D3880">
        <f t="shared" si="64"/>
        <v>6</v>
      </c>
      <c r="F3880" s="33" t="s">
        <v>29</v>
      </c>
      <c r="G3880" t="s">
        <v>29</v>
      </c>
      <c r="H3880" s="56"/>
    </row>
    <row r="3881" spans="1:8" x14ac:dyDescent="0.25">
      <c r="A3881" s="16">
        <v>39622</v>
      </c>
      <c r="B3881" s="17">
        <v>128</v>
      </c>
      <c r="C3881" s="9">
        <v>-9.3706082134024547E-4</v>
      </c>
      <c r="D3881">
        <f t="shared" si="64"/>
        <v>6</v>
      </c>
      <c r="F3881" s="33" t="s">
        <v>29</v>
      </c>
      <c r="G3881" t="s">
        <v>29</v>
      </c>
      <c r="H3881" s="56"/>
    </row>
    <row r="3882" spans="1:8" x14ac:dyDescent="0.25">
      <c r="A3882" s="16">
        <v>39623</v>
      </c>
      <c r="B3882" s="17">
        <v>127.74</v>
      </c>
      <c r="C3882" s="9">
        <v>-2.0333157861741023E-3</v>
      </c>
      <c r="D3882">
        <f t="shared" si="64"/>
        <v>6</v>
      </c>
      <c r="F3882" s="33" t="s">
        <v>29</v>
      </c>
      <c r="G3882" t="s">
        <v>29</v>
      </c>
      <c r="H3882" s="56"/>
    </row>
    <row r="3883" spans="1:8" x14ac:dyDescent="0.25">
      <c r="A3883" s="16">
        <v>39624</v>
      </c>
      <c r="B3883" s="17">
        <v>128.35</v>
      </c>
      <c r="C3883" s="9">
        <v>4.7639591837062602E-3</v>
      </c>
      <c r="D3883">
        <f t="shared" si="64"/>
        <v>6</v>
      </c>
      <c r="F3883" s="33" t="s">
        <v>29</v>
      </c>
      <c r="G3883" t="s">
        <v>29</v>
      </c>
      <c r="H3883" s="56"/>
    </row>
    <row r="3884" spans="1:8" x14ac:dyDescent="0.25">
      <c r="A3884" s="16">
        <v>39625</v>
      </c>
      <c r="B3884" s="17">
        <v>124.86</v>
      </c>
      <c r="C3884" s="9">
        <v>-2.7567797683551311E-2</v>
      </c>
      <c r="D3884">
        <f t="shared" si="64"/>
        <v>6</v>
      </c>
      <c r="F3884" s="33" t="s">
        <v>29</v>
      </c>
      <c r="G3884" t="s">
        <v>29</v>
      </c>
      <c r="H3884" s="56"/>
    </row>
    <row r="3885" spans="1:8" x14ac:dyDescent="0.25">
      <c r="A3885" s="16">
        <v>39626</v>
      </c>
      <c r="B3885" s="17">
        <v>124.18</v>
      </c>
      <c r="C3885" s="9">
        <v>-5.4609836968512069E-3</v>
      </c>
      <c r="D3885">
        <f t="shared" si="64"/>
        <v>6</v>
      </c>
      <c r="F3885" s="33" t="s">
        <v>29</v>
      </c>
      <c r="G3885" t="s">
        <v>29</v>
      </c>
      <c r="H3885" s="56"/>
    </row>
    <row r="3886" spans="1:8" x14ac:dyDescent="0.25">
      <c r="A3886" s="16">
        <v>39629</v>
      </c>
      <c r="B3886" s="17">
        <v>124.62</v>
      </c>
      <c r="C3886" s="9">
        <v>3.5369811793292418E-3</v>
      </c>
      <c r="D3886">
        <f t="shared" si="64"/>
        <v>6</v>
      </c>
      <c r="F3886" s="33" t="s">
        <v>29</v>
      </c>
      <c r="G3886" t="s">
        <v>29</v>
      </c>
      <c r="H3886" s="56"/>
    </row>
    <row r="3887" spans="1:8" x14ac:dyDescent="0.25">
      <c r="A3887" s="16">
        <v>39630</v>
      </c>
      <c r="B3887" s="17">
        <v>125.01</v>
      </c>
      <c r="C3887" s="9">
        <v>3.1246269863958258E-3</v>
      </c>
      <c r="D3887">
        <f t="shared" si="64"/>
        <v>7</v>
      </c>
      <c r="F3887" s="33" t="s">
        <v>29</v>
      </c>
      <c r="G3887" t="s">
        <v>29</v>
      </c>
      <c r="H3887" s="56"/>
    </row>
    <row r="3888" spans="1:8" x14ac:dyDescent="0.25">
      <c r="A3888" s="16">
        <v>39631</v>
      </c>
      <c r="B3888" s="17">
        <v>122.87</v>
      </c>
      <c r="C3888" s="9">
        <v>-1.7266848222991855E-2</v>
      </c>
      <c r="D3888">
        <f t="shared" si="64"/>
        <v>7</v>
      </c>
      <c r="F3888" s="33" t="s">
        <v>29</v>
      </c>
      <c r="G3888" t="s">
        <v>29</v>
      </c>
      <c r="H3888" s="56"/>
    </row>
    <row r="3889" spans="1:8" x14ac:dyDescent="0.25">
      <c r="A3889" s="16">
        <v>39632</v>
      </c>
      <c r="B3889" s="17">
        <v>122.99</v>
      </c>
      <c r="C3889" s="9">
        <v>9.7616537483906298E-4</v>
      </c>
      <c r="D3889">
        <f t="shared" si="64"/>
        <v>7</v>
      </c>
      <c r="F3889" s="33" t="s">
        <v>29</v>
      </c>
      <c r="G3889" t="s">
        <v>29</v>
      </c>
      <c r="H3889" s="56"/>
    </row>
    <row r="3890" spans="1:8" x14ac:dyDescent="0.25">
      <c r="A3890" s="16">
        <v>39636</v>
      </c>
      <c r="B3890" s="17">
        <v>121.74</v>
      </c>
      <c r="C3890" s="9">
        <v>-1.0215428188540704E-2</v>
      </c>
      <c r="D3890">
        <f t="shared" si="64"/>
        <v>7</v>
      </c>
      <c r="F3890" s="33" t="s">
        <v>29</v>
      </c>
      <c r="G3890" t="s">
        <v>29</v>
      </c>
      <c r="H3890" s="56"/>
    </row>
    <row r="3891" spans="1:8" x14ac:dyDescent="0.25">
      <c r="A3891" s="16">
        <v>39637</v>
      </c>
      <c r="B3891" s="17">
        <v>123.9</v>
      </c>
      <c r="C3891" s="9">
        <v>1.7587165569318365E-2</v>
      </c>
      <c r="D3891">
        <f t="shared" si="64"/>
        <v>7</v>
      </c>
      <c r="F3891" s="33" t="s">
        <v>29</v>
      </c>
      <c r="G3891" t="s">
        <v>29</v>
      </c>
      <c r="H3891" s="56"/>
    </row>
    <row r="3892" spans="1:8" x14ac:dyDescent="0.25">
      <c r="A3892" s="16">
        <v>39638</v>
      </c>
      <c r="B3892" s="17">
        <v>121.51</v>
      </c>
      <c r="C3892" s="9">
        <v>-1.9478224714576397E-2</v>
      </c>
      <c r="D3892">
        <f t="shared" si="64"/>
        <v>7</v>
      </c>
      <c r="F3892" s="33" t="s">
        <v>29</v>
      </c>
      <c r="G3892" t="s">
        <v>29</v>
      </c>
      <c r="H3892" s="56"/>
    </row>
    <row r="3893" spans="1:8" x14ac:dyDescent="0.25">
      <c r="A3893" s="16">
        <v>39639</v>
      </c>
      <c r="B3893" s="17">
        <v>122.01</v>
      </c>
      <c r="C3893" s="9">
        <v>4.1064446667225061E-3</v>
      </c>
      <c r="D3893">
        <f t="shared" si="64"/>
        <v>7</v>
      </c>
      <c r="F3893" s="33" t="s">
        <v>29</v>
      </c>
      <c r="G3893" t="s">
        <v>29</v>
      </c>
      <c r="H3893" s="56"/>
    </row>
    <row r="3894" spans="1:8" x14ac:dyDescent="0.25">
      <c r="A3894" s="16">
        <v>39640</v>
      </c>
      <c r="B3894" s="17">
        <v>120.59</v>
      </c>
      <c r="C3894" s="9">
        <v>-1.1706646471741732E-2</v>
      </c>
      <c r="D3894">
        <f t="shared" si="64"/>
        <v>7</v>
      </c>
      <c r="F3894" s="33" t="s">
        <v>29</v>
      </c>
      <c r="G3894" t="s">
        <v>29</v>
      </c>
      <c r="H3894" s="56"/>
    </row>
    <row r="3895" spans="1:8" x14ac:dyDescent="0.25">
      <c r="A3895" s="16">
        <v>39643</v>
      </c>
      <c r="B3895" s="17">
        <v>119.5</v>
      </c>
      <c r="C3895" s="9">
        <v>-9.079990743935824E-3</v>
      </c>
      <c r="D3895">
        <f t="shared" si="64"/>
        <v>7</v>
      </c>
      <c r="F3895" s="33" t="s">
        <v>29</v>
      </c>
      <c r="G3895" t="s">
        <v>29</v>
      </c>
      <c r="H3895" s="56"/>
    </row>
    <row r="3896" spans="1:8" x14ac:dyDescent="0.25">
      <c r="A3896" s="16">
        <v>39644</v>
      </c>
      <c r="B3896" s="17">
        <v>117.81</v>
      </c>
      <c r="C3896" s="9">
        <v>-1.4243214113537449E-2</v>
      </c>
      <c r="D3896">
        <f t="shared" si="64"/>
        <v>7</v>
      </c>
      <c r="F3896" s="33" t="s">
        <v>29</v>
      </c>
      <c r="G3896" t="s">
        <v>29</v>
      </c>
      <c r="H3896" s="56"/>
    </row>
    <row r="3897" spans="1:8" x14ac:dyDescent="0.25">
      <c r="A3897" s="16">
        <v>39645</v>
      </c>
      <c r="B3897" s="17">
        <v>120.7</v>
      </c>
      <c r="C3897" s="9">
        <v>2.4234970845457966E-2</v>
      </c>
      <c r="D3897">
        <f t="shared" si="64"/>
        <v>7</v>
      </c>
      <c r="F3897" s="33" t="s">
        <v>29</v>
      </c>
      <c r="G3897" t="s">
        <v>29</v>
      </c>
      <c r="H3897" s="56"/>
    </row>
    <row r="3898" spans="1:8" x14ac:dyDescent="0.25">
      <c r="A3898" s="16">
        <v>39646</v>
      </c>
      <c r="B3898" s="17">
        <v>121.91</v>
      </c>
      <c r="C3898" s="9">
        <v>9.9749394735691027E-3</v>
      </c>
      <c r="D3898">
        <f t="shared" si="64"/>
        <v>7</v>
      </c>
      <c r="F3898" s="33" t="s">
        <v>29</v>
      </c>
      <c r="G3898" t="s">
        <v>29</v>
      </c>
      <c r="H3898" s="56"/>
    </row>
    <row r="3899" spans="1:8" x14ac:dyDescent="0.25">
      <c r="A3899" s="16">
        <v>39647</v>
      </c>
      <c r="B3899" s="17">
        <v>122.67</v>
      </c>
      <c r="C3899" s="9">
        <v>6.2147554676059121E-3</v>
      </c>
      <c r="D3899">
        <f t="shared" si="64"/>
        <v>7</v>
      </c>
      <c r="F3899" s="33" t="s">
        <v>29</v>
      </c>
      <c r="G3899" t="s">
        <v>29</v>
      </c>
      <c r="H3899" s="56"/>
    </row>
    <row r="3900" spans="1:8" x14ac:dyDescent="0.25">
      <c r="A3900" s="16">
        <v>39650</v>
      </c>
      <c r="B3900" s="17">
        <v>122.74</v>
      </c>
      <c r="C3900" s="9">
        <v>5.7047391629025629E-4</v>
      </c>
      <c r="D3900">
        <f t="shared" si="64"/>
        <v>7</v>
      </c>
      <c r="F3900" s="33" t="s">
        <v>29</v>
      </c>
      <c r="G3900" t="s">
        <v>29</v>
      </c>
      <c r="H3900" s="56"/>
    </row>
    <row r="3901" spans="1:8" x14ac:dyDescent="0.25">
      <c r="A3901" s="16">
        <v>39651</v>
      </c>
      <c r="B3901" s="17">
        <v>124.13</v>
      </c>
      <c r="C3901" s="9">
        <v>1.1261106566905625E-2</v>
      </c>
      <c r="D3901">
        <f t="shared" si="64"/>
        <v>7</v>
      </c>
      <c r="F3901" s="33" t="s">
        <v>29</v>
      </c>
      <c r="G3901" t="s">
        <v>29</v>
      </c>
      <c r="H3901" s="56"/>
    </row>
    <row r="3902" spans="1:8" x14ac:dyDescent="0.25">
      <c r="A3902" s="16">
        <v>39652</v>
      </c>
      <c r="B3902" s="17">
        <v>124.8</v>
      </c>
      <c r="C3902" s="9">
        <v>5.3830524074707439E-3</v>
      </c>
      <c r="D3902">
        <f t="shared" si="64"/>
        <v>7</v>
      </c>
      <c r="F3902" s="33" t="s">
        <v>29</v>
      </c>
      <c r="G3902" t="s">
        <v>29</v>
      </c>
      <c r="H3902" s="56"/>
    </row>
    <row r="3903" spans="1:8" x14ac:dyDescent="0.25">
      <c r="A3903" s="16">
        <v>39653</v>
      </c>
      <c r="B3903" s="17">
        <v>122.21</v>
      </c>
      <c r="C3903" s="9">
        <v>-2.0971579485418102E-2</v>
      </c>
      <c r="D3903">
        <f t="shared" si="64"/>
        <v>7</v>
      </c>
      <c r="F3903" s="33" t="s">
        <v>29</v>
      </c>
      <c r="G3903" t="s">
        <v>29</v>
      </c>
      <c r="H3903" s="56"/>
    </row>
    <row r="3904" spans="1:8" x14ac:dyDescent="0.25">
      <c r="A3904" s="16">
        <v>39654</v>
      </c>
      <c r="B3904" s="17">
        <v>122.18</v>
      </c>
      <c r="C3904" s="9">
        <v>-2.4550922828821243E-4</v>
      </c>
      <c r="D3904">
        <f t="shared" si="64"/>
        <v>7</v>
      </c>
      <c r="F3904" s="33" t="s">
        <v>29</v>
      </c>
      <c r="G3904" t="s">
        <v>29</v>
      </c>
      <c r="H3904" s="56"/>
    </row>
    <row r="3905" spans="1:8" x14ac:dyDescent="0.25">
      <c r="A3905" s="16">
        <v>39657</v>
      </c>
      <c r="B3905" s="17">
        <v>120.39</v>
      </c>
      <c r="C3905" s="9">
        <v>-1.4758894274685901E-2</v>
      </c>
      <c r="D3905">
        <f t="shared" si="64"/>
        <v>7</v>
      </c>
      <c r="F3905" s="33" t="s">
        <v>29</v>
      </c>
      <c r="G3905" t="s">
        <v>29</v>
      </c>
      <c r="H3905" s="56"/>
    </row>
    <row r="3906" spans="1:8" x14ac:dyDescent="0.25">
      <c r="A3906" s="16">
        <v>39658</v>
      </c>
      <c r="B3906" s="17">
        <v>122.96</v>
      </c>
      <c r="C3906" s="9">
        <v>2.1122626283405346E-2</v>
      </c>
      <c r="D3906">
        <f t="shared" si="64"/>
        <v>7</v>
      </c>
      <c r="F3906" s="33" t="s">
        <v>29</v>
      </c>
      <c r="G3906" t="s">
        <v>29</v>
      </c>
      <c r="H3906" s="56"/>
    </row>
    <row r="3907" spans="1:8" x14ac:dyDescent="0.25">
      <c r="A3907" s="16">
        <v>39659</v>
      </c>
      <c r="B3907" s="17">
        <v>125.15</v>
      </c>
      <c r="C3907" s="9">
        <v>1.7653918647442847E-2</v>
      </c>
      <c r="D3907">
        <f t="shared" si="64"/>
        <v>7</v>
      </c>
      <c r="F3907" s="33" t="s">
        <v>29</v>
      </c>
      <c r="G3907" t="s">
        <v>29</v>
      </c>
      <c r="H3907" s="56"/>
    </row>
    <row r="3908" spans="1:8" x14ac:dyDescent="0.25">
      <c r="A3908" s="16">
        <v>39660</v>
      </c>
      <c r="B3908" s="17">
        <v>123.5</v>
      </c>
      <c r="C3908" s="9">
        <v>-1.3271861809751328E-2</v>
      </c>
      <c r="D3908">
        <f t="shared" ref="D3908:D3971" si="65">MONTH(A3908)</f>
        <v>7</v>
      </c>
      <c r="F3908" s="33" t="s">
        <v>29</v>
      </c>
      <c r="G3908" t="s">
        <v>29</v>
      </c>
      <c r="H3908" s="56"/>
    </row>
    <row r="3909" spans="1:8" x14ac:dyDescent="0.25">
      <c r="A3909" s="16">
        <v>39661</v>
      </c>
      <c r="B3909" s="17">
        <v>122.85</v>
      </c>
      <c r="C3909" s="9">
        <v>-5.2770571008437812E-3</v>
      </c>
      <c r="D3909">
        <f t="shared" si="65"/>
        <v>8</v>
      </c>
      <c r="F3909" s="33" t="s">
        <v>29</v>
      </c>
      <c r="G3909" t="s">
        <v>29</v>
      </c>
      <c r="H3909" s="56"/>
    </row>
    <row r="3910" spans="1:8" x14ac:dyDescent="0.25">
      <c r="A3910" s="16">
        <v>39664</v>
      </c>
      <c r="B3910" s="17">
        <v>121.71</v>
      </c>
      <c r="C3910" s="9">
        <v>-9.3229330807225314E-3</v>
      </c>
      <c r="D3910">
        <f t="shared" si="65"/>
        <v>8</v>
      </c>
      <c r="F3910" s="33" t="s">
        <v>29</v>
      </c>
      <c r="G3910" t="s">
        <v>29</v>
      </c>
      <c r="H3910" s="56"/>
    </row>
    <row r="3911" spans="1:8" x14ac:dyDescent="0.25">
      <c r="A3911" s="16">
        <v>39665</v>
      </c>
      <c r="B3911" s="17">
        <v>124.99</v>
      </c>
      <c r="C3911" s="9">
        <v>2.6592568215664806E-2</v>
      </c>
      <c r="D3911">
        <f t="shared" si="65"/>
        <v>8</v>
      </c>
      <c r="F3911" s="33" t="s">
        <v>29</v>
      </c>
      <c r="G3911" t="s">
        <v>29</v>
      </c>
      <c r="H3911" s="56"/>
    </row>
    <row r="3912" spans="1:8" x14ac:dyDescent="0.25">
      <c r="A3912" s="16">
        <v>39666</v>
      </c>
      <c r="B3912" s="17">
        <v>125.54</v>
      </c>
      <c r="C3912" s="9">
        <v>4.3906987872553271E-3</v>
      </c>
      <c r="D3912">
        <f t="shared" si="65"/>
        <v>8</v>
      </c>
      <c r="F3912" s="33" t="s">
        <v>29</v>
      </c>
      <c r="G3912" t="s">
        <v>29</v>
      </c>
      <c r="H3912" s="56"/>
    </row>
    <row r="3913" spans="1:8" x14ac:dyDescent="0.25">
      <c r="A3913" s="16">
        <v>39667</v>
      </c>
      <c r="B3913" s="17">
        <v>123.67</v>
      </c>
      <c r="C3913" s="9">
        <v>-1.5007705135420036E-2</v>
      </c>
      <c r="D3913">
        <f t="shared" si="65"/>
        <v>8</v>
      </c>
      <c r="F3913" s="33" t="s">
        <v>29</v>
      </c>
      <c r="G3913" t="s">
        <v>29</v>
      </c>
      <c r="H3913" s="56"/>
    </row>
    <row r="3914" spans="1:8" x14ac:dyDescent="0.25">
      <c r="A3914" s="16">
        <v>39668</v>
      </c>
      <c r="B3914" s="17">
        <v>125.97</v>
      </c>
      <c r="C3914" s="9">
        <v>1.8427055610245772E-2</v>
      </c>
      <c r="D3914">
        <f t="shared" si="65"/>
        <v>8</v>
      </c>
      <c r="F3914" s="33" t="s">
        <v>29</v>
      </c>
      <c r="G3914" t="s">
        <v>29</v>
      </c>
      <c r="H3914" s="56"/>
    </row>
    <row r="3915" spans="1:8" x14ac:dyDescent="0.25">
      <c r="A3915" s="16">
        <v>39671</v>
      </c>
      <c r="B3915" s="17">
        <v>127.28</v>
      </c>
      <c r="C3915" s="9">
        <v>1.0345600665319919E-2</v>
      </c>
      <c r="D3915">
        <f t="shared" si="65"/>
        <v>8</v>
      </c>
      <c r="F3915" s="33" t="s">
        <v>29</v>
      </c>
      <c r="G3915" t="s">
        <v>29</v>
      </c>
      <c r="H3915" s="56"/>
    </row>
    <row r="3916" spans="1:8" x14ac:dyDescent="0.25">
      <c r="A3916" s="16">
        <v>39672</v>
      </c>
      <c r="B3916" s="17">
        <v>125.95</v>
      </c>
      <c r="C3916" s="9">
        <v>-1.0504381230912265E-2</v>
      </c>
      <c r="D3916">
        <f t="shared" si="65"/>
        <v>8</v>
      </c>
      <c r="F3916" s="33" t="s">
        <v>29</v>
      </c>
      <c r="G3916" t="s">
        <v>29</v>
      </c>
      <c r="H3916" s="56"/>
    </row>
    <row r="3917" spans="1:8" x14ac:dyDescent="0.25">
      <c r="A3917" s="16">
        <v>39673</v>
      </c>
      <c r="B3917" s="17">
        <v>125.19</v>
      </c>
      <c r="C3917" s="9">
        <v>-6.0524195270483154E-3</v>
      </c>
      <c r="D3917">
        <f t="shared" si="65"/>
        <v>8</v>
      </c>
      <c r="F3917" s="33" t="s">
        <v>29</v>
      </c>
      <c r="G3917" t="s">
        <v>29</v>
      </c>
      <c r="H3917" s="56"/>
    </row>
    <row r="3918" spans="1:8" x14ac:dyDescent="0.25">
      <c r="A3918" s="16">
        <v>39674</v>
      </c>
      <c r="B3918" s="17">
        <v>126.14</v>
      </c>
      <c r="C3918" s="9">
        <v>7.559817963934257E-3</v>
      </c>
      <c r="D3918">
        <f t="shared" si="65"/>
        <v>8</v>
      </c>
      <c r="F3918" s="33" t="s">
        <v>29</v>
      </c>
      <c r="G3918" t="s">
        <v>29</v>
      </c>
      <c r="H3918" s="56"/>
    </row>
    <row r="3919" spans="1:8" x14ac:dyDescent="0.25">
      <c r="A3919" s="16">
        <v>39675</v>
      </c>
      <c r="B3919" s="17">
        <v>126.75</v>
      </c>
      <c r="C3919" s="9">
        <v>4.8242412357874711E-3</v>
      </c>
      <c r="D3919">
        <f t="shared" si="65"/>
        <v>8</v>
      </c>
      <c r="F3919" s="33" t="s">
        <v>29</v>
      </c>
      <c r="G3919" t="s">
        <v>29</v>
      </c>
      <c r="H3919" s="56"/>
    </row>
    <row r="3920" spans="1:8" x14ac:dyDescent="0.25">
      <c r="A3920" s="16">
        <v>39678</v>
      </c>
      <c r="B3920" s="17">
        <v>125.02</v>
      </c>
      <c r="C3920" s="9">
        <v>-1.374291796762629E-2</v>
      </c>
      <c r="D3920">
        <f t="shared" si="65"/>
        <v>8</v>
      </c>
      <c r="F3920" s="33" t="s">
        <v>29</v>
      </c>
      <c r="G3920" t="s">
        <v>29</v>
      </c>
      <c r="H3920" s="56"/>
    </row>
    <row r="3921" spans="1:8" x14ac:dyDescent="0.25">
      <c r="A3921" s="16">
        <v>39679</v>
      </c>
      <c r="B3921" s="17">
        <v>123.65</v>
      </c>
      <c r="C3921" s="9">
        <v>-1.1018730536240992E-2</v>
      </c>
      <c r="D3921">
        <f t="shared" si="65"/>
        <v>8</v>
      </c>
      <c r="F3921" s="33" t="s">
        <v>29</v>
      </c>
      <c r="G3921" t="s">
        <v>29</v>
      </c>
      <c r="H3921" s="56"/>
    </row>
    <row r="3922" spans="1:8" x14ac:dyDescent="0.25">
      <c r="A3922" s="16">
        <v>39680</v>
      </c>
      <c r="B3922" s="17">
        <v>124.23</v>
      </c>
      <c r="C3922" s="9">
        <v>4.6796922581604436E-3</v>
      </c>
      <c r="D3922">
        <f t="shared" si="65"/>
        <v>8</v>
      </c>
      <c r="F3922" s="33" t="s">
        <v>29</v>
      </c>
      <c r="G3922" t="s">
        <v>29</v>
      </c>
      <c r="H3922" s="56"/>
    </row>
    <row r="3923" spans="1:8" x14ac:dyDescent="0.25">
      <c r="A3923" s="16">
        <v>39681</v>
      </c>
      <c r="B3923" s="17">
        <v>124.44</v>
      </c>
      <c r="C3923" s="9">
        <v>1.6889858038506946E-3</v>
      </c>
      <c r="D3923">
        <f t="shared" si="65"/>
        <v>8</v>
      </c>
      <c r="F3923" s="33" t="s">
        <v>29</v>
      </c>
      <c r="G3923" t="s">
        <v>29</v>
      </c>
      <c r="H3923" s="56"/>
    </row>
    <row r="3924" spans="1:8" x14ac:dyDescent="0.25">
      <c r="A3924" s="16">
        <v>39682</v>
      </c>
      <c r="B3924" s="17">
        <v>126.24</v>
      </c>
      <c r="C3924" s="9">
        <v>1.436118506812778E-2</v>
      </c>
      <c r="D3924">
        <f t="shared" si="65"/>
        <v>8</v>
      </c>
      <c r="F3924" s="33" t="s">
        <v>29</v>
      </c>
      <c r="G3924" t="s">
        <v>29</v>
      </c>
      <c r="H3924" s="56"/>
    </row>
    <row r="3925" spans="1:8" x14ac:dyDescent="0.25">
      <c r="A3925" s="16">
        <v>39685</v>
      </c>
      <c r="B3925" s="17">
        <v>123.68</v>
      </c>
      <c r="C3925" s="9">
        <v>-2.0487272258452156E-2</v>
      </c>
      <c r="D3925">
        <f t="shared" si="65"/>
        <v>8</v>
      </c>
      <c r="F3925" s="33" t="s">
        <v>29</v>
      </c>
      <c r="G3925" t="s">
        <v>29</v>
      </c>
      <c r="H3925" s="56"/>
    </row>
    <row r="3926" spans="1:8" x14ac:dyDescent="0.25">
      <c r="A3926" s="16">
        <v>39686</v>
      </c>
      <c r="B3926" s="17">
        <v>124.04</v>
      </c>
      <c r="C3926" s="9">
        <v>2.9065093931364013E-3</v>
      </c>
      <c r="D3926">
        <f t="shared" si="65"/>
        <v>8</v>
      </c>
      <c r="F3926" s="33" t="s">
        <v>29</v>
      </c>
      <c r="G3926" t="s">
        <v>29</v>
      </c>
      <c r="H3926" s="56"/>
    </row>
    <row r="3927" spans="1:8" x14ac:dyDescent="0.25">
      <c r="A3927" s="16">
        <v>39687</v>
      </c>
      <c r="B3927" s="17">
        <v>125.25</v>
      </c>
      <c r="C3927" s="9">
        <v>9.7076457327259121E-3</v>
      </c>
      <c r="D3927">
        <f t="shared" si="65"/>
        <v>8</v>
      </c>
      <c r="F3927" s="33" t="s">
        <v>29</v>
      </c>
      <c r="G3927" t="s">
        <v>29</v>
      </c>
      <c r="H3927" s="56"/>
    </row>
    <row r="3928" spans="1:8" x14ac:dyDescent="0.25">
      <c r="A3928" s="16">
        <v>39688</v>
      </c>
      <c r="B3928" s="17">
        <v>126.77</v>
      </c>
      <c r="C3928" s="9">
        <v>1.2062680985661193E-2</v>
      </c>
      <c r="D3928">
        <f t="shared" si="65"/>
        <v>8</v>
      </c>
      <c r="F3928" s="33" t="s">
        <v>29</v>
      </c>
      <c r="G3928" t="s">
        <v>29</v>
      </c>
      <c r="H3928" s="56"/>
    </row>
    <row r="3929" spans="1:8" x14ac:dyDescent="0.25">
      <c r="A3929" s="16">
        <v>39689</v>
      </c>
      <c r="B3929" s="17">
        <v>125.41</v>
      </c>
      <c r="C3929" s="9">
        <v>-1.078605111467688E-2</v>
      </c>
      <c r="D3929">
        <f t="shared" si="65"/>
        <v>8</v>
      </c>
      <c r="F3929" s="33" t="s">
        <v>29</v>
      </c>
      <c r="G3929" t="s">
        <v>29</v>
      </c>
      <c r="H3929" s="56"/>
    </row>
    <row r="3930" spans="1:8" x14ac:dyDescent="0.25">
      <c r="A3930" s="16">
        <v>39693</v>
      </c>
      <c r="B3930" s="17">
        <v>124.63</v>
      </c>
      <c r="C3930" s="9">
        <v>-6.2390219976729572E-3</v>
      </c>
      <c r="D3930">
        <f t="shared" si="65"/>
        <v>9</v>
      </c>
      <c r="F3930" s="33" t="s">
        <v>29</v>
      </c>
      <c r="G3930" t="s">
        <v>29</v>
      </c>
      <c r="H3930" s="56"/>
    </row>
    <row r="3931" spans="1:8" x14ac:dyDescent="0.25">
      <c r="A3931" s="16">
        <v>39694</v>
      </c>
      <c r="B3931" s="17">
        <v>124.52</v>
      </c>
      <c r="C3931" s="9">
        <v>-8.8300226487806081E-4</v>
      </c>
      <c r="D3931">
        <f t="shared" si="65"/>
        <v>9</v>
      </c>
      <c r="F3931" s="33" t="s">
        <v>29</v>
      </c>
      <c r="G3931" t="s">
        <v>29</v>
      </c>
      <c r="H3931" s="56"/>
    </row>
    <row r="3932" spans="1:8" x14ac:dyDescent="0.25">
      <c r="A3932" s="16">
        <v>39695</v>
      </c>
      <c r="B3932" s="17">
        <v>120.77</v>
      </c>
      <c r="C3932" s="9">
        <v>-3.0578435286123588E-2</v>
      </c>
      <c r="D3932">
        <f t="shared" si="65"/>
        <v>9</v>
      </c>
      <c r="F3932" s="33" t="s">
        <v>29</v>
      </c>
      <c r="G3932" t="s">
        <v>29</v>
      </c>
      <c r="H3932" s="56"/>
    </row>
    <row r="3933" spans="1:8" x14ac:dyDescent="0.25">
      <c r="A3933" s="16">
        <v>39696</v>
      </c>
      <c r="B3933" s="17">
        <v>121.15</v>
      </c>
      <c r="C3933" s="9">
        <v>3.1415369752510239E-3</v>
      </c>
      <c r="D3933">
        <f t="shared" si="65"/>
        <v>9</v>
      </c>
      <c r="F3933" s="33" t="s">
        <v>29</v>
      </c>
      <c r="G3933" t="s">
        <v>29</v>
      </c>
      <c r="H3933" s="56"/>
    </row>
    <row r="3934" spans="1:8" x14ac:dyDescent="0.25">
      <c r="A3934" s="16">
        <v>39699</v>
      </c>
      <c r="B3934" s="17">
        <v>123.65</v>
      </c>
      <c r="C3934" s="9">
        <v>2.0425546704890451E-2</v>
      </c>
      <c r="D3934">
        <f t="shared" si="65"/>
        <v>9</v>
      </c>
      <c r="F3934" s="33" t="s">
        <v>29</v>
      </c>
      <c r="G3934" t="s">
        <v>29</v>
      </c>
      <c r="H3934" s="56"/>
    </row>
    <row r="3935" spans="1:8" x14ac:dyDescent="0.25">
      <c r="A3935" s="16">
        <v>39700</v>
      </c>
      <c r="B3935" s="17">
        <v>119.98</v>
      </c>
      <c r="C3935" s="9">
        <v>-3.0129931742478244E-2</v>
      </c>
      <c r="D3935">
        <f t="shared" si="65"/>
        <v>9</v>
      </c>
      <c r="F3935" s="33" t="s">
        <v>29</v>
      </c>
      <c r="G3935" t="s">
        <v>29</v>
      </c>
      <c r="H3935" s="56"/>
    </row>
    <row r="3936" spans="1:8" x14ac:dyDescent="0.25">
      <c r="A3936" s="16">
        <v>39701</v>
      </c>
      <c r="B3936" s="17">
        <v>120.47</v>
      </c>
      <c r="C3936" s="9">
        <v>4.0756970538143112E-3</v>
      </c>
      <c r="D3936">
        <f t="shared" si="65"/>
        <v>9</v>
      </c>
      <c r="F3936" s="33" t="s">
        <v>29</v>
      </c>
      <c r="G3936" t="s">
        <v>29</v>
      </c>
      <c r="H3936" s="56"/>
    </row>
    <row r="3937" spans="1:8" x14ac:dyDescent="0.25">
      <c r="A3937" s="16">
        <v>39702</v>
      </c>
      <c r="B3937" s="17">
        <v>122.21</v>
      </c>
      <c r="C3937" s="9">
        <v>1.4340117171147694E-2</v>
      </c>
      <c r="D3937">
        <f t="shared" si="65"/>
        <v>9</v>
      </c>
      <c r="F3937" s="33" t="s">
        <v>29</v>
      </c>
      <c r="G3937" t="s">
        <v>29</v>
      </c>
      <c r="H3937" s="56"/>
    </row>
    <row r="3938" spans="1:8" x14ac:dyDescent="0.25">
      <c r="A3938" s="16">
        <v>39703</v>
      </c>
      <c r="B3938" s="17">
        <v>122.78</v>
      </c>
      <c r="C3938" s="9">
        <v>4.653259549441186E-3</v>
      </c>
      <c r="D3938">
        <f t="shared" si="65"/>
        <v>9</v>
      </c>
      <c r="F3938" s="33" t="s">
        <v>29</v>
      </c>
      <c r="G3938" t="s">
        <v>29</v>
      </c>
      <c r="H3938" s="56"/>
    </row>
    <row r="3939" spans="1:8" x14ac:dyDescent="0.25">
      <c r="A3939" s="16">
        <v>39706</v>
      </c>
      <c r="B3939" s="17">
        <v>116.94</v>
      </c>
      <c r="C3939" s="9">
        <v>-4.8733153251825818E-2</v>
      </c>
      <c r="D3939">
        <f t="shared" si="65"/>
        <v>9</v>
      </c>
      <c r="F3939" s="33" t="s">
        <v>29</v>
      </c>
      <c r="G3939" t="s">
        <v>29</v>
      </c>
      <c r="H3939" s="56"/>
    </row>
    <row r="3940" spans="1:8" x14ac:dyDescent="0.25">
      <c r="A3940" s="16">
        <v>39707</v>
      </c>
      <c r="B3940" s="17">
        <v>118.89</v>
      </c>
      <c r="C3940" s="9">
        <v>1.6537713122928861E-2</v>
      </c>
      <c r="D3940">
        <f t="shared" si="65"/>
        <v>9</v>
      </c>
      <c r="F3940" s="33" t="s">
        <v>29</v>
      </c>
      <c r="G3940" t="s">
        <v>29</v>
      </c>
      <c r="H3940" s="56"/>
    </row>
    <row r="3941" spans="1:8" x14ac:dyDescent="0.25">
      <c r="A3941" s="16">
        <v>39708</v>
      </c>
      <c r="B3941" s="17">
        <v>113.55</v>
      </c>
      <c r="C3941" s="9">
        <v>-4.5955427318885848E-2</v>
      </c>
      <c r="D3941">
        <f t="shared" si="65"/>
        <v>9</v>
      </c>
      <c r="F3941" s="33" t="s">
        <v>29</v>
      </c>
      <c r="G3941" t="s">
        <v>29</v>
      </c>
      <c r="H3941" s="56"/>
    </row>
    <row r="3942" spans="1:8" x14ac:dyDescent="0.25">
      <c r="A3942" s="16">
        <v>39709</v>
      </c>
      <c r="B3942" s="17">
        <v>116.92</v>
      </c>
      <c r="C3942" s="9">
        <v>2.9246671691477738E-2</v>
      </c>
      <c r="D3942">
        <f t="shared" si="65"/>
        <v>9</v>
      </c>
      <c r="F3942" s="33" t="s">
        <v>29</v>
      </c>
      <c r="G3942" t="s">
        <v>29</v>
      </c>
      <c r="H3942" s="56"/>
    </row>
    <row r="3943" spans="1:8" x14ac:dyDescent="0.25">
      <c r="A3943" s="16">
        <v>39710</v>
      </c>
      <c r="B3943" s="17">
        <v>121.56</v>
      </c>
      <c r="C3943" s="9">
        <v>3.8918027805547144E-2</v>
      </c>
      <c r="D3943">
        <f t="shared" si="65"/>
        <v>9</v>
      </c>
      <c r="F3943" s="33" t="s">
        <v>29</v>
      </c>
      <c r="G3943" t="s">
        <v>29</v>
      </c>
      <c r="H3943" s="56"/>
    </row>
    <row r="3944" spans="1:8" x14ac:dyDescent="0.25">
      <c r="A3944" s="16">
        <v>39713</v>
      </c>
      <c r="B3944" s="17">
        <v>118.81</v>
      </c>
      <c r="C3944" s="9">
        <v>-2.288238957839624E-2</v>
      </c>
      <c r="D3944">
        <f t="shared" si="65"/>
        <v>9</v>
      </c>
      <c r="F3944" s="33" t="s">
        <v>29</v>
      </c>
      <c r="G3944" t="s">
        <v>29</v>
      </c>
      <c r="H3944" s="56"/>
    </row>
    <row r="3945" spans="1:8" x14ac:dyDescent="0.25">
      <c r="A3945" s="16">
        <v>39714</v>
      </c>
      <c r="B3945" s="17">
        <v>116.1</v>
      </c>
      <c r="C3945" s="9">
        <v>-2.3073689766350321E-2</v>
      </c>
      <c r="D3945">
        <f t="shared" si="65"/>
        <v>9</v>
      </c>
      <c r="F3945" s="33" t="s">
        <v>29</v>
      </c>
      <c r="G3945" t="s">
        <v>29</v>
      </c>
      <c r="H3945" s="56"/>
    </row>
    <row r="3946" spans="1:8" x14ac:dyDescent="0.25">
      <c r="A3946" s="16">
        <v>39715</v>
      </c>
      <c r="B3946" s="17">
        <v>116.48</v>
      </c>
      <c r="C3946" s="9">
        <v>3.26769574453011E-3</v>
      </c>
      <c r="D3946">
        <f t="shared" si="65"/>
        <v>9</v>
      </c>
      <c r="F3946" s="33" t="s">
        <v>29</v>
      </c>
      <c r="G3946" t="s">
        <v>29</v>
      </c>
      <c r="H3946" s="56"/>
    </row>
    <row r="3947" spans="1:8" x14ac:dyDescent="0.25">
      <c r="A3947" s="16">
        <v>39716</v>
      </c>
      <c r="B3947" s="17">
        <v>118.3</v>
      </c>
      <c r="C3947" s="9">
        <v>1.5504186535965254E-2</v>
      </c>
      <c r="D3947">
        <f t="shared" si="65"/>
        <v>9</v>
      </c>
      <c r="F3947" s="33" t="s">
        <v>29</v>
      </c>
      <c r="G3947" t="s">
        <v>29</v>
      </c>
      <c r="H3947" s="56"/>
    </row>
    <row r="3948" spans="1:8" x14ac:dyDescent="0.25">
      <c r="A3948" s="16">
        <v>39717</v>
      </c>
      <c r="B3948" s="17">
        <v>118.36</v>
      </c>
      <c r="C3948" s="9">
        <v>5.0705654766782318E-4</v>
      </c>
      <c r="D3948">
        <f t="shared" si="65"/>
        <v>9</v>
      </c>
      <c r="F3948" s="33" t="s">
        <v>29</v>
      </c>
      <c r="G3948" t="s">
        <v>29</v>
      </c>
      <c r="H3948" s="56"/>
    </row>
    <row r="3949" spans="1:8" x14ac:dyDescent="0.25">
      <c r="A3949" s="16">
        <v>39720</v>
      </c>
      <c r="B3949" s="17">
        <v>109.08</v>
      </c>
      <c r="C3949" s="9">
        <v>-8.1649269554621123E-2</v>
      </c>
      <c r="D3949">
        <f t="shared" si="65"/>
        <v>9</v>
      </c>
      <c r="F3949" s="33" t="s">
        <v>29</v>
      </c>
      <c r="G3949" t="s">
        <v>29</v>
      </c>
      <c r="H3949" s="56"/>
    </row>
    <row r="3950" spans="1:8" x14ac:dyDescent="0.25">
      <c r="A3950" s="16">
        <v>39721</v>
      </c>
      <c r="B3950" s="17">
        <v>113.6</v>
      </c>
      <c r="C3950" s="9">
        <v>4.0601948309663266E-2</v>
      </c>
      <c r="D3950">
        <f t="shared" si="65"/>
        <v>9</v>
      </c>
      <c r="F3950" s="33" t="s">
        <v>29</v>
      </c>
      <c r="G3950" t="s">
        <v>29</v>
      </c>
      <c r="H3950" s="56"/>
    </row>
    <row r="3951" spans="1:8" x14ac:dyDescent="0.25">
      <c r="A3951" s="16">
        <v>39722</v>
      </c>
      <c r="B3951" s="17">
        <v>113.67</v>
      </c>
      <c r="C3951" s="9">
        <v>6.1600741156824499E-4</v>
      </c>
      <c r="D3951">
        <f t="shared" si="65"/>
        <v>10</v>
      </c>
      <c r="F3951" s="33" t="s">
        <v>29</v>
      </c>
      <c r="G3951" t="s">
        <v>29</v>
      </c>
      <c r="H3951" s="56"/>
    </row>
    <row r="3952" spans="1:8" x14ac:dyDescent="0.25">
      <c r="A3952" s="16">
        <v>39723</v>
      </c>
      <c r="B3952" s="17">
        <v>109.54</v>
      </c>
      <c r="C3952" s="9">
        <v>-3.7009734343043776E-2</v>
      </c>
      <c r="D3952">
        <f t="shared" si="65"/>
        <v>10</v>
      </c>
      <c r="F3952" s="33" t="s">
        <v>29</v>
      </c>
      <c r="G3952" t="s">
        <v>29</v>
      </c>
      <c r="H3952" s="56"/>
    </row>
    <row r="3953" spans="1:8" x14ac:dyDescent="0.25">
      <c r="A3953" s="16">
        <v>39724</v>
      </c>
      <c r="B3953" s="17">
        <v>108.06</v>
      </c>
      <c r="C3953" s="9">
        <v>-1.360315093965556E-2</v>
      </c>
      <c r="D3953">
        <f t="shared" si="65"/>
        <v>10</v>
      </c>
      <c r="F3953" s="33" t="s">
        <v>29</v>
      </c>
      <c r="G3953" t="s">
        <v>29</v>
      </c>
      <c r="H3953" s="56"/>
    </row>
    <row r="3954" spans="1:8" x14ac:dyDescent="0.25">
      <c r="A3954" s="16">
        <v>39727</v>
      </c>
      <c r="B3954" s="17">
        <v>102.56</v>
      </c>
      <c r="C3954" s="9">
        <v>-5.2238635243559754E-2</v>
      </c>
      <c r="D3954">
        <f t="shared" si="65"/>
        <v>10</v>
      </c>
      <c r="F3954" s="33" t="s">
        <v>29</v>
      </c>
      <c r="G3954" t="s">
        <v>29</v>
      </c>
      <c r="H3954" s="56"/>
    </row>
    <row r="3955" spans="1:8" x14ac:dyDescent="0.25">
      <c r="A3955" s="16">
        <v>39728</v>
      </c>
      <c r="B3955" s="17">
        <v>97.97</v>
      </c>
      <c r="C3955" s="9">
        <v>-4.5786683815809068E-2</v>
      </c>
      <c r="D3955">
        <f t="shared" si="65"/>
        <v>10</v>
      </c>
      <c r="F3955" s="33" t="s">
        <v>29</v>
      </c>
      <c r="G3955" t="s">
        <v>29</v>
      </c>
      <c r="H3955" s="56"/>
    </row>
    <row r="3956" spans="1:8" x14ac:dyDescent="0.25">
      <c r="A3956" s="16">
        <v>39729</v>
      </c>
      <c r="B3956" s="17">
        <v>95.5</v>
      </c>
      <c r="C3956" s="9">
        <v>-2.5535061869866312E-2</v>
      </c>
      <c r="D3956">
        <f t="shared" si="65"/>
        <v>10</v>
      </c>
      <c r="F3956" s="33" t="s">
        <v>29</v>
      </c>
      <c r="G3956" t="s">
        <v>29</v>
      </c>
      <c r="H3956" s="56"/>
    </row>
    <row r="3957" spans="1:8" x14ac:dyDescent="0.25">
      <c r="A3957" s="16">
        <v>39730</v>
      </c>
      <c r="B3957" s="17">
        <v>88.83</v>
      </c>
      <c r="C3957" s="9">
        <v>-7.2401816705075034E-2</v>
      </c>
      <c r="D3957">
        <f t="shared" si="65"/>
        <v>10</v>
      </c>
      <c r="F3957" s="33" t="s">
        <v>29</v>
      </c>
      <c r="G3957" t="s">
        <v>29</v>
      </c>
      <c r="H3957" s="56"/>
    </row>
    <row r="3958" spans="1:8" x14ac:dyDescent="0.25">
      <c r="A3958" s="16">
        <v>39731</v>
      </c>
      <c r="B3958" s="17">
        <v>86.67</v>
      </c>
      <c r="C3958" s="9">
        <v>-2.461662763535603E-2</v>
      </c>
      <c r="D3958">
        <f t="shared" si="65"/>
        <v>10</v>
      </c>
      <c r="F3958" s="33" t="s">
        <v>29</v>
      </c>
      <c r="G3958" t="s">
        <v>29</v>
      </c>
      <c r="H3958" s="56"/>
    </row>
    <row r="3959" spans="1:8" x14ac:dyDescent="0.25">
      <c r="A3959" s="16">
        <v>39734</v>
      </c>
      <c r="B3959" s="17">
        <v>99.26</v>
      </c>
      <c r="C3959" s="9">
        <v>0.13563486701304117</v>
      </c>
      <c r="D3959">
        <f t="shared" si="65"/>
        <v>10</v>
      </c>
      <c r="F3959" s="33" t="s">
        <v>29</v>
      </c>
      <c r="G3959" t="s">
        <v>29</v>
      </c>
      <c r="H3959" s="56"/>
    </row>
    <row r="3960" spans="1:8" x14ac:dyDescent="0.25">
      <c r="A3960" s="16">
        <v>39735</v>
      </c>
      <c r="B3960" s="17">
        <v>97.79</v>
      </c>
      <c r="C3960" s="9">
        <v>-1.4920347835110969E-2</v>
      </c>
      <c r="D3960">
        <f t="shared" si="65"/>
        <v>10</v>
      </c>
      <c r="F3960" s="33" t="s">
        <v>29</v>
      </c>
      <c r="G3960" t="s">
        <v>29</v>
      </c>
      <c r="H3960" s="56"/>
    </row>
    <row r="3961" spans="1:8" x14ac:dyDescent="0.25">
      <c r="A3961" s="16">
        <v>39736</v>
      </c>
      <c r="B3961" s="17">
        <v>88.16</v>
      </c>
      <c r="C3961" s="9">
        <v>-0.10366897691957952</v>
      </c>
      <c r="D3961">
        <f t="shared" si="65"/>
        <v>10</v>
      </c>
      <c r="F3961" s="33" t="s">
        <v>29</v>
      </c>
      <c r="G3961" t="s">
        <v>29</v>
      </c>
      <c r="H3961" s="56"/>
    </row>
    <row r="3962" spans="1:8" x14ac:dyDescent="0.25">
      <c r="A3962" s="16">
        <v>39737</v>
      </c>
      <c r="B3962" s="17">
        <v>91.84</v>
      </c>
      <c r="C3962" s="9">
        <v>4.0894587166652036E-2</v>
      </c>
      <c r="D3962">
        <f t="shared" si="65"/>
        <v>10</v>
      </c>
      <c r="F3962" s="33" t="s">
        <v>29</v>
      </c>
      <c r="G3962" t="s">
        <v>29</v>
      </c>
      <c r="H3962" s="56"/>
    </row>
    <row r="3963" spans="1:8" x14ac:dyDescent="0.25">
      <c r="A3963" s="16">
        <v>39738</v>
      </c>
      <c r="B3963" s="17">
        <v>91.29</v>
      </c>
      <c r="C3963" s="9">
        <v>-6.0066799942668182E-3</v>
      </c>
      <c r="D3963">
        <f t="shared" si="65"/>
        <v>10</v>
      </c>
      <c r="F3963" s="33" t="s">
        <v>29</v>
      </c>
      <c r="G3963" t="s">
        <v>29</v>
      </c>
      <c r="H3963" s="56"/>
    </row>
    <row r="3964" spans="1:8" x14ac:dyDescent="0.25">
      <c r="A3964" s="16">
        <v>39741</v>
      </c>
      <c r="B3964" s="17">
        <v>96.77</v>
      </c>
      <c r="C3964" s="9">
        <v>5.829577631586174E-2</v>
      </c>
      <c r="D3964">
        <f t="shared" si="65"/>
        <v>10</v>
      </c>
      <c r="F3964" s="33" t="s">
        <v>29</v>
      </c>
      <c r="G3964" t="s">
        <v>29</v>
      </c>
      <c r="H3964" s="56"/>
    </row>
    <row r="3965" spans="1:8" x14ac:dyDescent="0.25">
      <c r="A3965" s="16">
        <v>39742</v>
      </c>
      <c r="B3965" s="17">
        <v>93.88</v>
      </c>
      <c r="C3965" s="9">
        <v>-3.0319657910028348E-2</v>
      </c>
      <c r="D3965">
        <f t="shared" si="65"/>
        <v>10</v>
      </c>
      <c r="F3965" s="33" t="s">
        <v>29</v>
      </c>
      <c r="G3965" t="s">
        <v>29</v>
      </c>
      <c r="H3965" s="56"/>
    </row>
    <row r="3966" spans="1:8" x14ac:dyDescent="0.25">
      <c r="A3966" s="16">
        <v>39743</v>
      </c>
      <c r="B3966" s="17">
        <v>88.77</v>
      </c>
      <c r="C3966" s="9">
        <v>-5.5968615902594811E-2</v>
      </c>
      <c r="D3966">
        <f t="shared" si="65"/>
        <v>10</v>
      </c>
      <c r="F3966" s="33" t="s">
        <v>29</v>
      </c>
      <c r="G3966" t="s">
        <v>29</v>
      </c>
      <c r="H3966" s="56"/>
    </row>
    <row r="3967" spans="1:8" x14ac:dyDescent="0.25">
      <c r="A3967" s="16">
        <v>39744</v>
      </c>
      <c r="B3967" s="17">
        <v>89.8</v>
      </c>
      <c r="C3967" s="9">
        <v>1.1536220227925905E-2</v>
      </c>
      <c r="D3967">
        <f t="shared" si="65"/>
        <v>10</v>
      </c>
      <c r="F3967" s="33" t="s">
        <v>29</v>
      </c>
      <c r="G3967" t="s">
        <v>29</v>
      </c>
      <c r="H3967" s="56"/>
    </row>
    <row r="3968" spans="1:8" x14ac:dyDescent="0.25">
      <c r="A3968" s="16">
        <v>39745</v>
      </c>
      <c r="B3968" s="17">
        <v>85.24</v>
      </c>
      <c r="C3968" s="9">
        <v>-5.2114168077737583E-2</v>
      </c>
      <c r="D3968">
        <f t="shared" si="65"/>
        <v>10</v>
      </c>
      <c r="F3968" s="33" t="s">
        <v>29</v>
      </c>
      <c r="G3968" t="s">
        <v>29</v>
      </c>
      <c r="H3968" s="56"/>
    </row>
    <row r="3969" spans="1:8" x14ac:dyDescent="0.25">
      <c r="A3969" s="16">
        <v>39748</v>
      </c>
      <c r="B3969" s="17">
        <v>82.22</v>
      </c>
      <c r="C3969" s="9">
        <v>-3.6072225760684036E-2</v>
      </c>
      <c r="D3969">
        <f t="shared" si="65"/>
        <v>10</v>
      </c>
      <c r="F3969" s="33" t="s">
        <v>29</v>
      </c>
      <c r="G3969" t="s">
        <v>29</v>
      </c>
      <c r="H3969" s="56"/>
    </row>
    <row r="3970" spans="1:8" x14ac:dyDescent="0.25">
      <c r="A3970" s="16">
        <v>39749</v>
      </c>
      <c r="B3970" s="17">
        <v>91.83</v>
      </c>
      <c r="C3970" s="9">
        <v>0.11054046015569846</v>
      </c>
      <c r="D3970">
        <f t="shared" si="65"/>
        <v>10</v>
      </c>
      <c r="F3970" s="33" t="s">
        <v>29</v>
      </c>
      <c r="G3970" t="s">
        <v>29</v>
      </c>
      <c r="H3970" s="56"/>
    </row>
    <row r="3971" spans="1:8" x14ac:dyDescent="0.25">
      <c r="A3971" s="16">
        <v>39750</v>
      </c>
      <c r="B3971" s="17">
        <v>91.16</v>
      </c>
      <c r="C3971" s="9">
        <v>-7.3228372479473159E-3</v>
      </c>
      <c r="D3971">
        <f t="shared" si="65"/>
        <v>10</v>
      </c>
      <c r="F3971" s="33" t="s">
        <v>29</v>
      </c>
      <c r="G3971" t="s">
        <v>29</v>
      </c>
      <c r="H3971" s="56"/>
    </row>
    <row r="3972" spans="1:8" x14ac:dyDescent="0.25">
      <c r="A3972" s="16">
        <v>39751</v>
      </c>
      <c r="B3972" s="17">
        <v>94.31</v>
      </c>
      <c r="C3972" s="9">
        <v>3.3971024178309987E-2</v>
      </c>
      <c r="D3972">
        <f t="shared" ref="D3972:D4035" si="66">MONTH(A3972)</f>
        <v>10</v>
      </c>
      <c r="F3972" s="33" t="s">
        <v>29</v>
      </c>
      <c r="G3972" t="s">
        <v>29</v>
      </c>
      <c r="H3972" s="56"/>
    </row>
    <row r="3973" spans="1:8" x14ac:dyDescent="0.25">
      <c r="A3973" s="16">
        <v>39752</v>
      </c>
      <c r="B3973" s="17">
        <v>94.83</v>
      </c>
      <c r="C3973" s="9">
        <v>5.4985863398425497E-3</v>
      </c>
      <c r="D3973">
        <f t="shared" si="66"/>
        <v>10</v>
      </c>
      <c r="F3973" s="33" t="s">
        <v>29</v>
      </c>
      <c r="G3973" t="s">
        <v>29</v>
      </c>
      <c r="H3973" s="56"/>
    </row>
    <row r="3974" spans="1:8" x14ac:dyDescent="0.25">
      <c r="A3974" s="16">
        <v>39755</v>
      </c>
      <c r="B3974" s="17">
        <v>95.11</v>
      </c>
      <c r="C3974" s="9">
        <v>2.9483015986579925E-3</v>
      </c>
      <c r="D3974">
        <f t="shared" si="66"/>
        <v>11</v>
      </c>
      <c r="F3974" s="33" t="s">
        <v>29</v>
      </c>
      <c r="G3974" t="s">
        <v>29</v>
      </c>
      <c r="H3974" s="56"/>
    </row>
    <row r="3975" spans="1:8" x14ac:dyDescent="0.25">
      <c r="A3975" s="16">
        <v>39756</v>
      </c>
      <c r="B3975" s="17">
        <v>98.34</v>
      </c>
      <c r="C3975" s="9">
        <v>3.3396745489499211E-2</v>
      </c>
      <c r="D3975">
        <f t="shared" si="66"/>
        <v>11</v>
      </c>
      <c r="F3975" s="33" t="s">
        <v>29</v>
      </c>
      <c r="G3975" t="s">
        <v>29</v>
      </c>
      <c r="H3975" s="56"/>
    </row>
    <row r="3976" spans="1:8" x14ac:dyDescent="0.25">
      <c r="A3976" s="16">
        <v>39757</v>
      </c>
      <c r="B3976" s="17">
        <v>94.21</v>
      </c>
      <c r="C3976" s="9">
        <v>-4.2904528923216993E-2</v>
      </c>
      <c r="D3976">
        <f t="shared" si="66"/>
        <v>11</v>
      </c>
      <c r="F3976" s="33" t="s">
        <v>29</v>
      </c>
      <c r="G3976" t="s">
        <v>29</v>
      </c>
      <c r="H3976" s="56"/>
    </row>
    <row r="3977" spans="1:8" x14ac:dyDescent="0.25">
      <c r="A3977" s="16">
        <v>39758</v>
      </c>
      <c r="B3977" s="17">
        <v>88.99</v>
      </c>
      <c r="C3977" s="9">
        <v>-5.7002329191805506E-2</v>
      </c>
      <c r="D3977">
        <f t="shared" si="66"/>
        <v>11</v>
      </c>
      <c r="F3977" s="33" t="s">
        <v>29</v>
      </c>
      <c r="G3977" t="s">
        <v>29</v>
      </c>
      <c r="H3977" s="56"/>
    </row>
    <row r="3978" spans="1:8" x14ac:dyDescent="0.25">
      <c r="A3978" s="16">
        <v>39759</v>
      </c>
      <c r="B3978" s="17">
        <v>91.92</v>
      </c>
      <c r="C3978" s="9">
        <v>3.2394629671729361E-2</v>
      </c>
      <c r="D3978">
        <f t="shared" si="66"/>
        <v>11</v>
      </c>
      <c r="F3978" s="33" t="s">
        <v>29</v>
      </c>
      <c r="G3978" t="s">
        <v>29</v>
      </c>
      <c r="H3978" s="56"/>
    </row>
    <row r="3979" spans="1:8" x14ac:dyDescent="0.25">
      <c r="A3979" s="16">
        <v>39762</v>
      </c>
      <c r="B3979" s="17">
        <v>90.72</v>
      </c>
      <c r="C3979" s="9">
        <v>-1.3140793561058368E-2</v>
      </c>
      <c r="D3979">
        <f t="shared" si="66"/>
        <v>11</v>
      </c>
      <c r="F3979" s="33" t="s">
        <v>29</v>
      </c>
      <c r="G3979" t="s">
        <v>29</v>
      </c>
      <c r="H3979" s="56"/>
    </row>
    <row r="3980" spans="1:8" x14ac:dyDescent="0.25">
      <c r="A3980" s="16">
        <v>39763</v>
      </c>
      <c r="B3980" s="17">
        <v>87.92</v>
      </c>
      <c r="C3980" s="9">
        <v>-3.1350529884075932E-2</v>
      </c>
      <c r="D3980">
        <f t="shared" si="66"/>
        <v>11</v>
      </c>
      <c r="F3980" s="33" t="s">
        <v>29</v>
      </c>
      <c r="G3980" t="s">
        <v>29</v>
      </c>
      <c r="H3980" s="56"/>
    </row>
    <row r="3981" spans="1:8" x14ac:dyDescent="0.25">
      <c r="A3981" s="16">
        <v>39764</v>
      </c>
      <c r="B3981" s="17">
        <v>84.05</v>
      </c>
      <c r="C3981" s="9">
        <v>-4.5015450240741342E-2</v>
      </c>
      <c r="D3981">
        <f t="shared" si="66"/>
        <v>11</v>
      </c>
      <c r="F3981" s="33" t="s">
        <v>29</v>
      </c>
      <c r="G3981" t="s">
        <v>29</v>
      </c>
      <c r="H3981" s="56"/>
    </row>
    <row r="3982" spans="1:8" x14ac:dyDescent="0.25">
      <c r="A3982" s="16">
        <v>39765</v>
      </c>
      <c r="B3982" s="17">
        <v>89.29</v>
      </c>
      <c r="C3982" s="9">
        <v>6.0477639674500483E-2</v>
      </c>
      <c r="D3982">
        <f t="shared" si="66"/>
        <v>11</v>
      </c>
      <c r="F3982" s="33" t="s">
        <v>29</v>
      </c>
      <c r="G3982" t="s">
        <v>29</v>
      </c>
      <c r="H3982" s="56"/>
    </row>
    <row r="3983" spans="1:8" x14ac:dyDescent="0.25">
      <c r="A3983" s="16">
        <v>39766</v>
      </c>
      <c r="B3983" s="17">
        <v>84.83</v>
      </c>
      <c r="C3983" s="9">
        <v>-5.1240245709481769E-2</v>
      </c>
      <c r="D3983">
        <f t="shared" si="66"/>
        <v>11</v>
      </c>
      <c r="F3983" s="33" t="s">
        <v>29</v>
      </c>
      <c r="G3983" t="s">
        <v>29</v>
      </c>
      <c r="H3983" s="56"/>
    </row>
    <row r="3984" spans="1:8" x14ac:dyDescent="0.25">
      <c r="A3984" s="16">
        <v>39769</v>
      </c>
      <c r="B3984" s="17">
        <v>83.71</v>
      </c>
      <c r="C3984" s="9">
        <v>-1.3290809147678452E-2</v>
      </c>
      <c r="D3984">
        <f t="shared" si="66"/>
        <v>11</v>
      </c>
      <c r="F3984" s="33" t="s">
        <v>29</v>
      </c>
      <c r="G3984" t="s">
        <v>29</v>
      </c>
      <c r="H3984" s="56"/>
    </row>
    <row r="3985" spans="1:8" x14ac:dyDescent="0.25">
      <c r="A3985" s="16">
        <v>39770</v>
      </c>
      <c r="B3985" s="17">
        <v>85.28</v>
      </c>
      <c r="C3985" s="9">
        <v>1.8581515745569387E-2</v>
      </c>
      <c r="D3985">
        <f t="shared" si="66"/>
        <v>11</v>
      </c>
      <c r="F3985" s="33" t="s">
        <v>29</v>
      </c>
      <c r="G3985" t="s">
        <v>29</v>
      </c>
      <c r="H3985" s="56"/>
    </row>
    <row r="3986" spans="1:8" x14ac:dyDescent="0.25">
      <c r="A3986" s="16">
        <v>39771</v>
      </c>
      <c r="B3986" s="17">
        <v>79.819999999999993</v>
      </c>
      <c r="C3986" s="9">
        <v>-6.6165860796946641E-2</v>
      </c>
      <c r="D3986">
        <f t="shared" si="66"/>
        <v>11</v>
      </c>
      <c r="F3986" s="33" t="s">
        <v>29</v>
      </c>
      <c r="G3986" t="s">
        <v>29</v>
      </c>
      <c r="H3986" s="56"/>
    </row>
    <row r="3987" spans="1:8" x14ac:dyDescent="0.25">
      <c r="A3987" s="16">
        <v>39772</v>
      </c>
      <c r="B3987" s="17">
        <v>73.89</v>
      </c>
      <c r="C3987" s="9">
        <v>-7.7196598820031465E-2</v>
      </c>
      <c r="D3987">
        <f t="shared" si="66"/>
        <v>11</v>
      </c>
      <c r="F3987" s="33" t="s">
        <v>29</v>
      </c>
      <c r="G3987" t="s">
        <v>29</v>
      </c>
      <c r="H3987" s="56"/>
    </row>
    <row r="3988" spans="1:8" x14ac:dyDescent="0.25">
      <c r="A3988" s="16">
        <v>39773</v>
      </c>
      <c r="B3988" s="17">
        <v>77.88</v>
      </c>
      <c r="C3988" s="9">
        <v>5.259167970344264E-2</v>
      </c>
      <c r="D3988">
        <f t="shared" si="66"/>
        <v>11</v>
      </c>
      <c r="F3988" s="33" t="s">
        <v>29</v>
      </c>
      <c r="G3988" t="s">
        <v>29</v>
      </c>
      <c r="H3988" s="56"/>
    </row>
    <row r="3989" spans="1:8" x14ac:dyDescent="0.25">
      <c r="A3989" s="16">
        <v>39776</v>
      </c>
      <c r="B3989" s="17">
        <v>83.28</v>
      </c>
      <c r="C3989" s="9">
        <v>6.7039243802714574E-2</v>
      </c>
      <c r="D3989">
        <f t="shared" si="66"/>
        <v>11</v>
      </c>
      <c r="F3989" s="33" t="s">
        <v>29</v>
      </c>
      <c r="G3989" t="s">
        <v>29</v>
      </c>
      <c r="H3989" s="56"/>
    </row>
    <row r="3990" spans="1:8" x14ac:dyDescent="0.25">
      <c r="A3990" s="16">
        <v>39777</v>
      </c>
      <c r="B3990" s="17">
        <v>83.89</v>
      </c>
      <c r="C3990" s="9">
        <v>7.2979925514896809E-3</v>
      </c>
      <c r="D3990">
        <f t="shared" si="66"/>
        <v>11</v>
      </c>
      <c r="F3990" s="33" t="s">
        <v>29</v>
      </c>
      <c r="G3990" t="s">
        <v>29</v>
      </c>
      <c r="H3990" s="56"/>
    </row>
    <row r="3991" spans="1:8" x14ac:dyDescent="0.25">
      <c r="A3991" s="16">
        <v>39778</v>
      </c>
      <c r="B3991" s="17">
        <v>87.13</v>
      </c>
      <c r="C3991" s="9">
        <v>3.7894839384992239E-2</v>
      </c>
      <c r="D3991">
        <f t="shared" si="66"/>
        <v>11</v>
      </c>
      <c r="F3991" s="33" t="s">
        <v>29</v>
      </c>
      <c r="G3991" t="s">
        <v>29</v>
      </c>
      <c r="H3991" s="56"/>
    </row>
    <row r="3992" spans="1:8" x14ac:dyDescent="0.25">
      <c r="A3992" s="16">
        <v>39780</v>
      </c>
      <c r="B3992" s="17">
        <v>88.23</v>
      </c>
      <c r="C3992" s="9">
        <v>1.2545784990818005E-2</v>
      </c>
      <c r="D3992">
        <f t="shared" si="66"/>
        <v>11</v>
      </c>
      <c r="F3992" s="33" t="s">
        <v>29</v>
      </c>
      <c r="G3992" t="s">
        <v>29</v>
      </c>
      <c r="H3992" s="56"/>
    </row>
    <row r="3993" spans="1:8" x14ac:dyDescent="0.25">
      <c r="A3993" s="16">
        <v>39783</v>
      </c>
      <c r="B3993" s="17">
        <v>80.42</v>
      </c>
      <c r="C3993" s="9">
        <v>-9.2684139764885473E-2</v>
      </c>
      <c r="D3993">
        <f t="shared" si="66"/>
        <v>12</v>
      </c>
      <c r="F3993" s="33" t="s">
        <v>29</v>
      </c>
      <c r="G3993" t="s">
        <v>29</v>
      </c>
      <c r="H3993" s="56"/>
    </row>
    <row r="3994" spans="1:8" x14ac:dyDescent="0.25">
      <c r="A3994" s="16">
        <v>39784</v>
      </c>
      <c r="B3994" s="17">
        <v>83.51</v>
      </c>
      <c r="C3994" s="9">
        <v>3.7703483696010218E-2</v>
      </c>
      <c r="D3994">
        <f t="shared" si="66"/>
        <v>12</v>
      </c>
      <c r="F3994" s="33" t="s">
        <v>29</v>
      </c>
      <c r="G3994" t="s">
        <v>29</v>
      </c>
      <c r="H3994" s="56"/>
    </row>
    <row r="3995" spans="1:8" x14ac:dyDescent="0.25">
      <c r="A3995" s="16">
        <v>39785</v>
      </c>
      <c r="B3995" s="17">
        <v>85.52</v>
      </c>
      <c r="C3995" s="9">
        <v>2.3783881551651693E-2</v>
      </c>
      <c r="D3995">
        <f t="shared" si="66"/>
        <v>12</v>
      </c>
      <c r="F3995" s="33" t="s">
        <v>29</v>
      </c>
      <c r="G3995" t="s">
        <v>29</v>
      </c>
      <c r="H3995" s="56"/>
    </row>
    <row r="3996" spans="1:8" x14ac:dyDescent="0.25">
      <c r="A3996" s="16">
        <v>39786</v>
      </c>
      <c r="B3996" s="17">
        <v>83.54</v>
      </c>
      <c r="C3996" s="9">
        <v>-2.3424707647760421E-2</v>
      </c>
      <c r="D3996">
        <f t="shared" si="66"/>
        <v>12</v>
      </c>
      <c r="F3996" s="33" t="s">
        <v>29</v>
      </c>
      <c r="G3996" t="s">
        <v>29</v>
      </c>
      <c r="H3996" s="56"/>
    </row>
    <row r="3997" spans="1:8" x14ac:dyDescent="0.25">
      <c r="A3997" s="16">
        <v>39787</v>
      </c>
      <c r="B3997" s="17">
        <v>86.12</v>
      </c>
      <c r="C3997" s="9">
        <v>3.0416113427133015E-2</v>
      </c>
      <c r="D3997">
        <f t="shared" si="66"/>
        <v>12</v>
      </c>
      <c r="F3997" s="33" t="s">
        <v>29</v>
      </c>
      <c r="G3997" t="s">
        <v>29</v>
      </c>
      <c r="H3997" s="56"/>
    </row>
    <row r="3998" spans="1:8" x14ac:dyDescent="0.25">
      <c r="A3998" s="16">
        <v>39790</v>
      </c>
      <c r="B3998" s="17">
        <v>89.12</v>
      </c>
      <c r="C3998" s="9">
        <v>3.4242103682811706E-2</v>
      </c>
      <c r="D3998">
        <f t="shared" si="66"/>
        <v>12</v>
      </c>
      <c r="F3998" s="33" t="s">
        <v>29</v>
      </c>
      <c r="G3998" t="s">
        <v>29</v>
      </c>
      <c r="H3998" s="56"/>
    </row>
    <row r="3999" spans="1:8" x14ac:dyDescent="0.25">
      <c r="A3999" s="16">
        <v>39791</v>
      </c>
      <c r="B3999" s="17">
        <v>87.65</v>
      </c>
      <c r="C3999" s="9">
        <v>-1.6632164811730368E-2</v>
      </c>
      <c r="D3999">
        <f t="shared" si="66"/>
        <v>12</v>
      </c>
      <c r="F3999" s="33" t="s">
        <v>29</v>
      </c>
      <c r="G3999" t="s">
        <v>29</v>
      </c>
      <c r="H3999" s="56"/>
    </row>
    <row r="4000" spans="1:8" x14ac:dyDescent="0.25">
      <c r="A4000" s="16">
        <v>39792</v>
      </c>
      <c r="B4000" s="17">
        <v>88.25</v>
      </c>
      <c r="C4000" s="9">
        <v>6.8220844461624698E-3</v>
      </c>
      <c r="D4000">
        <f t="shared" si="66"/>
        <v>12</v>
      </c>
      <c r="F4000" s="33" t="s">
        <v>29</v>
      </c>
      <c r="G4000" t="s">
        <v>29</v>
      </c>
      <c r="H4000" s="56"/>
    </row>
    <row r="4001" spans="1:8" x14ac:dyDescent="0.25">
      <c r="A4001" s="16">
        <v>39793</v>
      </c>
      <c r="B4001" s="17">
        <v>86.13</v>
      </c>
      <c r="C4001" s="9">
        <v>-2.4315913012323945E-2</v>
      </c>
      <c r="D4001">
        <f t="shared" si="66"/>
        <v>12</v>
      </c>
      <c r="F4001" s="33" t="s">
        <v>29</v>
      </c>
      <c r="G4001" t="s">
        <v>29</v>
      </c>
      <c r="H4001" s="56"/>
    </row>
    <row r="4002" spans="1:8" x14ac:dyDescent="0.25">
      <c r="A4002" s="16">
        <v>39794</v>
      </c>
      <c r="B4002" s="17">
        <v>87.15</v>
      </c>
      <c r="C4002" s="9">
        <v>1.1772989164947808E-2</v>
      </c>
      <c r="D4002">
        <f t="shared" si="66"/>
        <v>12</v>
      </c>
      <c r="F4002" s="33" t="s">
        <v>29</v>
      </c>
      <c r="G4002" t="s">
        <v>29</v>
      </c>
      <c r="H4002" s="56"/>
    </row>
    <row r="4003" spans="1:8" x14ac:dyDescent="0.25">
      <c r="A4003" s="16">
        <v>39797</v>
      </c>
      <c r="B4003" s="17">
        <v>85.94</v>
      </c>
      <c r="C4003" s="9">
        <v>-1.3981393619181E-2</v>
      </c>
      <c r="D4003">
        <f t="shared" si="66"/>
        <v>12</v>
      </c>
      <c r="F4003" s="33" t="s">
        <v>29</v>
      </c>
      <c r="G4003" t="s">
        <v>29</v>
      </c>
      <c r="H4003" s="56"/>
    </row>
    <row r="4004" spans="1:8" x14ac:dyDescent="0.25">
      <c r="A4004" s="16">
        <v>39798</v>
      </c>
      <c r="B4004" s="17">
        <v>89.98</v>
      </c>
      <c r="C4004" s="9">
        <v>4.593804506617722E-2</v>
      </c>
      <c r="D4004">
        <f t="shared" si="66"/>
        <v>12</v>
      </c>
      <c r="F4004" s="33" t="s">
        <v>29</v>
      </c>
      <c r="G4004" t="s">
        <v>29</v>
      </c>
      <c r="H4004" s="56"/>
    </row>
    <row r="4005" spans="1:8" x14ac:dyDescent="0.25">
      <c r="A4005" s="16">
        <v>39799</v>
      </c>
      <c r="B4005" s="17">
        <v>89.11</v>
      </c>
      <c r="C4005" s="9">
        <v>-9.715861788397848E-3</v>
      </c>
      <c r="D4005">
        <f t="shared" si="66"/>
        <v>12</v>
      </c>
      <c r="F4005" s="33" t="s">
        <v>29</v>
      </c>
      <c r="G4005" t="s">
        <v>29</v>
      </c>
      <c r="H4005" s="56"/>
    </row>
    <row r="4006" spans="1:8" x14ac:dyDescent="0.25">
      <c r="A4006" s="16">
        <v>39800</v>
      </c>
      <c r="B4006" s="17">
        <v>87.45</v>
      </c>
      <c r="C4006" s="9">
        <v>-1.8804360160017304E-2</v>
      </c>
      <c r="D4006">
        <f t="shared" si="66"/>
        <v>12</v>
      </c>
      <c r="F4006" s="33" t="s">
        <v>29</v>
      </c>
      <c r="G4006" t="s">
        <v>29</v>
      </c>
      <c r="H4006" s="56"/>
    </row>
    <row r="4007" spans="1:8" x14ac:dyDescent="0.25">
      <c r="A4007" s="16">
        <v>39801</v>
      </c>
      <c r="B4007" s="17">
        <v>87.07</v>
      </c>
      <c r="C4007" s="9">
        <v>-4.3548086240869687E-3</v>
      </c>
      <c r="D4007">
        <f t="shared" si="66"/>
        <v>12</v>
      </c>
      <c r="F4007" s="33" t="s">
        <v>29</v>
      </c>
      <c r="G4007" t="s">
        <v>29</v>
      </c>
      <c r="H4007" s="56"/>
    </row>
    <row r="4008" spans="1:8" x14ac:dyDescent="0.25">
      <c r="A4008" s="16">
        <v>39804</v>
      </c>
      <c r="B4008" s="17">
        <v>85.96</v>
      </c>
      <c r="C4008" s="9">
        <v>-1.2830321066214522E-2</v>
      </c>
      <c r="D4008">
        <f t="shared" si="66"/>
        <v>12</v>
      </c>
      <c r="F4008" s="33" t="s">
        <v>29</v>
      </c>
      <c r="G4008" t="s">
        <v>29</v>
      </c>
      <c r="H4008" s="56"/>
    </row>
    <row r="4009" spans="1:8" x14ac:dyDescent="0.25">
      <c r="A4009" s="16">
        <v>39805</v>
      </c>
      <c r="B4009" s="17">
        <v>85.07</v>
      </c>
      <c r="C4009" s="9">
        <v>-1.0407624786516797E-2</v>
      </c>
      <c r="D4009">
        <f t="shared" si="66"/>
        <v>12</v>
      </c>
      <c r="F4009" s="33" t="s">
        <v>29</v>
      </c>
      <c r="G4009" t="s">
        <v>29</v>
      </c>
      <c r="H4009" s="56"/>
    </row>
    <row r="4010" spans="1:8" x14ac:dyDescent="0.25">
      <c r="A4010" s="16">
        <v>39806</v>
      </c>
      <c r="B4010" s="17">
        <v>85.56</v>
      </c>
      <c r="C4010" s="9">
        <v>5.7434372264120797E-3</v>
      </c>
      <c r="D4010">
        <f t="shared" si="66"/>
        <v>12</v>
      </c>
      <c r="F4010" s="33" t="s">
        <v>29</v>
      </c>
      <c r="G4010" t="s">
        <v>29</v>
      </c>
      <c r="H4010" s="56"/>
    </row>
    <row r="4011" spans="1:8" x14ac:dyDescent="0.25">
      <c r="A4011" s="16">
        <v>39808</v>
      </c>
      <c r="B4011" s="17">
        <v>86.05</v>
      </c>
      <c r="C4011" s="9">
        <v>5.7106384433434935E-3</v>
      </c>
      <c r="D4011">
        <f t="shared" si="66"/>
        <v>12</v>
      </c>
      <c r="F4011" s="33" t="s">
        <v>29</v>
      </c>
      <c r="G4011" t="s">
        <v>29</v>
      </c>
      <c r="H4011" s="56"/>
    </row>
    <row r="4012" spans="1:8" x14ac:dyDescent="0.25">
      <c r="A4012" s="16">
        <v>39811</v>
      </c>
      <c r="B4012" s="17">
        <v>85.81</v>
      </c>
      <c r="C4012" s="9">
        <v>-2.7929728385187474E-3</v>
      </c>
      <c r="D4012">
        <f t="shared" si="66"/>
        <v>12</v>
      </c>
      <c r="F4012" s="33" t="s">
        <v>29</v>
      </c>
      <c r="G4012" t="s">
        <v>29</v>
      </c>
      <c r="H4012" s="56"/>
    </row>
    <row r="4013" spans="1:8" x14ac:dyDescent="0.25">
      <c r="A4013" s="16">
        <v>39812</v>
      </c>
      <c r="B4013" s="17">
        <v>87.84</v>
      </c>
      <c r="C4013" s="9">
        <v>2.3381427942190877E-2</v>
      </c>
      <c r="D4013">
        <f t="shared" si="66"/>
        <v>12</v>
      </c>
      <c r="F4013" s="33" t="s">
        <v>29</v>
      </c>
      <c r="G4013" t="s">
        <v>29</v>
      </c>
      <c r="H4013" s="56"/>
    </row>
    <row r="4014" spans="1:8" x14ac:dyDescent="0.25">
      <c r="A4014" s="16">
        <v>39813</v>
      </c>
      <c r="B4014" s="17">
        <v>89.1</v>
      </c>
      <c r="C4014" s="9">
        <v>1.4242356715542949E-2</v>
      </c>
      <c r="D4014">
        <f t="shared" si="66"/>
        <v>12</v>
      </c>
      <c r="F4014" s="33" t="s">
        <v>29</v>
      </c>
      <c r="G4014" t="s">
        <v>29</v>
      </c>
      <c r="H4014" s="56"/>
    </row>
    <row r="4015" spans="1:8" x14ac:dyDescent="0.25">
      <c r="A4015" s="16">
        <v>39815</v>
      </c>
      <c r="B4015" s="17">
        <v>91.78</v>
      </c>
      <c r="C4015" s="9">
        <v>2.9635074489923814E-2</v>
      </c>
      <c r="D4015">
        <f t="shared" si="66"/>
        <v>1</v>
      </c>
      <c r="F4015" s="33" t="s">
        <v>29</v>
      </c>
      <c r="G4015" t="s">
        <v>29</v>
      </c>
      <c r="H4015" s="56"/>
    </row>
    <row r="4016" spans="1:8" x14ac:dyDescent="0.25">
      <c r="A4016" s="16">
        <v>39818</v>
      </c>
      <c r="B4016" s="17">
        <v>91.67</v>
      </c>
      <c r="C4016" s="9">
        <v>-1.1992369930031524E-3</v>
      </c>
      <c r="D4016">
        <f t="shared" si="66"/>
        <v>1</v>
      </c>
      <c r="F4016" s="33" t="s">
        <v>29</v>
      </c>
      <c r="G4016" t="s">
        <v>29</v>
      </c>
      <c r="H4016" s="56"/>
    </row>
    <row r="4017" spans="1:8" x14ac:dyDescent="0.25">
      <c r="A4017" s="16">
        <v>39819</v>
      </c>
      <c r="B4017" s="17">
        <v>92.28</v>
      </c>
      <c r="C4017" s="9">
        <v>6.6322613318686085E-3</v>
      </c>
      <c r="D4017">
        <f t="shared" si="66"/>
        <v>1</v>
      </c>
      <c r="F4017" s="33" t="s">
        <v>29</v>
      </c>
      <c r="G4017" t="s">
        <v>29</v>
      </c>
      <c r="H4017" s="56"/>
    </row>
    <row r="4018" spans="1:8" x14ac:dyDescent="0.25">
      <c r="A4018" s="16">
        <v>39820</v>
      </c>
      <c r="B4018" s="17">
        <v>89.52</v>
      </c>
      <c r="C4018" s="9">
        <v>-3.0365369301883171E-2</v>
      </c>
      <c r="D4018">
        <f t="shared" si="66"/>
        <v>1</v>
      </c>
      <c r="F4018" s="33" t="s">
        <v>29</v>
      </c>
      <c r="G4018" t="s">
        <v>29</v>
      </c>
      <c r="H4018" s="56"/>
    </row>
    <row r="4019" spans="1:8" x14ac:dyDescent="0.25">
      <c r="A4019" s="16">
        <v>39821</v>
      </c>
      <c r="B4019" s="17">
        <v>89.89</v>
      </c>
      <c r="C4019" s="9">
        <v>4.124636581638177E-3</v>
      </c>
      <c r="D4019">
        <f t="shared" si="66"/>
        <v>1</v>
      </c>
      <c r="F4019" s="33" t="s">
        <v>29</v>
      </c>
      <c r="G4019" t="s">
        <v>29</v>
      </c>
      <c r="H4019" s="56"/>
    </row>
    <row r="4020" spans="1:8" x14ac:dyDescent="0.25">
      <c r="A4020" s="16">
        <v>39822</v>
      </c>
      <c r="B4020" s="17">
        <v>87.96</v>
      </c>
      <c r="C4020" s="9">
        <v>-2.1704534898747584E-2</v>
      </c>
      <c r="D4020">
        <f t="shared" si="66"/>
        <v>1</v>
      </c>
      <c r="F4020" s="33" t="s">
        <v>29</v>
      </c>
      <c r="G4020" t="s">
        <v>29</v>
      </c>
      <c r="H4020" s="56"/>
    </row>
    <row r="4021" spans="1:8" x14ac:dyDescent="0.25">
      <c r="A4021" s="16">
        <v>39825</v>
      </c>
      <c r="B4021" s="17">
        <v>85.85</v>
      </c>
      <c r="C4021" s="9">
        <v>-2.4280578343075895E-2</v>
      </c>
      <c r="D4021">
        <f t="shared" si="66"/>
        <v>1</v>
      </c>
      <c r="F4021" s="33" t="s">
        <v>29</v>
      </c>
      <c r="G4021" t="s">
        <v>29</v>
      </c>
      <c r="H4021" s="56"/>
    </row>
    <row r="4022" spans="1:8" x14ac:dyDescent="0.25">
      <c r="A4022" s="16">
        <v>39826</v>
      </c>
      <c r="B4022" s="17">
        <v>86.01</v>
      </c>
      <c r="C4022" s="9">
        <v>1.8619812199037924E-3</v>
      </c>
      <c r="D4022">
        <f t="shared" si="66"/>
        <v>1</v>
      </c>
      <c r="F4022" s="33" t="s">
        <v>29</v>
      </c>
      <c r="G4022" t="s">
        <v>29</v>
      </c>
      <c r="H4022" s="56"/>
    </row>
    <row r="4023" spans="1:8" x14ac:dyDescent="0.25">
      <c r="A4023" s="16">
        <v>39827</v>
      </c>
      <c r="B4023" s="17">
        <v>83.3</v>
      </c>
      <c r="C4023" s="9">
        <v>-3.2015019390591225E-2</v>
      </c>
      <c r="D4023">
        <f t="shared" si="66"/>
        <v>1</v>
      </c>
      <c r="F4023" s="33" t="s">
        <v>29</v>
      </c>
      <c r="G4023" t="s">
        <v>29</v>
      </c>
      <c r="H4023" s="56"/>
    </row>
    <row r="4024" spans="1:8" x14ac:dyDescent="0.25">
      <c r="A4024" s="16">
        <v>39828</v>
      </c>
      <c r="B4024" s="17">
        <v>83.33</v>
      </c>
      <c r="C4024" s="9">
        <v>3.6007922131843186E-4</v>
      </c>
      <c r="D4024">
        <f t="shared" si="66"/>
        <v>1</v>
      </c>
      <c r="F4024" s="33" t="s">
        <v>29</v>
      </c>
      <c r="G4024" t="s">
        <v>29</v>
      </c>
      <c r="H4024" s="56"/>
    </row>
    <row r="4025" spans="1:8" x14ac:dyDescent="0.25">
      <c r="A4025" s="16">
        <v>39829</v>
      </c>
      <c r="B4025" s="17">
        <v>83.98</v>
      </c>
      <c r="C4025" s="9">
        <v>7.7700468619318584E-3</v>
      </c>
      <c r="D4025">
        <f t="shared" si="66"/>
        <v>1</v>
      </c>
      <c r="F4025" s="33" t="s">
        <v>29</v>
      </c>
      <c r="G4025" t="s">
        <v>29</v>
      </c>
      <c r="H4025" s="56"/>
    </row>
    <row r="4026" spans="1:8" x14ac:dyDescent="0.25">
      <c r="A4026" s="16">
        <v>39833</v>
      </c>
      <c r="B4026" s="17">
        <v>79.55</v>
      </c>
      <c r="C4026" s="9">
        <v>-5.4192920472251473E-2</v>
      </c>
      <c r="D4026">
        <f t="shared" si="66"/>
        <v>1</v>
      </c>
      <c r="F4026" s="33" t="s">
        <v>29</v>
      </c>
      <c r="G4026" t="s">
        <v>29</v>
      </c>
      <c r="H4026" s="56"/>
    </row>
    <row r="4027" spans="1:8" x14ac:dyDescent="0.25">
      <c r="A4027" s="16">
        <v>39834</v>
      </c>
      <c r="B4027" s="17">
        <v>82.98</v>
      </c>
      <c r="C4027" s="9">
        <v>4.2213860120926067E-2</v>
      </c>
      <c r="D4027">
        <f t="shared" si="66"/>
        <v>1</v>
      </c>
      <c r="F4027" s="33" t="s">
        <v>29</v>
      </c>
      <c r="G4027" t="s">
        <v>29</v>
      </c>
      <c r="H4027" s="56"/>
    </row>
    <row r="4028" spans="1:8" x14ac:dyDescent="0.25">
      <c r="A4028" s="16">
        <v>39835</v>
      </c>
      <c r="B4028" s="17">
        <v>81.7</v>
      </c>
      <c r="C4028" s="9">
        <v>-1.5545613038764602E-2</v>
      </c>
      <c r="D4028">
        <f t="shared" si="66"/>
        <v>1</v>
      </c>
      <c r="F4028" s="33" t="s">
        <v>29</v>
      </c>
      <c r="G4028" t="s">
        <v>29</v>
      </c>
      <c r="H4028" s="56"/>
    </row>
    <row r="4029" spans="1:8" x14ac:dyDescent="0.25">
      <c r="A4029" s="16">
        <v>39836</v>
      </c>
      <c r="B4029" s="17">
        <v>82.06</v>
      </c>
      <c r="C4029" s="9">
        <v>4.3966851480827795E-3</v>
      </c>
      <c r="D4029">
        <f t="shared" si="66"/>
        <v>1</v>
      </c>
      <c r="F4029" s="33" t="s">
        <v>29</v>
      </c>
      <c r="G4029" t="s">
        <v>29</v>
      </c>
      <c r="H4029" s="56"/>
    </row>
    <row r="4030" spans="1:8" x14ac:dyDescent="0.25">
      <c r="A4030" s="16">
        <v>39839</v>
      </c>
      <c r="B4030" s="17">
        <v>82.62</v>
      </c>
      <c r="C4030" s="9">
        <v>6.801094954578416E-3</v>
      </c>
      <c r="D4030">
        <f t="shared" si="66"/>
        <v>1</v>
      </c>
      <c r="F4030" s="33" t="s">
        <v>29</v>
      </c>
      <c r="G4030" t="s">
        <v>29</v>
      </c>
      <c r="H4030" s="56"/>
    </row>
    <row r="4031" spans="1:8" x14ac:dyDescent="0.25">
      <c r="A4031" s="16">
        <v>39840</v>
      </c>
      <c r="B4031" s="17">
        <v>83.46</v>
      </c>
      <c r="C4031" s="9">
        <v>1.0115693194787979E-2</v>
      </c>
      <c r="D4031">
        <f t="shared" si="66"/>
        <v>1</v>
      </c>
      <c r="F4031" s="33" t="s">
        <v>29</v>
      </c>
      <c r="G4031" t="s">
        <v>29</v>
      </c>
      <c r="H4031" s="56"/>
    </row>
    <row r="4032" spans="1:8" x14ac:dyDescent="0.25">
      <c r="A4032" s="16">
        <v>39841</v>
      </c>
      <c r="B4032" s="17">
        <v>86.28</v>
      </c>
      <c r="C4032" s="9">
        <v>3.3230346357549116E-2</v>
      </c>
      <c r="D4032">
        <f t="shared" si="66"/>
        <v>1</v>
      </c>
      <c r="F4032" s="33" t="s">
        <v>29</v>
      </c>
      <c r="G4032" t="s">
        <v>29</v>
      </c>
      <c r="H4032" s="56"/>
    </row>
    <row r="4033" spans="1:8" x14ac:dyDescent="0.25">
      <c r="A4033" s="16">
        <v>39842</v>
      </c>
      <c r="B4033" s="17">
        <v>83.48</v>
      </c>
      <c r="C4033" s="9">
        <v>-3.2990739311955571E-2</v>
      </c>
      <c r="D4033">
        <f t="shared" si="66"/>
        <v>1</v>
      </c>
      <c r="F4033" s="33" t="s">
        <v>29</v>
      </c>
      <c r="G4033" t="s">
        <v>29</v>
      </c>
      <c r="H4033" s="56"/>
    </row>
    <row r="4034" spans="1:8" x14ac:dyDescent="0.25">
      <c r="A4034" s="16">
        <v>39843</v>
      </c>
      <c r="B4034" s="17">
        <v>81.78</v>
      </c>
      <c r="C4034" s="9">
        <v>-2.0574367272503793E-2</v>
      </c>
      <c r="D4034">
        <f t="shared" si="66"/>
        <v>1</v>
      </c>
      <c r="F4034" s="33" t="s">
        <v>29</v>
      </c>
      <c r="G4034" t="s">
        <v>29</v>
      </c>
      <c r="H4034" s="56"/>
    </row>
    <row r="4035" spans="1:8" x14ac:dyDescent="0.25">
      <c r="A4035" s="16">
        <v>39846</v>
      </c>
      <c r="B4035" s="17">
        <v>81.53</v>
      </c>
      <c r="C4035" s="9">
        <v>-3.0616642616768316E-3</v>
      </c>
      <c r="D4035">
        <f t="shared" si="66"/>
        <v>2</v>
      </c>
      <c r="F4035" s="33" t="s">
        <v>29</v>
      </c>
      <c r="G4035" t="s">
        <v>29</v>
      </c>
      <c r="H4035" s="56"/>
    </row>
    <row r="4036" spans="1:8" x14ac:dyDescent="0.25">
      <c r="A4036" s="16">
        <v>39847</v>
      </c>
      <c r="B4036" s="17">
        <v>82.68</v>
      </c>
      <c r="C4036" s="9">
        <v>1.4006684138748164E-2</v>
      </c>
      <c r="D4036">
        <f t="shared" ref="D4036:D4099" si="67">MONTH(A4036)</f>
        <v>2</v>
      </c>
      <c r="F4036" s="33" t="s">
        <v>29</v>
      </c>
      <c r="G4036" t="s">
        <v>29</v>
      </c>
      <c r="H4036" s="56"/>
    </row>
    <row r="4037" spans="1:8" x14ac:dyDescent="0.25">
      <c r="A4037" s="16">
        <v>39848</v>
      </c>
      <c r="B4037" s="17">
        <v>82.27</v>
      </c>
      <c r="C4037" s="9">
        <v>-4.9712136327286971E-3</v>
      </c>
      <c r="D4037">
        <f t="shared" si="67"/>
        <v>2</v>
      </c>
      <c r="F4037" s="33" t="s">
        <v>29</v>
      </c>
      <c r="G4037" t="s">
        <v>29</v>
      </c>
      <c r="H4037" s="56"/>
    </row>
    <row r="4038" spans="1:8" x14ac:dyDescent="0.25">
      <c r="A4038" s="16">
        <v>39849</v>
      </c>
      <c r="B4038" s="17">
        <v>83.5</v>
      </c>
      <c r="C4038" s="9">
        <v>1.4840110675970969E-2</v>
      </c>
      <c r="D4038">
        <f t="shared" si="67"/>
        <v>2</v>
      </c>
      <c r="F4038" s="33" t="s">
        <v>29</v>
      </c>
      <c r="G4038" t="s">
        <v>29</v>
      </c>
      <c r="H4038" s="56"/>
    </row>
    <row r="4039" spans="1:8" x14ac:dyDescent="0.25">
      <c r="A4039" s="16">
        <v>39850</v>
      </c>
      <c r="B4039" s="17">
        <v>85.88</v>
      </c>
      <c r="C4039" s="9">
        <v>2.8104341153770522E-2</v>
      </c>
      <c r="D4039">
        <f t="shared" si="67"/>
        <v>2</v>
      </c>
      <c r="F4039" s="33" t="s">
        <v>29</v>
      </c>
      <c r="G4039" t="s">
        <v>29</v>
      </c>
      <c r="H4039" s="56"/>
    </row>
    <row r="4040" spans="1:8" x14ac:dyDescent="0.25">
      <c r="A4040" s="16">
        <v>39853</v>
      </c>
      <c r="B4040" s="17">
        <v>86</v>
      </c>
      <c r="C4040" s="9">
        <v>1.3963232429274324E-3</v>
      </c>
      <c r="D4040">
        <f t="shared" si="67"/>
        <v>2</v>
      </c>
      <c r="F4040" s="33" t="s">
        <v>29</v>
      </c>
      <c r="G4040" t="s">
        <v>29</v>
      </c>
      <c r="H4040" s="56"/>
    </row>
    <row r="4041" spans="1:8" x14ac:dyDescent="0.25">
      <c r="A4041" s="16">
        <v>39854</v>
      </c>
      <c r="B4041" s="17">
        <v>82.06</v>
      </c>
      <c r="C4041" s="9">
        <v>-4.6896609239467639E-2</v>
      </c>
      <c r="D4041">
        <f t="shared" si="67"/>
        <v>2</v>
      </c>
      <c r="F4041" s="33" t="s">
        <v>29</v>
      </c>
      <c r="G4041" t="s">
        <v>29</v>
      </c>
      <c r="H4041" s="56"/>
    </row>
    <row r="4042" spans="1:8" x14ac:dyDescent="0.25">
      <c r="A4042" s="16">
        <v>39855</v>
      </c>
      <c r="B4042" s="17">
        <v>82.54</v>
      </c>
      <c r="C4042" s="9">
        <v>5.8323373103957958E-3</v>
      </c>
      <c r="D4042">
        <f t="shared" si="67"/>
        <v>2</v>
      </c>
      <c r="F4042" s="33" t="s">
        <v>29</v>
      </c>
      <c r="G4042" t="s">
        <v>29</v>
      </c>
      <c r="H4042" s="56"/>
    </row>
    <row r="4043" spans="1:8" x14ac:dyDescent="0.25">
      <c r="A4043" s="16">
        <v>39856</v>
      </c>
      <c r="B4043" s="17">
        <v>82.6</v>
      </c>
      <c r="C4043" s="9">
        <v>7.2665620249657452E-4</v>
      </c>
      <c r="D4043">
        <f t="shared" si="67"/>
        <v>2</v>
      </c>
      <c r="F4043" s="33" t="s">
        <v>29</v>
      </c>
      <c r="G4043" t="s">
        <v>29</v>
      </c>
      <c r="H4043" s="56"/>
    </row>
    <row r="4044" spans="1:8" x14ac:dyDescent="0.25">
      <c r="A4044" s="16">
        <v>39857</v>
      </c>
      <c r="B4044" s="17">
        <v>81.709999999999994</v>
      </c>
      <c r="C4044" s="9">
        <v>-1.0833287130316322E-2</v>
      </c>
      <c r="D4044">
        <f t="shared" si="67"/>
        <v>2</v>
      </c>
      <c r="F4044" s="33" t="s">
        <v>29</v>
      </c>
      <c r="G4044" t="s">
        <v>29</v>
      </c>
      <c r="H4044" s="56"/>
    </row>
    <row r="4045" spans="1:8" x14ac:dyDescent="0.25">
      <c r="A4045" s="16">
        <v>39861</v>
      </c>
      <c r="B4045" s="17">
        <v>78.22</v>
      </c>
      <c r="C4045" s="9">
        <v>-4.3651024069247965E-2</v>
      </c>
      <c r="D4045">
        <f t="shared" si="67"/>
        <v>2</v>
      </c>
      <c r="F4045" s="33" t="s">
        <v>29</v>
      </c>
      <c r="G4045" t="s">
        <v>29</v>
      </c>
      <c r="H4045" s="56"/>
    </row>
    <row r="4046" spans="1:8" x14ac:dyDescent="0.25">
      <c r="A4046" s="16">
        <v>39862</v>
      </c>
      <c r="B4046" s="17">
        <v>78.03</v>
      </c>
      <c r="C4046" s="9">
        <v>-2.4320011986981838E-3</v>
      </c>
      <c r="D4046">
        <f t="shared" si="67"/>
        <v>2</v>
      </c>
      <c r="F4046" s="33" t="s">
        <v>29</v>
      </c>
      <c r="G4046" t="s">
        <v>29</v>
      </c>
      <c r="H4046" s="56"/>
    </row>
    <row r="4047" spans="1:8" x14ac:dyDescent="0.25">
      <c r="A4047" s="16">
        <v>39863</v>
      </c>
      <c r="B4047" s="17">
        <v>77.19</v>
      </c>
      <c r="C4047" s="9">
        <v>-1.0823453166907441E-2</v>
      </c>
      <c r="D4047">
        <f t="shared" si="67"/>
        <v>2</v>
      </c>
      <c r="F4047" s="33" t="s">
        <v>29</v>
      </c>
      <c r="G4047" t="s">
        <v>29</v>
      </c>
      <c r="H4047" s="56"/>
    </row>
    <row r="4048" spans="1:8" x14ac:dyDescent="0.25">
      <c r="A4048" s="16">
        <v>39864</v>
      </c>
      <c r="B4048" s="17">
        <v>76.44</v>
      </c>
      <c r="C4048" s="9">
        <v>-9.7637955896901774E-3</v>
      </c>
      <c r="D4048">
        <f t="shared" si="67"/>
        <v>2</v>
      </c>
      <c r="F4048" s="33" t="s">
        <v>29</v>
      </c>
      <c r="G4048" t="s">
        <v>29</v>
      </c>
      <c r="H4048" s="56"/>
    </row>
    <row r="4049" spans="1:8" x14ac:dyDescent="0.25">
      <c r="A4049" s="16">
        <v>39867</v>
      </c>
      <c r="B4049" s="17">
        <v>73.7</v>
      </c>
      <c r="C4049" s="9">
        <v>-3.6503320176781283E-2</v>
      </c>
      <c r="D4049">
        <f t="shared" si="67"/>
        <v>2</v>
      </c>
      <c r="F4049" s="33" t="s">
        <v>29</v>
      </c>
      <c r="G4049" t="s">
        <v>29</v>
      </c>
      <c r="H4049" s="56"/>
    </row>
    <row r="4050" spans="1:8" x14ac:dyDescent="0.25">
      <c r="A4050" s="16">
        <v>39868</v>
      </c>
      <c r="B4050" s="17">
        <v>76.5</v>
      </c>
      <c r="C4050" s="9">
        <v>3.7287941637199284E-2</v>
      </c>
      <c r="D4050">
        <f t="shared" si="67"/>
        <v>2</v>
      </c>
      <c r="F4050" s="33" t="s">
        <v>29</v>
      </c>
      <c r="G4050" t="s">
        <v>29</v>
      </c>
      <c r="H4050" s="56"/>
    </row>
    <row r="4051" spans="1:8" x14ac:dyDescent="0.25">
      <c r="A4051" s="16">
        <v>39869</v>
      </c>
      <c r="B4051" s="17">
        <v>75.900000000000006</v>
      </c>
      <c r="C4051" s="9">
        <v>-7.874056430905883E-3</v>
      </c>
      <c r="D4051">
        <f t="shared" si="67"/>
        <v>2</v>
      </c>
      <c r="F4051" s="33" t="s">
        <v>29</v>
      </c>
      <c r="G4051" t="s">
        <v>29</v>
      </c>
      <c r="H4051" s="56"/>
    </row>
    <row r="4052" spans="1:8" x14ac:dyDescent="0.25">
      <c r="A4052" s="16">
        <v>39870</v>
      </c>
      <c r="B4052" s="17">
        <v>74.66</v>
      </c>
      <c r="C4052" s="9">
        <v>-1.6472210915146553E-2</v>
      </c>
      <c r="D4052">
        <f t="shared" si="67"/>
        <v>2</v>
      </c>
      <c r="F4052" s="33" t="s">
        <v>29</v>
      </c>
      <c r="G4052" t="s">
        <v>29</v>
      </c>
      <c r="H4052" s="56"/>
    </row>
    <row r="4053" spans="1:8" x14ac:dyDescent="0.25">
      <c r="A4053" s="16">
        <v>39871</v>
      </c>
      <c r="B4053" s="17">
        <v>72.989999999999995</v>
      </c>
      <c r="C4053" s="9">
        <v>-2.262202802289686E-2</v>
      </c>
      <c r="D4053">
        <f t="shared" si="67"/>
        <v>2</v>
      </c>
      <c r="F4053" s="33" t="s">
        <v>29</v>
      </c>
      <c r="G4053" t="s">
        <v>29</v>
      </c>
      <c r="H4053" s="56"/>
    </row>
    <row r="4054" spans="1:8" x14ac:dyDescent="0.25">
      <c r="A4054" s="16">
        <v>39874</v>
      </c>
      <c r="B4054" s="17">
        <v>69.7</v>
      </c>
      <c r="C4054" s="9">
        <v>-4.6122127697062587E-2</v>
      </c>
      <c r="D4054">
        <f t="shared" si="67"/>
        <v>3</v>
      </c>
      <c r="F4054" s="33" t="s">
        <v>29</v>
      </c>
      <c r="G4054" t="s">
        <v>29</v>
      </c>
      <c r="H4054" s="56"/>
    </row>
    <row r="4055" spans="1:8" x14ac:dyDescent="0.25">
      <c r="A4055" s="16">
        <v>39875</v>
      </c>
      <c r="B4055" s="17">
        <v>69.180000000000007</v>
      </c>
      <c r="C4055" s="9">
        <v>-7.4885142574555282E-3</v>
      </c>
      <c r="D4055">
        <f t="shared" si="67"/>
        <v>3</v>
      </c>
      <c r="F4055" s="33" t="s">
        <v>29</v>
      </c>
      <c r="G4055" t="s">
        <v>29</v>
      </c>
      <c r="H4055" s="56"/>
    </row>
    <row r="4056" spans="1:8" x14ac:dyDescent="0.25">
      <c r="A4056" s="16">
        <v>39876</v>
      </c>
      <c r="B4056" s="17">
        <v>70.819999999999993</v>
      </c>
      <c r="C4056" s="9">
        <v>2.3429643174734744E-2</v>
      </c>
      <c r="D4056">
        <f t="shared" si="67"/>
        <v>3</v>
      </c>
      <c r="F4056" s="33" t="s">
        <v>29</v>
      </c>
      <c r="G4056" t="s">
        <v>29</v>
      </c>
      <c r="H4056" s="56"/>
    </row>
    <row r="4057" spans="1:8" x14ac:dyDescent="0.25">
      <c r="A4057" s="16">
        <v>39877</v>
      </c>
      <c r="B4057" s="17">
        <v>67.930000000000007</v>
      </c>
      <c r="C4057" s="9">
        <v>-4.1663683480546936E-2</v>
      </c>
      <c r="D4057">
        <f t="shared" si="67"/>
        <v>3</v>
      </c>
      <c r="F4057" s="33" t="s">
        <v>29</v>
      </c>
      <c r="G4057" t="s">
        <v>29</v>
      </c>
      <c r="H4057" s="56"/>
    </row>
    <row r="4058" spans="1:8" x14ac:dyDescent="0.25">
      <c r="A4058" s="16">
        <v>39878</v>
      </c>
      <c r="B4058" s="17">
        <v>68.05</v>
      </c>
      <c r="C4058" s="9">
        <v>1.7649658942642645E-3</v>
      </c>
      <c r="D4058">
        <f t="shared" si="67"/>
        <v>3</v>
      </c>
      <c r="F4058" s="33" t="s">
        <v>29</v>
      </c>
      <c r="G4058" t="s">
        <v>29</v>
      </c>
      <c r="H4058" s="56"/>
    </row>
    <row r="4059" spans="1:8" x14ac:dyDescent="0.25">
      <c r="A4059" s="16">
        <v>39881</v>
      </c>
      <c r="B4059" s="17">
        <v>67.25</v>
      </c>
      <c r="C4059" s="9">
        <v>-1.1825710615526537E-2</v>
      </c>
      <c r="D4059">
        <f t="shared" si="67"/>
        <v>3</v>
      </c>
      <c r="F4059" s="33" t="s">
        <v>29</v>
      </c>
      <c r="G4059" t="s">
        <v>29</v>
      </c>
      <c r="H4059" s="56"/>
    </row>
    <row r="4060" spans="1:8" x14ac:dyDescent="0.25">
      <c r="A4060" s="16">
        <v>39882</v>
      </c>
      <c r="B4060" s="17">
        <v>71.25</v>
      </c>
      <c r="C4060" s="9">
        <v>5.7777800666811388E-2</v>
      </c>
      <c r="D4060">
        <f t="shared" si="67"/>
        <v>3</v>
      </c>
      <c r="F4060" s="33" t="s">
        <v>29</v>
      </c>
      <c r="G4060" t="s">
        <v>29</v>
      </c>
      <c r="H4060" s="56"/>
    </row>
    <row r="4061" spans="1:8" x14ac:dyDescent="0.25">
      <c r="A4061" s="16">
        <v>39883</v>
      </c>
      <c r="B4061" s="17">
        <v>71.72</v>
      </c>
      <c r="C4061" s="9">
        <v>6.5748295881723129E-3</v>
      </c>
      <c r="D4061">
        <f t="shared" si="67"/>
        <v>3</v>
      </c>
      <c r="F4061" s="33" t="s">
        <v>29</v>
      </c>
      <c r="G4061" t="s">
        <v>29</v>
      </c>
      <c r="H4061" s="56"/>
    </row>
    <row r="4062" spans="1:8" x14ac:dyDescent="0.25">
      <c r="A4062" s="16">
        <v>39884</v>
      </c>
      <c r="B4062" s="17">
        <v>74.540000000000006</v>
      </c>
      <c r="C4062" s="9">
        <v>3.8566245314180223E-2</v>
      </c>
      <c r="D4062">
        <f t="shared" si="67"/>
        <v>3</v>
      </c>
      <c r="F4062" s="33" t="s">
        <v>29</v>
      </c>
      <c r="G4062" t="s">
        <v>29</v>
      </c>
      <c r="H4062" s="56"/>
    </row>
    <row r="4063" spans="1:8" x14ac:dyDescent="0.25">
      <c r="A4063" s="16">
        <v>39885</v>
      </c>
      <c r="B4063" s="17">
        <v>75.12</v>
      </c>
      <c r="C4063" s="9">
        <v>7.7509408488951438E-3</v>
      </c>
      <c r="D4063">
        <f t="shared" si="67"/>
        <v>3</v>
      </c>
      <c r="F4063" s="33" t="s">
        <v>29</v>
      </c>
      <c r="G4063" t="s">
        <v>29</v>
      </c>
      <c r="H4063" s="56"/>
    </row>
    <row r="4064" spans="1:8" x14ac:dyDescent="0.25">
      <c r="A4064" s="16">
        <v>39888</v>
      </c>
      <c r="B4064" s="17">
        <v>74.900000000000006</v>
      </c>
      <c r="C4064" s="9">
        <v>-2.932944376833647E-3</v>
      </c>
      <c r="D4064">
        <f t="shared" si="67"/>
        <v>3</v>
      </c>
      <c r="F4064" s="33" t="s">
        <v>29</v>
      </c>
      <c r="G4064" t="s">
        <v>29</v>
      </c>
      <c r="H4064" s="56"/>
    </row>
    <row r="4065" spans="1:8" x14ac:dyDescent="0.25">
      <c r="A4065" s="16">
        <v>39889</v>
      </c>
      <c r="B4065" s="17">
        <v>77.19</v>
      </c>
      <c r="C4065" s="9">
        <v>3.0116024438588622E-2</v>
      </c>
      <c r="D4065">
        <f t="shared" si="67"/>
        <v>3</v>
      </c>
      <c r="F4065" s="33" t="s">
        <v>29</v>
      </c>
      <c r="G4065" t="s">
        <v>29</v>
      </c>
      <c r="H4065" s="56"/>
    </row>
    <row r="4066" spans="1:8" x14ac:dyDescent="0.25">
      <c r="A4066" s="16">
        <v>39890</v>
      </c>
      <c r="B4066" s="17">
        <v>78.92</v>
      </c>
      <c r="C4066" s="9">
        <v>2.2164766192652195E-2</v>
      </c>
      <c r="D4066">
        <f t="shared" si="67"/>
        <v>3</v>
      </c>
      <c r="F4066" s="33" t="s">
        <v>29</v>
      </c>
      <c r="G4066" t="s">
        <v>29</v>
      </c>
      <c r="H4066" s="56"/>
    </row>
    <row r="4067" spans="1:8" x14ac:dyDescent="0.25">
      <c r="A4067" s="16">
        <v>39891</v>
      </c>
      <c r="B4067" s="17">
        <v>77.94</v>
      </c>
      <c r="C4067" s="9">
        <v>-1.2495381243851487E-2</v>
      </c>
      <c r="D4067">
        <f t="shared" si="67"/>
        <v>3</v>
      </c>
      <c r="F4067" s="33" t="s">
        <v>29</v>
      </c>
      <c r="G4067" t="s">
        <v>29</v>
      </c>
      <c r="H4067" s="56"/>
    </row>
    <row r="4068" spans="1:8" x14ac:dyDescent="0.25">
      <c r="A4068" s="16">
        <v>39892</v>
      </c>
      <c r="B4068" s="17">
        <v>76.28</v>
      </c>
      <c r="C4068" s="9">
        <v>-2.1528519178344786E-2</v>
      </c>
      <c r="D4068">
        <f t="shared" si="67"/>
        <v>3</v>
      </c>
      <c r="F4068" s="33" t="s">
        <v>29</v>
      </c>
      <c r="G4068" t="s">
        <v>29</v>
      </c>
      <c r="H4068" s="56"/>
    </row>
    <row r="4069" spans="1:8" x14ac:dyDescent="0.25">
      <c r="A4069" s="16">
        <v>39895</v>
      </c>
      <c r="B4069" s="17">
        <v>81.760000000000005</v>
      </c>
      <c r="C4069" s="9">
        <v>6.937734572317597E-2</v>
      </c>
      <c r="D4069">
        <f t="shared" si="67"/>
        <v>3</v>
      </c>
      <c r="F4069" s="33" t="s">
        <v>29</v>
      </c>
      <c r="G4069" t="s">
        <v>29</v>
      </c>
      <c r="H4069" s="56"/>
    </row>
    <row r="4070" spans="1:8" x14ac:dyDescent="0.25">
      <c r="A4070" s="16">
        <v>39896</v>
      </c>
      <c r="B4070" s="17">
        <v>80.150000000000006</v>
      </c>
      <c r="C4070" s="9">
        <v>-1.9888247399832339E-2</v>
      </c>
      <c r="D4070">
        <f t="shared" si="67"/>
        <v>3</v>
      </c>
      <c r="F4070" s="33" t="s">
        <v>29</v>
      </c>
      <c r="G4070" t="s">
        <v>29</v>
      </c>
      <c r="H4070" s="56"/>
    </row>
    <row r="4071" spans="1:8" x14ac:dyDescent="0.25">
      <c r="A4071" s="16">
        <v>39897</v>
      </c>
      <c r="B4071" s="17">
        <v>80.989999999999995</v>
      </c>
      <c r="C4071" s="9">
        <v>1.0425811205336488E-2</v>
      </c>
      <c r="D4071">
        <f t="shared" si="67"/>
        <v>3</v>
      </c>
      <c r="F4071" s="33" t="s">
        <v>29</v>
      </c>
      <c r="G4071" t="s">
        <v>29</v>
      </c>
      <c r="H4071" s="56"/>
    </row>
    <row r="4072" spans="1:8" x14ac:dyDescent="0.25">
      <c r="A4072" s="16">
        <v>39898</v>
      </c>
      <c r="B4072" s="17">
        <v>82.64</v>
      </c>
      <c r="C4072" s="9">
        <v>2.0168134550484638E-2</v>
      </c>
      <c r="D4072">
        <f t="shared" si="67"/>
        <v>3</v>
      </c>
      <c r="F4072" s="33" t="s">
        <v>29</v>
      </c>
      <c r="G4072" t="s">
        <v>29</v>
      </c>
      <c r="H4072" s="56"/>
    </row>
    <row r="4073" spans="1:8" x14ac:dyDescent="0.25">
      <c r="A4073" s="16">
        <v>39899</v>
      </c>
      <c r="B4073" s="17">
        <v>81.150000000000006</v>
      </c>
      <c r="C4073" s="9">
        <v>-1.8194530850782799E-2</v>
      </c>
      <c r="D4073">
        <f t="shared" si="67"/>
        <v>3</v>
      </c>
      <c r="F4073" s="33" t="s">
        <v>29</v>
      </c>
      <c r="G4073" t="s">
        <v>29</v>
      </c>
      <c r="H4073" s="56"/>
    </row>
    <row r="4074" spans="1:8" x14ac:dyDescent="0.25">
      <c r="A4074" s="16">
        <v>39902</v>
      </c>
      <c r="B4074" s="17">
        <v>78.349999999999994</v>
      </c>
      <c r="C4074" s="9">
        <v>-3.5113325158570567E-2</v>
      </c>
      <c r="D4074">
        <f t="shared" si="67"/>
        <v>3</v>
      </c>
      <c r="F4074" s="33" t="s">
        <v>29</v>
      </c>
      <c r="G4074" t="s">
        <v>29</v>
      </c>
      <c r="H4074" s="56"/>
    </row>
    <row r="4075" spans="1:8" x14ac:dyDescent="0.25">
      <c r="A4075" s="16">
        <v>39903</v>
      </c>
      <c r="B4075" s="17">
        <v>79.069999999999993</v>
      </c>
      <c r="C4075" s="9">
        <v>9.147567280805749E-3</v>
      </c>
      <c r="D4075">
        <f t="shared" si="67"/>
        <v>3</v>
      </c>
      <c r="F4075" s="33" t="s">
        <v>29</v>
      </c>
      <c r="G4075" t="s">
        <v>29</v>
      </c>
      <c r="H4075" s="56"/>
    </row>
    <row r="4076" spans="1:8" x14ac:dyDescent="0.25">
      <c r="A4076" s="16">
        <v>39904</v>
      </c>
      <c r="B4076" s="17">
        <v>80.599999999999994</v>
      </c>
      <c r="C4076" s="9">
        <v>1.916511342974702E-2</v>
      </c>
      <c r="D4076">
        <f t="shared" si="67"/>
        <v>4</v>
      </c>
      <c r="F4076" s="33" t="s">
        <v>29</v>
      </c>
      <c r="G4076" t="s">
        <v>29</v>
      </c>
      <c r="H4076" s="56"/>
    </row>
    <row r="4077" spans="1:8" x14ac:dyDescent="0.25">
      <c r="A4077" s="16">
        <v>39905</v>
      </c>
      <c r="B4077" s="17">
        <v>82.96</v>
      </c>
      <c r="C4077" s="9">
        <v>2.8859914408689312E-2</v>
      </c>
      <c r="D4077">
        <f t="shared" si="67"/>
        <v>4</v>
      </c>
      <c r="F4077" s="33" t="s">
        <v>29</v>
      </c>
      <c r="G4077" t="s">
        <v>29</v>
      </c>
      <c r="H4077" s="56"/>
    </row>
    <row r="4078" spans="1:8" x14ac:dyDescent="0.25">
      <c r="A4078" s="16">
        <v>39906</v>
      </c>
      <c r="B4078" s="17">
        <v>83.79</v>
      </c>
      <c r="C4078" s="9">
        <v>9.9551047039232801E-3</v>
      </c>
      <c r="D4078">
        <f t="shared" si="67"/>
        <v>4</v>
      </c>
      <c r="F4078" s="33" t="s">
        <v>29</v>
      </c>
      <c r="G4078" t="s">
        <v>29</v>
      </c>
      <c r="H4078" s="56"/>
    </row>
    <row r="4079" spans="1:8" x14ac:dyDescent="0.25">
      <c r="A4079" s="16">
        <v>39909</v>
      </c>
      <c r="B4079" s="17">
        <v>83.13</v>
      </c>
      <c r="C4079" s="9">
        <v>-7.9080210821984263E-3</v>
      </c>
      <c r="D4079">
        <f t="shared" si="67"/>
        <v>4</v>
      </c>
      <c r="F4079" s="33" t="s">
        <v>29</v>
      </c>
      <c r="G4079" t="s">
        <v>29</v>
      </c>
      <c r="H4079" s="56"/>
    </row>
    <row r="4080" spans="1:8" x14ac:dyDescent="0.25">
      <c r="A4080" s="16">
        <v>39910</v>
      </c>
      <c r="B4080" s="17">
        <v>81.19</v>
      </c>
      <c r="C4080" s="9">
        <v>-2.3613560668641578E-2</v>
      </c>
      <c r="D4080">
        <f t="shared" si="67"/>
        <v>4</v>
      </c>
      <c r="F4080" s="33" t="s">
        <v>29</v>
      </c>
      <c r="G4080" t="s">
        <v>29</v>
      </c>
      <c r="H4080" s="56"/>
    </row>
    <row r="4081" spans="1:8" x14ac:dyDescent="0.25">
      <c r="A4081" s="16">
        <v>39911</v>
      </c>
      <c r="B4081" s="17">
        <v>82.07</v>
      </c>
      <c r="C4081" s="9">
        <v>1.0780454767265173E-2</v>
      </c>
      <c r="D4081">
        <f t="shared" si="67"/>
        <v>4</v>
      </c>
      <c r="F4081" s="33" t="s">
        <v>29</v>
      </c>
      <c r="G4081" t="s">
        <v>29</v>
      </c>
      <c r="H4081" s="56"/>
    </row>
    <row r="4082" spans="1:8" x14ac:dyDescent="0.25">
      <c r="A4082" s="16">
        <v>39912</v>
      </c>
      <c r="B4082" s="17">
        <v>85.33</v>
      </c>
      <c r="C4082" s="9">
        <v>3.8953550906873191E-2</v>
      </c>
      <c r="D4082">
        <f t="shared" si="67"/>
        <v>4</v>
      </c>
      <c r="F4082" s="33" t="s">
        <v>29</v>
      </c>
      <c r="G4082" t="s">
        <v>29</v>
      </c>
      <c r="H4082" s="56"/>
    </row>
    <row r="4083" spans="1:8" x14ac:dyDescent="0.25">
      <c r="A4083" s="16">
        <v>39916</v>
      </c>
      <c r="B4083" s="17">
        <v>85.35</v>
      </c>
      <c r="C4083" s="9">
        <v>2.3435669195600659E-4</v>
      </c>
      <c r="D4083">
        <f t="shared" si="67"/>
        <v>4</v>
      </c>
      <c r="F4083" s="33" t="s">
        <v>29</v>
      </c>
      <c r="G4083" t="s">
        <v>29</v>
      </c>
      <c r="H4083" s="56"/>
    </row>
    <row r="4084" spans="1:8" x14ac:dyDescent="0.25">
      <c r="A4084" s="16">
        <v>39917</v>
      </c>
      <c r="B4084" s="17">
        <v>83.88</v>
      </c>
      <c r="C4084" s="9">
        <v>-1.7373243206730362E-2</v>
      </c>
      <c r="D4084">
        <f t="shared" si="67"/>
        <v>4</v>
      </c>
      <c r="F4084" s="33" t="s">
        <v>29</v>
      </c>
      <c r="G4084" t="s">
        <v>29</v>
      </c>
      <c r="H4084" s="56"/>
    </row>
    <row r="4085" spans="1:8" x14ac:dyDescent="0.25">
      <c r="A4085" s="16">
        <v>39918</v>
      </c>
      <c r="B4085" s="17">
        <v>84.77</v>
      </c>
      <c r="C4085" s="9">
        <v>1.0554500586594989E-2</v>
      </c>
      <c r="D4085">
        <f t="shared" si="67"/>
        <v>4</v>
      </c>
      <c r="F4085" s="33" t="s">
        <v>29</v>
      </c>
      <c r="G4085" t="s">
        <v>29</v>
      </c>
      <c r="H4085" s="56"/>
    </row>
    <row r="4086" spans="1:8" x14ac:dyDescent="0.25">
      <c r="A4086" s="16">
        <v>39919</v>
      </c>
      <c r="B4086" s="17">
        <v>86.01</v>
      </c>
      <c r="C4086" s="9">
        <v>1.4521861943074159E-2</v>
      </c>
      <c r="D4086">
        <f t="shared" si="67"/>
        <v>4</v>
      </c>
      <c r="F4086" s="33" t="s">
        <v>29</v>
      </c>
      <c r="G4086" t="s">
        <v>29</v>
      </c>
      <c r="H4086" s="56"/>
    </row>
    <row r="4087" spans="1:8" x14ac:dyDescent="0.25">
      <c r="A4087" s="16">
        <v>39920</v>
      </c>
      <c r="B4087" s="17">
        <v>86.59</v>
      </c>
      <c r="C4087" s="9">
        <v>6.7207668963216475E-3</v>
      </c>
      <c r="D4087">
        <f t="shared" si="67"/>
        <v>4</v>
      </c>
      <c r="F4087" s="33" t="s">
        <v>29</v>
      </c>
      <c r="G4087" t="s">
        <v>29</v>
      </c>
      <c r="H4087" s="56"/>
    </row>
    <row r="4088" spans="1:8" x14ac:dyDescent="0.25">
      <c r="A4088" s="16">
        <v>39923</v>
      </c>
      <c r="B4088" s="17">
        <v>82.96</v>
      </c>
      <c r="C4088" s="9">
        <v>-4.2825771538438098E-2</v>
      </c>
      <c r="D4088">
        <f t="shared" si="67"/>
        <v>4</v>
      </c>
      <c r="F4088" s="33" t="s">
        <v>29</v>
      </c>
      <c r="G4088" t="s">
        <v>29</v>
      </c>
      <c r="H4088" s="56"/>
    </row>
    <row r="4089" spans="1:8" x14ac:dyDescent="0.25">
      <c r="A4089" s="16">
        <v>39924</v>
      </c>
      <c r="B4089" s="17">
        <v>84.58</v>
      </c>
      <c r="C4089" s="9">
        <v>1.9339268123070779E-2</v>
      </c>
      <c r="D4089">
        <f t="shared" si="67"/>
        <v>4</v>
      </c>
      <c r="F4089" s="33" t="s">
        <v>29</v>
      </c>
      <c r="G4089" t="s">
        <v>29</v>
      </c>
      <c r="H4089" s="56"/>
    </row>
    <row r="4090" spans="1:8" x14ac:dyDescent="0.25">
      <c r="A4090" s="16">
        <v>39925</v>
      </c>
      <c r="B4090" s="17">
        <v>84.07</v>
      </c>
      <c r="C4090" s="9">
        <v>-6.0480468971371264E-3</v>
      </c>
      <c r="D4090">
        <f t="shared" si="67"/>
        <v>4</v>
      </c>
      <c r="F4090" s="33" t="s">
        <v>29</v>
      </c>
      <c r="G4090" t="s">
        <v>29</v>
      </c>
      <c r="H4090" s="56"/>
    </row>
    <row r="4091" spans="1:8" x14ac:dyDescent="0.25">
      <c r="A4091" s="16">
        <v>39926</v>
      </c>
      <c r="B4091" s="17">
        <v>84.89</v>
      </c>
      <c r="C4091" s="9">
        <v>9.7065156026711098E-3</v>
      </c>
      <c r="D4091">
        <f t="shared" si="67"/>
        <v>4</v>
      </c>
      <c r="F4091" s="33" t="s">
        <v>29</v>
      </c>
      <c r="G4091" t="s">
        <v>29</v>
      </c>
      <c r="H4091" s="56"/>
    </row>
    <row r="4092" spans="1:8" x14ac:dyDescent="0.25">
      <c r="A4092" s="16">
        <v>39927</v>
      </c>
      <c r="B4092" s="17">
        <v>86.17</v>
      </c>
      <c r="C4092" s="9">
        <v>1.496578850179894E-2</v>
      </c>
      <c r="D4092">
        <f t="shared" si="67"/>
        <v>4</v>
      </c>
      <c r="F4092" s="33" t="s">
        <v>29</v>
      </c>
      <c r="G4092" t="s">
        <v>29</v>
      </c>
      <c r="H4092" s="56"/>
    </row>
    <row r="4093" spans="1:8" x14ac:dyDescent="0.25">
      <c r="A4093" s="16">
        <v>39930</v>
      </c>
      <c r="B4093" s="17">
        <v>85.36</v>
      </c>
      <c r="C4093" s="9">
        <v>-9.4444822581774973E-3</v>
      </c>
      <c r="D4093">
        <f t="shared" si="67"/>
        <v>4</v>
      </c>
      <c r="F4093" s="33" t="s">
        <v>29</v>
      </c>
      <c r="G4093" t="s">
        <v>29</v>
      </c>
      <c r="H4093" s="56"/>
    </row>
    <row r="4094" spans="1:8" x14ac:dyDescent="0.25">
      <c r="A4094" s="16">
        <v>39931</v>
      </c>
      <c r="B4094" s="17">
        <v>85.09</v>
      </c>
      <c r="C4094" s="9">
        <v>-3.1680871320319301E-3</v>
      </c>
      <c r="D4094">
        <f t="shared" si="67"/>
        <v>4</v>
      </c>
      <c r="F4094" s="33" t="s">
        <v>29</v>
      </c>
      <c r="G4094" t="s">
        <v>29</v>
      </c>
      <c r="H4094" s="56"/>
    </row>
    <row r="4095" spans="1:8" x14ac:dyDescent="0.25">
      <c r="A4095" s="16">
        <v>39932</v>
      </c>
      <c r="B4095" s="17">
        <v>86.9</v>
      </c>
      <c r="C4095" s="9">
        <v>2.1048512409880329E-2</v>
      </c>
      <c r="D4095">
        <f t="shared" si="67"/>
        <v>4</v>
      </c>
      <c r="F4095" s="33" t="s">
        <v>29</v>
      </c>
      <c r="G4095" t="s">
        <v>29</v>
      </c>
      <c r="H4095" s="56"/>
    </row>
    <row r="4096" spans="1:8" x14ac:dyDescent="0.25">
      <c r="A4096" s="16">
        <v>39933</v>
      </c>
      <c r="B4096" s="17">
        <v>86.93</v>
      </c>
      <c r="C4096" s="9">
        <v>3.4516481962657231E-4</v>
      </c>
      <c r="D4096">
        <f t="shared" si="67"/>
        <v>4</v>
      </c>
      <c r="F4096" s="33" t="s">
        <v>29</v>
      </c>
      <c r="G4096" t="s">
        <v>29</v>
      </c>
      <c r="H4096" s="56"/>
    </row>
    <row r="4097" spans="1:8" x14ac:dyDescent="0.25">
      <c r="A4097" s="16">
        <v>39934</v>
      </c>
      <c r="B4097" s="17">
        <v>87.4</v>
      </c>
      <c r="C4097" s="9">
        <v>5.392085570516689E-3</v>
      </c>
      <c r="D4097">
        <f t="shared" si="67"/>
        <v>5</v>
      </c>
      <c r="F4097" s="33" t="s">
        <v>29</v>
      </c>
      <c r="G4097" t="s">
        <v>29</v>
      </c>
      <c r="H4097" s="56"/>
    </row>
    <row r="4098" spans="1:8" x14ac:dyDescent="0.25">
      <c r="A4098" s="16">
        <v>39937</v>
      </c>
      <c r="B4098" s="17">
        <v>90.37</v>
      </c>
      <c r="C4098" s="9">
        <v>3.3417071252374649E-2</v>
      </c>
      <c r="D4098">
        <f t="shared" si="67"/>
        <v>5</v>
      </c>
      <c r="F4098" s="33" t="s">
        <v>29</v>
      </c>
      <c r="G4098" t="s">
        <v>29</v>
      </c>
      <c r="H4098" s="56"/>
    </row>
    <row r="4099" spans="1:8" x14ac:dyDescent="0.25">
      <c r="A4099" s="16">
        <v>39938</v>
      </c>
      <c r="B4099" s="17">
        <v>90.06</v>
      </c>
      <c r="C4099" s="9">
        <v>-3.4362390404389189E-3</v>
      </c>
      <c r="D4099">
        <f t="shared" si="67"/>
        <v>5</v>
      </c>
      <c r="F4099" s="33" t="s">
        <v>29</v>
      </c>
      <c r="G4099" t="s">
        <v>29</v>
      </c>
      <c r="H4099" s="56"/>
    </row>
    <row r="4100" spans="1:8" x14ac:dyDescent="0.25">
      <c r="A4100" s="16">
        <v>39939</v>
      </c>
      <c r="B4100" s="17">
        <v>91.62</v>
      </c>
      <c r="C4100" s="9">
        <v>1.7173473585170594E-2</v>
      </c>
      <c r="D4100">
        <f t="shared" ref="D4100:D4163" si="68">MONTH(A4100)</f>
        <v>5</v>
      </c>
      <c r="F4100" s="33" t="s">
        <v>29</v>
      </c>
      <c r="G4100" t="s">
        <v>29</v>
      </c>
      <c r="H4100" s="56"/>
    </row>
    <row r="4101" spans="1:8" x14ac:dyDescent="0.25">
      <c r="A4101" s="16">
        <v>39940</v>
      </c>
      <c r="B4101" s="17">
        <v>90.35</v>
      </c>
      <c r="C4101" s="9">
        <v>-1.3958571420358695E-2</v>
      </c>
      <c r="D4101">
        <f t="shared" si="68"/>
        <v>5</v>
      </c>
      <c r="F4101" s="33" t="s">
        <v>29</v>
      </c>
      <c r="G4101" t="s">
        <v>29</v>
      </c>
      <c r="H4101" s="56"/>
    </row>
    <row r="4102" spans="1:8" x14ac:dyDescent="0.25">
      <c r="A4102" s="16">
        <v>39941</v>
      </c>
      <c r="B4102" s="17">
        <v>92.46</v>
      </c>
      <c r="C4102" s="9">
        <v>2.3085101521841886E-2</v>
      </c>
      <c r="D4102">
        <f t="shared" si="68"/>
        <v>5</v>
      </c>
      <c r="F4102" s="33" t="s">
        <v>29</v>
      </c>
      <c r="G4102" t="s">
        <v>29</v>
      </c>
      <c r="H4102" s="56"/>
    </row>
    <row r="4103" spans="1:8" x14ac:dyDescent="0.25">
      <c r="A4103" s="16">
        <v>39944</v>
      </c>
      <c r="B4103" s="17">
        <v>90.73</v>
      </c>
      <c r="C4103" s="9">
        <v>-1.8888055378541744E-2</v>
      </c>
      <c r="D4103">
        <f t="shared" si="68"/>
        <v>5</v>
      </c>
      <c r="F4103" s="33" t="s">
        <v>29</v>
      </c>
      <c r="G4103" t="s">
        <v>29</v>
      </c>
      <c r="H4103" s="56"/>
    </row>
    <row r="4104" spans="1:8" x14ac:dyDescent="0.25">
      <c r="A4104" s="16">
        <v>39945</v>
      </c>
      <c r="B4104" s="17">
        <v>90.46</v>
      </c>
      <c r="C4104" s="9">
        <v>-2.9802991318405789E-3</v>
      </c>
      <c r="D4104">
        <f t="shared" si="68"/>
        <v>5</v>
      </c>
      <c r="F4104" s="33" t="s">
        <v>29</v>
      </c>
      <c r="G4104" t="s">
        <v>29</v>
      </c>
      <c r="H4104" s="56"/>
    </row>
    <row r="4105" spans="1:8" x14ac:dyDescent="0.25">
      <c r="A4105" s="16">
        <v>39946</v>
      </c>
      <c r="B4105" s="17">
        <v>88.18</v>
      </c>
      <c r="C4105" s="9">
        <v>-2.5527584119905397E-2</v>
      </c>
      <c r="D4105">
        <f t="shared" si="68"/>
        <v>5</v>
      </c>
      <c r="F4105" s="33" t="s">
        <v>29</v>
      </c>
      <c r="G4105" t="s">
        <v>29</v>
      </c>
      <c r="H4105" s="56"/>
    </row>
    <row r="4106" spans="1:8" x14ac:dyDescent="0.25">
      <c r="A4106" s="16">
        <v>39947</v>
      </c>
      <c r="B4106" s="17">
        <v>88.94</v>
      </c>
      <c r="C4106" s="9">
        <v>8.5818051527587012E-3</v>
      </c>
      <c r="D4106">
        <f t="shared" si="68"/>
        <v>5</v>
      </c>
      <c r="F4106" s="33" t="s">
        <v>29</v>
      </c>
      <c r="G4106" t="s">
        <v>29</v>
      </c>
      <c r="H4106" s="56"/>
    </row>
    <row r="4107" spans="1:8" x14ac:dyDescent="0.25">
      <c r="A4107" s="16">
        <v>39948</v>
      </c>
      <c r="B4107" s="17">
        <v>88.21</v>
      </c>
      <c r="C4107" s="9">
        <v>-8.2416498118749147E-3</v>
      </c>
      <c r="D4107">
        <f t="shared" si="68"/>
        <v>5</v>
      </c>
      <c r="F4107" s="33" t="s">
        <v>29</v>
      </c>
      <c r="G4107" t="s">
        <v>29</v>
      </c>
      <c r="H4107" s="56"/>
    </row>
    <row r="4108" spans="1:8" x14ac:dyDescent="0.25">
      <c r="A4108" s="16">
        <v>39951</v>
      </c>
      <c r="B4108" s="17">
        <v>90.72</v>
      </c>
      <c r="C4108" s="9">
        <v>2.8057504708766366E-2</v>
      </c>
      <c r="D4108">
        <f t="shared" si="68"/>
        <v>5</v>
      </c>
      <c r="F4108" s="33" t="s">
        <v>29</v>
      </c>
      <c r="G4108" t="s">
        <v>29</v>
      </c>
      <c r="H4108" s="56"/>
    </row>
    <row r="4109" spans="1:8" x14ac:dyDescent="0.25">
      <c r="A4109" s="16">
        <v>39952</v>
      </c>
      <c r="B4109" s="17">
        <v>90.61</v>
      </c>
      <c r="C4109" s="9">
        <v>-1.2132577454727334E-3</v>
      </c>
      <c r="D4109">
        <f t="shared" si="68"/>
        <v>5</v>
      </c>
      <c r="F4109" s="33" t="s">
        <v>29</v>
      </c>
      <c r="G4109" t="s">
        <v>29</v>
      </c>
      <c r="H4109" s="56"/>
    </row>
    <row r="4110" spans="1:8" x14ac:dyDescent="0.25">
      <c r="A4110" s="16">
        <v>39953</v>
      </c>
      <c r="B4110" s="17">
        <v>90</v>
      </c>
      <c r="C4110" s="9">
        <v>-6.7549119037041859E-3</v>
      </c>
      <c r="D4110">
        <f t="shared" si="68"/>
        <v>5</v>
      </c>
      <c r="F4110" s="33" t="s">
        <v>29</v>
      </c>
      <c r="G4110" t="s">
        <v>29</v>
      </c>
      <c r="H4110" s="56"/>
    </row>
    <row r="4111" spans="1:8" x14ac:dyDescent="0.25">
      <c r="A4111" s="16">
        <v>39954</v>
      </c>
      <c r="B4111" s="17">
        <v>88.71</v>
      </c>
      <c r="C4111" s="9">
        <v>-1.4437047797769614E-2</v>
      </c>
      <c r="D4111">
        <f t="shared" si="68"/>
        <v>5</v>
      </c>
      <c r="F4111" s="33" t="s">
        <v>29</v>
      </c>
      <c r="G4111" t="s">
        <v>29</v>
      </c>
      <c r="H4111" s="56"/>
    </row>
    <row r="4112" spans="1:8" x14ac:dyDescent="0.25">
      <c r="A4112" s="16">
        <v>39955</v>
      </c>
      <c r="B4112" s="17">
        <v>88.52</v>
      </c>
      <c r="C4112" s="9">
        <v>-2.144107349646646E-3</v>
      </c>
      <c r="D4112">
        <f t="shared" si="68"/>
        <v>5</v>
      </c>
      <c r="F4112" s="33" t="s">
        <v>29</v>
      </c>
      <c r="G4112" t="s">
        <v>29</v>
      </c>
      <c r="H4112" s="56"/>
    </row>
    <row r="4113" spans="1:8" x14ac:dyDescent="0.25">
      <c r="A4113" s="16">
        <v>39959</v>
      </c>
      <c r="B4113" s="17">
        <v>90.79</v>
      </c>
      <c r="C4113" s="9">
        <v>2.5320632200817084E-2</v>
      </c>
      <c r="D4113">
        <f t="shared" si="68"/>
        <v>5</v>
      </c>
      <c r="F4113" s="33" t="s">
        <v>29</v>
      </c>
      <c r="G4113" t="s">
        <v>29</v>
      </c>
      <c r="H4113" s="56"/>
    </row>
    <row r="4114" spans="1:8" x14ac:dyDescent="0.25">
      <c r="A4114" s="16">
        <v>39960</v>
      </c>
      <c r="B4114" s="17">
        <v>89.17</v>
      </c>
      <c r="C4114" s="9">
        <v>-1.8004487236877829E-2</v>
      </c>
      <c r="D4114">
        <f t="shared" si="68"/>
        <v>5</v>
      </c>
      <c r="F4114" s="33" t="s">
        <v>29</v>
      </c>
      <c r="G4114" t="s">
        <v>29</v>
      </c>
      <c r="H4114" s="56"/>
    </row>
    <row r="4115" spans="1:8" x14ac:dyDescent="0.25">
      <c r="A4115" s="16">
        <v>39961</v>
      </c>
      <c r="B4115" s="17">
        <v>90.41</v>
      </c>
      <c r="C4115" s="9">
        <v>1.3810220602486926E-2</v>
      </c>
      <c r="D4115">
        <f t="shared" si="68"/>
        <v>5</v>
      </c>
      <c r="F4115" s="33" t="s">
        <v>29</v>
      </c>
      <c r="G4115" t="s">
        <v>29</v>
      </c>
      <c r="H4115" s="56"/>
    </row>
    <row r="4116" spans="1:8" x14ac:dyDescent="0.25">
      <c r="A4116" s="16">
        <v>39962</v>
      </c>
      <c r="B4116" s="17">
        <v>92.01</v>
      </c>
      <c r="C4116" s="9">
        <v>1.7542386044994827E-2</v>
      </c>
      <c r="D4116">
        <f t="shared" si="68"/>
        <v>5</v>
      </c>
      <c r="F4116" s="33" t="s">
        <v>29</v>
      </c>
      <c r="G4116" t="s">
        <v>29</v>
      </c>
      <c r="H4116" s="56"/>
    </row>
    <row r="4117" spans="1:8" x14ac:dyDescent="0.25">
      <c r="A4117" s="16">
        <v>39965</v>
      </c>
      <c r="B4117" s="17">
        <v>94.24</v>
      </c>
      <c r="C4117" s="9">
        <v>2.3947453109006516E-2</v>
      </c>
      <c r="D4117">
        <f t="shared" si="68"/>
        <v>6</v>
      </c>
      <c r="F4117" s="33" t="s">
        <v>29</v>
      </c>
      <c r="G4117" t="s">
        <v>29</v>
      </c>
      <c r="H4117" s="56"/>
    </row>
    <row r="4118" spans="1:8" x14ac:dyDescent="0.25">
      <c r="A4118" s="16">
        <v>39966</v>
      </c>
      <c r="B4118" s="17">
        <v>94.32</v>
      </c>
      <c r="C4118" s="9">
        <v>8.4853632583886413E-4</v>
      </c>
      <c r="D4118">
        <f t="shared" si="68"/>
        <v>6</v>
      </c>
      <c r="F4118" s="33" t="s">
        <v>29</v>
      </c>
      <c r="G4118" t="s">
        <v>29</v>
      </c>
      <c r="H4118" s="56"/>
    </row>
    <row r="4119" spans="1:8" x14ac:dyDescent="0.25">
      <c r="A4119" s="16">
        <v>39967</v>
      </c>
      <c r="B4119" s="17">
        <v>93.12</v>
      </c>
      <c r="C4119" s="9">
        <v>-1.2804272245987628E-2</v>
      </c>
      <c r="D4119">
        <f t="shared" si="68"/>
        <v>6</v>
      </c>
      <c r="F4119" s="33" t="s">
        <v>29</v>
      </c>
      <c r="G4119" t="s">
        <v>29</v>
      </c>
      <c r="H4119" s="56"/>
    </row>
    <row r="4120" spans="1:8" x14ac:dyDescent="0.25">
      <c r="A4120" s="16">
        <v>39968</v>
      </c>
      <c r="B4120" s="17">
        <v>94</v>
      </c>
      <c r="C4120" s="9">
        <v>9.4057982868761703E-3</v>
      </c>
      <c r="D4120">
        <f t="shared" si="68"/>
        <v>6</v>
      </c>
      <c r="F4120" s="33" t="s">
        <v>29</v>
      </c>
      <c r="G4120" t="s">
        <v>29</v>
      </c>
      <c r="H4120" s="56"/>
    </row>
    <row r="4121" spans="1:8" x14ac:dyDescent="0.25">
      <c r="A4121" s="16">
        <v>39969</v>
      </c>
      <c r="B4121" s="17">
        <v>94.02</v>
      </c>
      <c r="C4121" s="9">
        <v>2.1274332598043719E-4</v>
      </c>
      <c r="D4121">
        <f t="shared" si="68"/>
        <v>6</v>
      </c>
      <c r="F4121" s="33" t="s">
        <v>29</v>
      </c>
      <c r="G4121" t="s">
        <v>29</v>
      </c>
      <c r="H4121" s="56"/>
    </row>
    <row r="4122" spans="1:8" x14ac:dyDescent="0.25">
      <c r="A4122" s="16">
        <v>39972</v>
      </c>
      <c r="B4122" s="17">
        <v>93.63</v>
      </c>
      <c r="C4122" s="9">
        <v>-4.1566806451867567E-3</v>
      </c>
      <c r="D4122">
        <f t="shared" si="68"/>
        <v>6</v>
      </c>
      <c r="F4122" s="33" t="s">
        <v>29</v>
      </c>
      <c r="G4122" t="s">
        <v>29</v>
      </c>
      <c r="H4122" s="56"/>
    </row>
    <row r="4123" spans="1:8" x14ac:dyDescent="0.25">
      <c r="A4123" s="16">
        <v>39973</v>
      </c>
      <c r="B4123" s="17">
        <v>94.11</v>
      </c>
      <c r="C4123" s="9">
        <v>5.1134659198987754E-3</v>
      </c>
      <c r="D4123">
        <f t="shared" si="68"/>
        <v>6</v>
      </c>
      <c r="F4123" s="33" t="s">
        <v>29</v>
      </c>
      <c r="G4123" t="s">
        <v>29</v>
      </c>
      <c r="H4123" s="56"/>
    </row>
    <row r="4124" spans="1:8" x14ac:dyDescent="0.25">
      <c r="A4124" s="16">
        <v>39974</v>
      </c>
      <c r="B4124" s="17">
        <v>93.87</v>
      </c>
      <c r="C4124" s="9">
        <v>-2.5534645217959564E-3</v>
      </c>
      <c r="D4124">
        <f t="shared" si="68"/>
        <v>6</v>
      </c>
      <c r="F4124" s="33" t="s">
        <v>29</v>
      </c>
      <c r="G4124" t="s">
        <v>29</v>
      </c>
      <c r="H4124" s="56"/>
    </row>
    <row r="4125" spans="1:8" x14ac:dyDescent="0.25">
      <c r="A4125" s="16">
        <v>39975</v>
      </c>
      <c r="B4125" s="17">
        <v>94.29</v>
      </c>
      <c r="C4125" s="9">
        <v>4.4642931286855278E-3</v>
      </c>
      <c r="D4125">
        <f t="shared" si="68"/>
        <v>6</v>
      </c>
      <c r="F4125" s="33" t="s">
        <v>29</v>
      </c>
      <c r="G4125" t="s">
        <v>29</v>
      </c>
      <c r="H4125" s="56"/>
    </row>
    <row r="4126" spans="1:8" x14ac:dyDescent="0.25">
      <c r="A4126" s="16">
        <v>39976</v>
      </c>
      <c r="B4126" s="17">
        <v>94.55</v>
      </c>
      <c r="C4126" s="9">
        <v>2.7536556268805096E-3</v>
      </c>
      <c r="D4126">
        <f t="shared" si="68"/>
        <v>6</v>
      </c>
      <c r="F4126" s="33" t="s">
        <v>29</v>
      </c>
      <c r="G4126" t="s">
        <v>29</v>
      </c>
      <c r="H4126" s="56"/>
    </row>
    <row r="4127" spans="1:8" x14ac:dyDescent="0.25">
      <c r="A4127" s="16">
        <v>39979</v>
      </c>
      <c r="B4127" s="17">
        <v>92.38</v>
      </c>
      <c r="C4127" s="9">
        <v>-2.3218290102007221E-2</v>
      </c>
      <c r="D4127">
        <f t="shared" si="68"/>
        <v>6</v>
      </c>
      <c r="F4127" s="33" t="s">
        <v>29</v>
      </c>
      <c r="G4127" t="s">
        <v>29</v>
      </c>
      <c r="H4127" s="56"/>
    </row>
    <row r="4128" spans="1:8" x14ac:dyDescent="0.25">
      <c r="A4128" s="16">
        <v>39980</v>
      </c>
      <c r="B4128" s="17">
        <v>91.13</v>
      </c>
      <c r="C4128" s="9">
        <v>-1.3623446494423895E-2</v>
      </c>
      <c r="D4128">
        <f t="shared" si="68"/>
        <v>6</v>
      </c>
      <c r="F4128" s="33" t="s">
        <v>29</v>
      </c>
      <c r="G4128" t="s">
        <v>29</v>
      </c>
      <c r="H4128" s="56"/>
    </row>
    <row r="4129" spans="1:8" x14ac:dyDescent="0.25">
      <c r="A4129" s="16">
        <v>39981</v>
      </c>
      <c r="B4129" s="17">
        <v>91.04</v>
      </c>
      <c r="C4129" s="9">
        <v>-9.8808813001451676E-4</v>
      </c>
      <c r="D4129">
        <f t="shared" si="68"/>
        <v>6</v>
      </c>
      <c r="F4129" s="33" t="s">
        <v>29</v>
      </c>
      <c r="G4129" t="s">
        <v>29</v>
      </c>
      <c r="H4129" s="56"/>
    </row>
    <row r="4130" spans="1:8" x14ac:dyDescent="0.25">
      <c r="A4130" s="16">
        <v>39982</v>
      </c>
      <c r="B4130" s="17">
        <v>91.7</v>
      </c>
      <c r="C4130" s="9">
        <v>7.2234088843984466E-3</v>
      </c>
      <c r="D4130">
        <f t="shared" si="68"/>
        <v>6</v>
      </c>
      <c r="F4130" s="33" t="s">
        <v>29</v>
      </c>
      <c r="G4130" t="s">
        <v>29</v>
      </c>
      <c r="H4130" s="56"/>
    </row>
    <row r="4131" spans="1:8" x14ac:dyDescent="0.25">
      <c r="A4131" s="16">
        <v>39983</v>
      </c>
      <c r="B4131" s="17">
        <v>92.04</v>
      </c>
      <c r="C4131" s="9">
        <v>3.7008859047460044E-3</v>
      </c>
      <c r="D4131">
        <f t="shared" si="68"/>
        <v>6</v>
      </c>
      <c r="F4131" s="33" t="s">
        <v>29</v>
      </c>
      <c r="G4131" t="s">
        <v>29</v>
      </c>
      <c r="H4131" s="56"/>
    </row>
    <row r="4132" spans="1:8" x14ac:dyDescent="0.25">
      <c r="A4132" s="16">
        <v>39986</v>
      </c>
      <c r="B4132" s="17">
        <v>89.28</v>
      </c>
      <c r="C4132" s="9">
        <v>-3.0445766534164434E-2</v>
      </c>
      <c r="D4132">
        <f t="shared" si="68"/>
        <v>6</v>
      </c>
      <c r="F4132" s="33" t="s">
        <v>29</v>
      </c>
      <c r="G4132" t="s">
        <v>29</v>
      </c>
      <c r="H4132" s="56"/>
    </row>
    <row r="4133" spans="1:8" x14ac:dyDescent="0.25">
      <c r="A4133" s="16">
        <v>39987</v>
      </c>
      <c r="B4133" s="17">
        <v>89.35</v>
      </c>
      <c r="C4133" s="9">
        <v>7.8374297243611864E-4</v>
      </c>
      <c r="D4133">
        <f t="shared" si="68"/>
        <v>6</v>
      </c>
      <c r="F4133" s="33" t="s">
        <v>29</v>
      </c>
      <c r="G4133" t="s">
        <v>29</v>
      </c>
      <c r="H4133" s="56"/>
    </row>
    <row r="4134" spans="1:8" x14ac:dyDescent="0.25">
      <c r="A4134" s="16">
        <v>39988</v>
      </c>
      <c r="B4134" s="17">
        <v>90.12</v>
      </c>
      <c r="C4134" s="9">
        <v>8.5808739586066968E-3</v>
      </c>
      <c r="D4134">
        <f t="shared" si="68"/>
        <v>6</v>
      </c>
      <c r="F4134" s="33" t="s">
        <v>29</v>
      </c>
      <c r="G4134" t="s">
        <v>29</v>
      </c>
      <c r="H4134" s="56"/>
    </row>
    <row r="4135" spans="1:8" x14ac:dyDescent="0.25">
      <c r="A4135" s="16">
        <v>39989</v>
      </c>
      <c r="B4135" s="17">
        <v>92.08</v>
      </c>
      <c r="C4135" s="9">
        <v>2.1515648849583398E-2</v>
      </c>
      <c r="D4135">
        <f t="shared" si="68"/>
        <v>6</v>
      </c>
      <c r="F4135" s="33" t="s">
        <v>29</v>
      </c>
      <c r="G4135" t="s">
        <v>29</v>
      </c>
      <c r="H4135" s="56"/>
    </row>
    <row r="4136" spans="1:8" x14ac:dyDescent="0.25">
      <c r="A4136" s="16">
        <v>39990</v>
      </c>
      <c r="B4136" s="17">
        <v>91.84</v>
      </c>
      <c r="C4136" s="9">
        <v>-2.609831842370897E-3</v>
      </c>
      <c r="D4136">
        <f t="shared" si="68"/>
        <v>6</v>
      </c>
      <c r="F4136" s="33" t="s">
        <v>29</v>
      </c>
      <c r="G4136" t="s">
        <v>29</v>
      </c>
      <c r="H4136" s="56"/>
    </row>
    <row r="4137" spans="1:8" x14ac:dyDescent="0.25">
      <c r="A4137" s="16">
        <v>39993</v>
      </c>
      <c r="B4137" s="17">
        <v>92.7</v>
      </c>
      <c r="C4137" s="9">
        <v>9.3205400005532298E-3</v>
      </c>
      <c r="D4137">
        <f t="shared" si="68"/>
        <v>6</v>
      </c>
      <c r="F4137" s="33" t="s">
        <v>29</v>
      </c>
      <c r="G4137" t="s">
        <v>29</v>
      </c>
      <c r="H4137" s="56"/>
    </row>
    <row r="4138" spans="1:8" x14ac:dyDescent="0.25">
      <c r="A4138" s="16">
        <v>39994</v>
      </c>
      <c r="B4138" s="17">
        <v>91.95</v>
      </c>
      <c r="C4138" s="9">
        <v>-8.1235215214793318E-3</v>
      </c>
      <c r="D4138">
        <f t="shared" si="68"/>
        <v>6</v>
      </c>
      <c r="F4138" s="33" t="s">
        <v>29</v>
      </c>
      <c r="G4138" t="s">
        <v>29</v>
      </c>
      <c r="H4138" s="56"/>
    </row>
    <row r="4139" spans="1:8" x14ac:dyDescent="0.25">
      <c r="A4139" s="16">
        <v>39995</v>
      </c>
      <c r="B4139" s="17">
        <v>92.33</v>
      </c>
      <c r="C4139" s="9">
        <v>4.1241647342064669E-3</v>
      </c>
      <c r="D4139">
        <f t="shared" si="68"/>
        <v>7</v>
      </c>
      <c r="F4139" s="33" t="s">
        <v>29</v>
      </c>
      <c r="G4139" t="s">
        <v>29</v>
      </c>
      <c r="H4139" s="56"/>
    </row>
    <row r="4140" spans="1:8" x14ac:dyDescent="0.25">
      <c r="A4140" s="16">
        <v>39996</v>
      </c>
      <c r="B4140" s="17">
        <v>89.81</v>
      </c>
      <c r="C4140" s="9">
        <v>-2.7672788101678156E-2</v>
      </c>
      <c r="D4140">
        <f t="shared" si="68"/>
        <v>7</v>
      </c>
      <c r="F4140" s="33" t="s">
        <v>29</v>
      </c>
      <c r="G4140" t="s">
        <v>29</v>
      </c>
      <c r="H4140" s="56"/>
    </row>
    <row r="4141" spans="1:8" x14ac:dyDescent="0.25">
      <c r="A4141" s="16">
        <v>40000</v>
      </c>
      <c r="B4141" s="17">
        <v>89.8</v>
      </c>
      <c r="C4141" s="9">
        <v>-1.1135237470455253E-4</v>
      </c>
      <c r="D4141">
        <f t="shared" si="68"/>
        <v>7</v>
      </c>
      <c r="F4141" s="33" t="s">
        <v>29</v>
      </c>
      <c r="G4141" t="s">
        <v>29</v>
      </c>
      <c r="H4141" s="56"/>
    </row>
    <row r="4142" spans="1:8" x14ac:dyDescent="0.25">
      <c r="A4142" s="16">
        <v>40001</v>
      </c>
      <c r="B4142" s="17">
        <v>88.06</v>
      </c>
      <c r="C4142" s="9">
        <v>-1.9566574980546068E-2</v>
      </c>
      <c r="D4142">
        <f t="shared" si="68"/>
        <v>7</v>
      </c>
      <c r="F4142" s="33" t="s">
        <v>29</v>
      </c>
      <c r="G4142" t="s">
        <v>29</v>
      </c>
      <c r="H4142" s="56"/>
    </row>
    <row r="4143" spans="1:8" x14ac:dyDescent="0.25">
      <c r="A4143" s="16">
        <v>40002</v>
      </c>
      <c r="B4143" s="17">
        <v>88</v>
      </c>
      <c r="C4143" s="9">
        <v>-6.815858494012844E-4</v>
      </c>
      <c r="D4143">
        <f t="shared" si="68"/>
        <v>7</v>
      </c>
      <c r="F4143" s="33" t="s">
        <v>29</v>
      </c>
      <c r="G4143" t="s">
        <v>29</v>
      </c>
      <c r="H4143" s="56"/>
    </row>
    <row r="4144" spans="1:8" x14ac:dyDescent="0.25">
      <c r="A4144" s="16">
        <v>40003</v>
      </c>
      <c r="B4144" s="17">
        <v>88.17</v>
      </c>
      <c r="C4144" s="9">
        <v>1.9299546207292232E-3</v>
      </c>
      <c r="D4144">
        <f t="shared" si="68"/>
        <v>7</v>
      </c>
      <c r="F4144" s="33" t="s">
        <v>29</v>
      </c>
      <c r="G4144" t="s">
        <v>29</v>
      </c>
      <c r="H4144" s="56"/>
    </row>
    <row r="4145" spans="1:8" x14ac:dyDescent="0.25">
      <c r="A4145" s="16">
        <v>40004</v>
      </c>
      <c r="B4145" s="17">
        <v>87.96</v>
      </c>
      <c r="C4145" s="9">
        <v>-2.3846034123753547E-3</v>
      </c>
      <c r="D4145">
        <f t="shared" si="68"/>
        <v>7</v>
      </c>
      <c r="F4145" s="33" t="s">
        <v>29</v>
      </c>
      <c r="G4145" t="s">
        <v>29</v>
      </c>
      <c r="H4145" s="56"/>
    </row>
    <row r="4146" spans="1:8" x14ac:dyDescent="0.25">
      <c r="A4146" s="16">
        <v>40007</v>
      </c>
      <c r="B4146" s="17">
        <v>90.1</v>
      </c>
      <c r="C4146" s="9">
        <v>2.4037998927731747E-2</v>
      </c>
      <c r="D4146">
        <f t="shared" si="68"/>
        <v>7</v>
      </c>
      <c r="F4146" s="33" t="s">
        <v>29</v>
      </c>
      <c r="G4146" t="s">
        <v>29</v>
      </c>
      <c r="H4146" s="56"/>
    </row>
    <row r="4147" spans="1:8" x14ac:dyDescent="0.25">
      <c r="A4147" s="16">
        <v>40008</v>
      </c>
      <c r="B4147" s="17">
        <v>90.61</v>
      </c>
      <c r="C4147" s="9">
        <v>5.6444176196771313E-3</v>
      </c>
      <c r="D4147">
        <f t="shared" si="68"/>
        <v>7</v>
      </c>
      <c r="F4147" s="33" t="s">
        <v>29</v>
      </c>
      <c r="G4147" t="s">
        <v>29</v>
      </c>
      <c r="H4147" s="56"/>
    </row>
    <row r="4148" spans="1:8" x14ac:dyDescent="0.25">
      <c r="A4148" s="16">
        <v>40009</v>
      </c>
      <c r="B4148" s="17">
        <v>93.26</v>
      </c>
      <c r="C4148" s="9">
        <v>2.8826709146205626E-2</v>
      </c>
      <c r="D4148">
        <f t="shared" si="68"/>
        <v>7</v>
      </c>
      <c r="F4148" s="33" t="s">
        <v>29</v>
      </c>
      <c r="G4148" t="s">
        <v>29</v>
      </c>
      <c r="H4148" s="56"/>
    </row>
    <row r="4149" spans="1:8" x14ac:dyDescent="0.25">
      <c r="A4149" s="16">
        <v>40010</v>
      </c>
      <c r="B4149" s="17">
        <v>93.11</v>
      </c>
      <c r="C4149" s="9">
        <v>-1.60970147973649E-3</v>
      </c>
      <c r="D4149">
        <f t="shared" si="68"/>
        <v>7</v>
      </c>
      <c r="F4149" s="33" t="s">
        <v>29</v>
      </c>
      <c r="G4149" t="s">
        <v>29</v>
      </c>
      <c r="H4149" s="56"/>
    </row>
    <row r="4150" spans="1:8" x14ac:dyDescent="0.25">
      <c r="A4150" s="16">
        <v>40011</v>
      </c>
      <c r="B4150" s="17">
        <v>94.13</v>
      </c>
      <c r="C4150" s="9">
        <v>1.0895215658690323E-2</v>
      </c>
      <c r="D4150">
        <f t="shared" si="68"/>
        <v>7</v>
      </c>
      <c r="F4150" s="33" t="s">
        <v>29</v>
      </c>
      <c r="G4150" t="s">
        <v>29</v>
      </c>
      <c r="H4150" s="56"/>
    </row>
    <row r="4151" spans="1:8" x14ac:dyDescent="0.25">
      <c r="A4151" s="16">
        <v>40014</v>
      </c>
      <c r="B4151" s="17">
        <v>95.13</v>
      </c>
      <c r="C4151" s="9">
        <v>1.0567571659236706E-2</v>
      </c>
      <c r="D4151">
        <f t="shared" si="68"/>
        <v>7</v>
      </c>
      <c r="F4151" s="33" t="s">
        <v>29</v>
      </c>
      <c r="G4151" t="s">
        <v>29</v>
      </c>
      <c r="H4151" s="56"/>
    </row>
    <row r="4152" spans="1:8" x14ac:dyDescent="0.25">
      <c r="A4152" s="16">
        <v>40015</v>
      </c>
      <c r="B4152" s="17">
        <v>95.57</v>
      </c>
      <c r="C4152" s="9">
        <v>4.614586059722715E-3</v>
      </c>
      <c r="D4152">
        <f t="shared" si="68"/>
        <v>7</v>
      </c>
      <c r="F4152" s="33" t="s">
        <v>29</v>
      </c>
      <c r="G4152" t="s">
        <v>29</v>
      </c>
      <c r="H4152" s="56"/>
    </row>
    <row r="4153" spans="1:8" x14ac:dyDescent="0.25">
      <c r="A4153" s="16">
        <v>40016</v>
      </c>
      <c r="B4153" s="17">
        <v>95.55</v>
      </c>
      <c r="C4153" s="9">
        <v>-2.0929259180618086E-4</v>
      </c>
      <c r="D4153">
        <f t="shared" si="68"/>
        <v>7</v>
      </c>
      <c r="F4153" s="33" t="s">
        <v>29</v>
      </c>
      <c r="G4153" t="s">
        <v>29</v>
      </c>
      <c r="H4153" s="56"/>
    </row>
    <row r="4154" spans="1:8" x14ac:dyDescent="0.25">
      <c r="A4154" s="16">
        <v>40017</v>
      </c>
      <c r="B4154" s="17">
        <v>97.66</v>
      </c>
      <c r="C4154" s="9">
        <v>2.1842387947232204E-2</v>
      </c>
      <c r="D4154">
        <f t="shared" si="68"/>
        <v>7</v>
      </c>
      <c r="F4154" s="33" t="s">
        <v>29</v>
      </c>
      <c r="G4154" t="s">
        <v>29</v>
      </c>
      <c r="H4154" s="56"/>
    </row>
    <row r="4155" spans="1:8" x14ac:dyDescent="0.25">
      <c r="A4155" s="16">
        <v>40018</v>
      </c>
      <c r="B4155" s="17">
        <v>98.06</v>
      </c>
      <c r="C4155" s="9">
        <v>4.0874775895730136E-3</v>
      </c>
      <c r="D4155">
        <f t="shared" si="68"/>
        <v>7</v>
      </c>
      <c r="F4155" s="33" t="s">
        <v>29</v>
      </c>
      <c r="G4155" t="s">
        <v>29</v>
      </c>
      <c r="H4155" s="56"/>
    </row>
    <row r="4156" spans="1:8" x14ac:dyDescent="0.25">
      <c r="A4156" s="16">
        <v>40021</v>
      </c>
      <c r="B4156" s="17">
        <v>98.35</v>
      </c>
      <c r="C4156" s="9">
        <v>2.9530086119808328E-3</v>
      </c>
      <c r="D4156">
        <f t="shared" si="68"/>
        <v>7</v>
      </c>
      <c r="F4156" s="33" t="s">
        <v>29</v>
      </c>
      <c r="G4156" t="s">
        <v>29</v>
      </c>
      <c r="H4156" s="56"/>
    </row>
    <row r="4157" spans="1:8" x14ac:dyDescent="0.25">
      <c r="A4157" s="16">
        <v>40022</v>
      </c>
      <c r="B4157" s="17">
        <v>97.89</v>
      </c>
      <c r="C4157" s="9">
        <v>-4.6881455617291228E-3</v>
      </c>
      <c r="D4157">
        <f t="shared" si="68"/>
        <v>7</v>
      </c>
      <c r="F4157" s="33" t="s">
        <v>29</v>
      </c>
      <c r="G4157" t="s">
        <v>29</v>
      </c>
      <c r="H4157" s="56"/>
    </row>
    <row r="4158" spans="1:8" x14ac:dyDescent="0.25">
      <c r="A4158" s="16">
        <v>40023</v>
      </c>
      <c r="B4158" s="17">
        <v>97.65</v>
      </c>
      <c r="C4158" s="9">
        <v>-2.4547419506509259E-3</v>
      </c>
      <c r="D4158">
        <f t="shared" si="68"/>
        <v>7</v>
      </c>
      <c r="F4158" s="33" t="s">
        <v>29</v>
      </c>
      <c r="G4158" t="s">
        <v>29</v>
      </c>
      <c r="H4158" s="56"/>
    </row>
    <row r="4159" spans="1:8" x14ac:dyDescent="0.25">
      <c r="A4159" s="16">
        <v>40024</v>
      </c>
      <c r="B4159" s="17">
        <v>98.67</v>
      </c>
      <c r="C4159" s="9">
        <v>1.0391291546387339E-2</v>
      </c>
      <c r="D4159">
        <f t="shared" si="68"/>
        <v>7</v>
      </c>
      <c r="F4159" s="33" t="s">
        <v>29</v>
      </c>
      <c r="G4159" t="s">
        <v>29</v>
      </c>
      <c r="H4159" s="56"/>
    </row>
    <row r="4160" spans="1:8" x14ac:dyDescent="0.25">
      <c r="A4160" s="16">
        <v>40025</v>
      </c>
      <c r="B4160" s="17">
        <v>98.81</v>
      </c>
      <c r="C4160" s="9">
        <v>1.417865337796089E-3</v>
      </c>
      <c r="D4160">
        <f t="shared" si="68"/>
        <v>7</v>
      </c>
      <c r="F4160" s="33" t="s">
        <v>29</v>
      </c>
      <c r="G4160" t="s">
        <v>29</v>
      </c>
      <c r="H4160" s="56"/>
    </row>
    <row r="4161" spans="1:8" x14ac:dyDescent="0.25">
      <c r="A4161" s="16">
        <v>40028</v>
      </c>
      <c r="B4161" s="17">
        <v>100.44</v>
      </c>
      <c r="C4161" s="9">
        <v>1.6361720082512795E-2</v>
      </c>
      <c r="D4161">
        <f t="shared" si="68"/>
        <v>8</v>
      </c>
      <c r="F4161" s="33" t="s">
        <v>29</v>
      </c>
      <c r="G4161" t="s">
        <v>29</v>
      </c>
      <c r="H4161" s="56"/>
    </row>
    <row r="4162" spans="1:8" x14ac:dyDescent="0.25">
      <c r="A4162" s="16">
        <v>40029</v>
      </c>
      <c r="B4162" s="17">
        <v>100.7</v>
      </c>
      <c r="C4162" s="9">
        <v>2.585265435132452E-3</v>
      </c>
      <c r="D4162">
        <f t="shared" si="68"/>
        <v>8</v>
      </c>
      <c r="F4162" s="33" t="s">
        <v>29</v>
      </c>
      <c r="G4162" t="s">
        <v>29</v>
      </c>
      <c r="H4162" s="56"/>
    </row>
    <row r="4163" spans="1:8" x14ac:dyDescent="0.25">
      <c r="A4163" s="16">
        <v>40030</v>
      </c>
      <c r="B4163" s="17">
        <v>100.41</v>
      </c>
      <c r="C4163" s="9">
        <v>-2.8839958331716882E-3</v>
      </c>
      <c r="D4163">
        <f t="shared" si="68"/>
        <v>8</v>
      </c>
      <c r="F4163" s="33" t="s">
        <v>29</v>
      </c>
      <c r="G4163" t="s">
        <v>29</v>
      </c>
      <c r="H4163" s="56"/>
    </row>
    <row r="4164" spans="1:8" x14ac:dyDescent="0.25">
      <c r="A4164" s="16">
        <v>40031</v>
      </c>
      <c r="B4164" s="17">
        <v>99.89</v>
      </c>
      <c r="C4164" s="9">
        <v>-5.1922233472865235E-3</v>
      </c>
      <c r="D4164">
        <f t="shared" ref="D4164:D4227" si="69">MONTH(A4164)</f>
        <v>8</v>
      </c>
      <c r="F4164" s="33" t="s">
        <v>29</v>
      </c>
      <c r="G4164" t="s">
        <v>29</v>
      </c>
      <c r="H4164" s="56"/>
    </row>
    <row r="4165" spans="1:8" x14ac:dyDescent="0.25">
      <c r="A4165" s="16">
        <v>40032</v>
      </c>
      <c r="B4165" s="17">
        <v>101.2</v>
      </c>
      <c r="C4165" s="9">
        <v>1.3029176309306754E-2</v>
      </c>
      <c r="D4165">
        <f t="shared" si="69"/>
        <v>8</v>
      </c>
      <c r="F4165" s="33" t="s">
        <v>29</v>
      </c>
      <c r="G4165" t="s">
        <v>29</v>
      </c>
      <c r="H4165" s="56"/>
    </row>
    <row r="4166" spans="1:8" x14ac:dyDescent="0.25">
      <c r="A4166" s="16">
        <v>40035</v>
      </c>
      <c r="B4166" s="17">
        <v>100.99</v>
      </c>
      <c r="C4166" s="9">
        <v>-2.0772548148996627E-3</v>
      </c>
      <c r="D4166">
        <f t="shared" si="69"/>
        <v>8</v>
      </c>
      <c r="F4166" s="33" t="s">
        <v>29</v>
      </c>
      <c r="G4166" t="s">
        <v>29</v>
      </c>
      <c r="H4166" s="56"/>
    </row>
    <row r="4167" spans="1:8" x14ac:dyDescent="0.25">
      <c r="A4167" s="16">
        <v>40036</v>
      </c>
      <c r="B4167" s="17">
        <v>99.73</v>
      </c>
      <c r="C4167" s="9">
        <v>-1.2554967624688843E-2</v>
      </c>
      <c r="D4167">
        <f t="shared" si="69"/>
        <v>8</v>
      </c>
      <c r="F4167" s="33" t="s">
        <v>29</v>
      </c>
      <c r="G4167" t="s">
        <v>29</v>
      </c>
      <c r="H4167" s="56"/>
    </row>
    <row r="4168" spans="1:8" x14ac:dyDescent="0.25">
      <c r="A4168" s="16">
        <v>40037</v>
      </c>
      <c r="B4168" s="17">
        <v>100.8</v>
      </c>
      <c r="C4168" s="9">
        <v>1.0671821223491616E-2</v>
      </c>
      <c r="D4168">
        <f t="shared" si="69"/>
        <v>8</v>
      </c>
      <c r="F4168" s="33" t="s">
        <v>29</v>
      </c>
      <c r="G4168" t="s">
        <v>29</v>
      </c>
      <c r="H4168" s="56"/>
    </row>
    <row r="4169" spans="1:8" x14ac:dyDescent="0.25">
      <c r="A4169" s="16">
        <v>40038</v>
      </c>
      <c r="B4169" s="17">
        <v>101.57</v>
      </c>
      <c r="C4169" s="9">
        <v>7.6098603141414051E-3</v>
      </c>
      <c r="D4169">
        <f t="shared" si="69"/>
        <v>8</v>
      </c>
      <c r="F4169" s="33" t="s">
        <v>29</v>
      </c>
      <c r="G4169" t="s">
        <v>29</v>
      </c>
      <c r="H4169" s="56"/>
    </row>
    <row r="4170" spans="1:8" x14ac:dyDescent="0.25">
      <c r="A4170" s="16">
        <v>40039</v>
      </c>
      <c r="B4170" s="17">
        <v>100.79</v>
      </c>
      <c r="C4170" s="9">
        <v>-7.7090715846230892E-3</v>
      </c>
      <c r="D4170">
        <f t="shared" si="69"/>
        <v>8</v>
      </c>
      <c r="F4170" s="33" t="s">
        <v>29</v>
      </c>
      <c r="G4170" t="s">
        <v>29</v>
      </c>
      <c r="H4170" s="56"/>
    </row>
    <row r="4171" spans="1:8" x14ac:dyDescent="0.25">
      <c r="A4171" s="16">
        <v>40042</v>
      </c>
      <c r="B4171" s="17">
        <v>98.31</v>
      </c>
      <c r="C4171" s="9">
        <v>-2.4913392987953656E-2</v>
      </c>
      <c r="D4171">
        <f t="shared" si="69"/>
        <v>8</v>
      </c>
      <c r="F4171" s="33" t="s">
        <v>29</v>
      </c>
      <c r="G4171" t="s">
        <v>29</v>
      </c>
      <c r="H4171" s="56"/>
    </row>
    <row r="4172" spans="1:8" x14ac:dyDescent="0.25">
      <c r="A4172" s="16">
        <v>40043</v>
      </c>
      <c r="B4172" s="17">
        <v>99.09</v>
      </c>
      <c r="C4172" s="9">
        <v>7.9027766919750869E-3</v>
      </c>
      <c r="D4172">
        <f t="shared" si="69"/>
        <v>8</v>
      </c>
      <c r="F4172" s="33" t="s">
        <v>29</v>
      </c>
      <c r="G4172" t="s">
        <v>29</v>
      </c>
      <c r="H4172" s="56"/>
    </row>
    <row r="4173" spans="1:8" x14ac:dyDescent="0.25">
      <c r="A4173" s="16">
        <v>40044</v>
      </c>
      <c r="B4173" s="17">
        <v>99.96</v>
      </c>
      <c r="C4173" s="9">
        <v>8.7415778959435992E-3</v>
      </c>
      <c r="D4173">
        <f t="shared" si="69"/>
        <v>8</v>
      </c>
      <c r="F4173" s="33" t="s">
        <v>29</v>
      </c>
      <c r="G4173" t="s">
        <v>29</v>
      </c>
      <c r="H4173" s="56"/>
    </row>
    <row r="4174" spans="1:8" x14ac:dyDescent="0.25">
      <c r="A4174" s="16">
        <v>40045</v>
      </c>
      <c r="B4174" s="17">
        <v>100.99</v>
      </c>
      <c r="C4174" s="9">
        <v>1.0251396071713914E-2</v>
      </c>
      <c r="D4174">
        <f t="shared" si="69"/>
        <v>8</v>
      </c>
      <c r="F4174" s="33" t="s">
        <v>29</v>
      </c>
      <c r="G4174" t="s">
        <v>29</v>
      </c>
      <c r="H4174" s="56"/>
    </row>
    <row r="4175" spans="1:8" x14ac:dyDescent="0.25">
      <c r="A4175" s="16">
        <v>40046</v>
      </c>
      <c r="B4175" s="17">
        <v>102.97</v>
      </c>
      <c r="C4175" s="9">
        <v>1.9416181630194037E-2</v>
      </c>
      <c r="D4175">
        <f t="shared" si="69"/>
        <v>8</v>
      </c>
      <c r="F4175" s="33" t="s">
        <v>29</v>
      </c>
      <c r="G4175" t="s">
        <v>29</v>
      </c>
      <c r="H4175" s="56"/>
    </row>
    <row r="4176" spans="1:8" x14ac:dyDescent="0.25">
      <c r="A4176" s="16">
        <v>40049</v>
      </c>
      <c r="B4176" s="17">
        <v>102.96</v>
      </c>
      <c r="C4176" s="9">
        <v>-9.7120380788292857E-5</v>
      </c>
      <c r="D4176">
        <f t="shared" si="69"/>
        <v>8</v>
      </c>
      <c r="F4176" s="33" t="s">
        <v>29</v>
      </c>
      <c r="G4176" t="s">
        <v>29</v>
      </c>
      <c r="H4176" s="56"/>
    </row>
    <row r="4177" spans="1:8" x14ac:dyDescent="0.25">
      <c r="A4177" s="16">
        <v>40050</v>
      </c>
      <c r="B4177" s="17">
        <v>103.16</v>
      </c>
      <c r="C4177" s="9">
        <v>1.9406177252727583E-3</v>
      </c>
      <c r="D4177">
        <f t="shared" si="69"/>
        <v>8</v>
      </c>
      <c r="F4177" s="33" t="s">
        <v>29</v>
      </c>
      <c r="G4177" t="s">
        <v>29</v>
      </c>
      <c r="H4177" s="56"/>
    </row>
    <row r="4178" spans="1:8" x14ac:dyDescent="0.25">
      <c r="A4178" s="16">
        <v>40051</v>
      </c>
      <c r="B4178" s="17">
        <v>103.17</v>
      </c>
      <c r="C4178" s="9">
        <v>9.6932099140628269E-5</v>
      </c>
      <c r="D4178">
        <f t="shared" si="69"/>
        <v>8</v>
      </c>
      <c r="F4178" s="33" t="s">
        <v>29</v>
      </c>
      <c r="G4178" t="s">
        <v>29</v>
      </c>
      <c r="H4178" s="56"/>
    </row>
    <row r="4179" spans="1:8" x14ac:dyDescent="0.25">
      <c r="A4179" s="16">
        <v>40052</v>
      </c>
      <c r="B4179" s="17">
        <v>103.4</v>
      </c>
      <c r="C4179" s="9">
        <v>2.2268489620442377E-3</v>
      </c>
      <c r="D4179">
        <f t="shared" si="69"/>
        <v>8</v>
      </c>
      <c r="F4179" s="33" t="s">
        <v>29</v>
      </c>
      <c r="G4179" t="s">
        <v>29</v>
      </c>
      <c r="H4179" s="56"/>
    </row>
    <row r="4180" spans="1:8" x14ac:dyDescent="0.25">
      <c r="A4180" s="16">
        <v>40053</v>
      </c>
      <c r="B4180" s="17">
        <v>103.38</v>
      </c>
      <c r="C4180" s="9">
        <v>-1.9344230643562839E-4</v>
      </c>
      <c r="D4180">
        <f t="shared" si="69"/>
        <v>8</v>
      </c>
      <c r="F4180" s="33" t="s">
        <v>29</v>
      </c>
      <c r="G4180" t="s">
        <v>29</v>
      </c>
      <c r="H4180" s="56"/>
    </row>
    <row r="4181" spans="1:8" x14ac:dyDescent="0.25">
      <c r="A4181" s="16">
        <v>40056</v>
      </c>
      <c r="B4181" s="17">
        <v>102.46</v>
      </c>
      <c r="C4181" s="9">
        <v>-8.9390412568370152E-3</v>
      </c>
      <c r="D4181">
        <f t="shared" si="69"/>
        <v>8</v>
      </c>
      <c r="F4181" s="33" t="s">
        <v>29</v>
      </c>
      <c r="G4181" t="s">
        <v>29</v>
      </c>
      <c r="H4181" s="56"/>
    </row>
    <row r="4182" spans="1:8" x14ac:dyDescent="0.25">
      <c r="A4182" s="16">
        <v>40057</v>
      </c>
      <c r="B4182" s="17">
        <v>100.2</v>
      </c>
      <c r="C4182" s="9">
        <v>-2.230428986029177E-2</v>
      </c>
      <c r="D4182">
        <f t="shared" si="69"/>
        <v>9</v>
      </c>
      <c r="F4182" s="33" t="s">
        <v>29</v>
      </c>
      <c r="G4182" t="s">
        <v>29</v>
      </c>
      <c r="H4182" s="56"/>
    </row>
    <row r="4183" spans="1:8" x14ac:dyDescent="0.25">
      <c r="A4183" s="16">
        <v>40058</v>
      </c>
      <c r="B4183" s="17">
        <v>99.82</v>
      </c>
      <c r="C4183" s="9">
        <v>-3.7996246093013413E-3</v>
      </c>
      <c r="D4183">
        <f t="shared" si="69"/>
        <v>9</v>
      </c>
      <c r="F4183" s="33" t="s">
        <v>29</v>
      </c>
      <c r="G4183" t="s">
        <v>29</v>
      </c>
      <c r="H4183" s="56"/>
    </row>
    <row r="4184" spans="1:8" x14ac:dyDescent="0.25">
      <c r="A4184" s="16">
        <v>40059</v>
      </c>
      <c r="B4184" s="17">
        <v>100.65</v>
      </c>
      <c r="C4184" s="9">
        <v>8.2805880443373604E-3</v>
      </c>
      <c r="D4184">
        <f t="shared" si="69"/>
        <v>9</v>
      </c>
      <c r="F4184" s="33" t="s">
        <v>29</v>
      </c>
      <c r="G4184" t="s">
        <v>29</v>
      </c>
      <c r="H4184" s="56"/>
    </row>
    <row r="4185" spans="1:8" x14ac:dyDescent="0.25">
      <c r="A4185" s="16">
        <v>40060</v>
      </c>
      <c r="B4185" s="17">
        <v>102.06</v>
      </c>
      <c r="C4185" s="9">
        <v>1.3911723550024792E-2</v>
      </c>
      <c r="D4185">
        <f t="shared" si="69"/>
        <v>9</v>
      </c>
      <c r="F4185" s="33" t="s">
        <v>29</v>
      </c>
      <c r="G4185" t="s">
        <v>29</v>
      </c>
      <c r="H4185" s="56"/>
    </row>
    <row r="4186" spans="1:8" x14ac:dyDescent="0.25">
      <c r="A4186" s="24">
        <v>40064</v>
      </c>
      <c r="B4186" s="23">
        <v>102.94</v>
      </c>
      <c r="C4186" s="9">
        <v>8.5854185887830215E-3</v>
      </c>
      <c r="D4186">
        <f t="shared" si="69"/>
        <v>9</v>
      </c>
      <c r="F4186" s="33" t="s">
        <v>29</v>
      </c>
      <c r="G4186" t="s">
        <v>29</v>
      </c>
      <c r="H4186" s="56"/>
    </row>
    <row r="4187" spans="1:8" x14ac:dyDescent="0.25">
      <c r="A4187" s="24">
        <v>40065</v>
      </c>
      <c r="B4187" s="23">
        <v>103.73</v>
      </c>
      <c r="C4187" s="9">
        <v>7.6450752191283139E-3</v>
      </c>
      <c r="D4187">
        <f t="shared" si="69"/>
        <v>9</v>
      </c>
      <c r="F4187" s="33" t="s">
        <v>29</v>
      </c>
      <c r="G4187" t="s">
        <v>29</v>
      </c>
      <c r="H4187" s="56"/>
    </row>
    <row r="4188" spans="1:8" x14ac:dyDescent="0.25">
      <c r="A4188" s="24">
        <v>40066</v>
      </c>
      <c r="B4188" s="23">
        <v>104.79</v>
      </c>
      <c r="C4188" s="9">
        <v>1.0166978043113645E-2</v>
      </c>
      <c r="D4188">
        <f t="shared" si="69"/>
        <v>9</v>
      </c>
      <c r="F4188" s="33" t="s">
        <v>29</v>
      </c>
      <c r="G4188" t="s">
        <v>29</v>
      </c>
      <c r="H4188" s="56"/>
    </row>
    <row r="4189" spans="1:8" x14ac:dyDescent="0.25">
      <c r="A4189" s="24">
        <v>40067</v>
      </c>
      <c r="B4189" s="23">
        <v>104.77</v>
      </c>
      <c r="C4189" s="9">
        <v>-1.9087612197678255E-4</v>
      </c>
      <c r="D4189">
        <f t="shared" si="69"/>
        <v>9</v>
      </c>
      <c r="F4189" s="33" t="s">
        <v>29</v>
      </c>
      <c r="G4189" t="s">
        <v>29</v>
      </c>
      <c r="H4189" s="56"/>
    </row>
    <row r="4190" spans="1:8" x14ac:dyDescent="0.25">
      <c r="A4190" s="24">
        <v>40070</v>
      </c>
      <c r="B4190" s="23">
        <v>105.28</v>
      </c>
      <c r="C4190" s="9">
        <v>4.8559962121335282E-3</v>
      </c>
      <c r="D4190">
        <f t="shared" si="69"/>
        <v>9</v>
      </c>
      <c r="F4190" s="33" t="s">
        <v>29</v>
      </c>
      <c r="G4190" t="s">
        <v>29</v>
      </c>
      <c r="H4190" s="56"/>
    </row>
    <row r="4191" spans="1:8" x14ac:dyDescent="0.25">
      <c r="A4191" s="16">
        <v>40071</v>
      </c>
      <c r="B4191" s="23">
        <v>105.72</v>
      </c>
      <c r="C4191" s="9">
        <v>4.170622159081384E-3</v>
      </c>
      <c r="D4191">
        <f t="shared" si="69"/>
        <v>9</v>
      </c>
      <c r="F4191" s="33" t="s">
        <v>29</v>
      </c>
      <c r="G4191" t="s">
        <v>29</v>
      </c>
      <c r="H4191" s="56"/>
    </row>
    <row r="4192" spans="1:8" x14ac:dyDescent="0.25">
      <c r="A4192" s="24">
        <v>40072</v>
      </c>
      <c r="B4192" s="23">
        <v>107.32</v>
      </c>
      <c r="C4192" s="9">
        <v>1.5020935821334866E-2</v>
      </c>
      <c r="D4192">
        <f t="shared" si="69"/>
        <v>9</v>
      </c>
      <c r="F4192" s="33" t="s">
        <v>29</v>
      </c>
      <c r="G4192" t="s">
        <v>29</v>
      </c>
      <c r="H4192" s="56"/>
    </row>
    <row r="4193" spans="1:8" x14ac:dyDescent="0.25">
      <c r="A4193" s="16">
        <v>40073</v>
      </c>
      <c r="B4193" s="23">
        <v>107.16</v>
      </c>
      <c r="C4193" s="9">
        <v>-1.4919808810154162E-3</v>
      </c>
      <c r="D4193">
        <f t="shared" si="69"/>
        <v>9</v>
      </c>
      <c r="F4193" s="33" t="s">
        <v>29</v>
      </c>
      <c r="G4193" t="s">
        <v>29</v>
      </c>
      <c r="H4193" s="56"/>
    </row>
    <row r="4194" spans="1:8" x14ac:dyDescent="0.25">
      <c r="A4194" s="24">
        <v>40074</v>
      </c>
      <c r="B4194" s="23">
        <v>106.72</v>
      </c>
      <c r="C4194" s="9">
        <v>-4.1144625090944308E-3</v>
      </c>
      <c r="D4194">
        <f t="shared" si="69"/>
        <v>9</v>
      </c>
      <c r="F4194" s="33" t="s">
        <v>29</v>
      </c>
      <c r="G4194" t="s">
        <v>29</v>
      </c>
      <c r="H4194" s="56"/>
    </row>
    <row r="4195" spans="1:8" x14ac:dyDescent="0.25">
      <c r="A4195" s="24">
        <v>40077</v>
      </c>
      <c r="B4195" s="23">
        <v>106.45</v>
      </c>
      <c r="C4195" s="9">
        <v>-2.5331908278250965E-3</v>
      </c>
      <c r="D4195">
        <f t="shared" si="69"/>
        <v>9</v>
      </c>
      <c r="F4195" s="33" t="s">
        <v>29</v>
      </c>
      <c r="G4195" t="s">
        <v>29</v>
      </c>
      <c r="H4195" s="56"/>
    </row>
    <row r="4196" spans="1:8" x14ac:dyDescent="0.25">
      <c r="A4196" s="24">
        <v>40078</v>
      </c>
      <c r="B4196" s="23">
        <v>107.07</v>
      </c>
      <c r="C4196" s="9">
        <v>5.8074348306901081E-3</v>
      </c>
      <c r="D4196">
        <f t="shared" si="69"/>
        <v>9</v>
      </c>
      <c r="F4196" s="33" t="s">
        <v>29</v>
      </c>
      <c r="G4196" t="s">
        <v>29</v>
      </c>
      <c r="H4196" s="56"/>
    </row>
    <row r="4197" spans="1:8" x14ac:dyDescent="0.25">
      <c r="A4197" s="24">
        <v>40079</v>
      </c>
      <c r="B4197" s="23">
        <v>106.18</v>
      </c>
      <c r="C4197" s="9">
        <v>-8.3470590146530969E-3</v>
      </c>
      <c r="D4197">
        <f t="shared" si="69"/>
        <v>9</v>
      </c>
      <c r="F4197" s="33" t="s">
        <v>29</v>
      </c>
      <c r="G4197" t="s">
        <v>29</v>
      </c>
      <c r="H4197" s="56"/>
    </row>
    <row r="4198" spans="1:8" x14ac:dyDescent="0.25">
      <c r="A4198" s="24">
        <v>40080</v>
      </c>
      <c r="B4198" s="23">
        <v>105.01</v>
      </c>
      <c r="C4198" s="9">
        <v>-1.1080183437623478E-2</v>
      </c>
      <c r="D4198">
        <f t="shared" si="69"/>
        <v>9</v>
      </c>
      <c r="F4198" s="33" t="s">
        <v>29</v>
      </c>
      <c r="G4198" t="s">
        <v>29</v>
      </c>
      <c r="H4198" s="56"/>
    </row>
    <row r="4199" spans="1:8" x14ac:dyDescent="0.25">
      <c r="A4199" s="24">
        <v>40081</v>
      </c>
      <c r="B4199" s="23">
        <v>104.45</v>
      </c>
      <c r="C4199" s="9">
        <v>-5.3470957153272658E-3</v>
      </c>
      <c r="D4199">
        <f t="shared" si="69"/>
        <v>9</v>
      </c>
      <c r="F4199" s="33" t="s">
        <v>29</v>
      </c>
      <c r="G4199" t="s">
        <v>29</v>
      </c>
      <c r="H4199" s="56"/>
    </row>
    <row r="4200" spans="1:8" x14ac:dyDescent="0.25">
      <c r="A4200" s="28">
        <v>40084</v>
      </c>
      <c r="B4200" s="23">
        <v>106.32</v>
      </c>
      <c r="C4200" s="9">
        <v>1.7744926402414967E-2</v>
      </c>
      <c r="D4200">
        <f t="shared" si="69"/>
        <v>9</v>
      </c>
      <c r="F4200" s="33" t="s">
        <v>29</v>
      </c>
      <c r="G4200" t="s">
        <v>29</v>
      </c>
      <c r="H4200" s="56"/>
    </row>
    <row r="4201" spans="1:8" x14ac:dyDescent="0.25">
      <c r="A4201" s="27">
        <v>40085</v>
      </c>
      <c r="B4201" s="23">
        <v>106</v>
      </c>
      <c r="C4201" s="9">
        <v>-3.0143202929227013E-3</v>
      </c>
      <c r="D4201">
        <f t="shared" si="69"/>
        <v>9</v>
      </c>
      <c r="F4201" s="33" t="s">
        <v>29</v>
      </c>
      <c r="G4201" t="s">
        <v>29</v>
      </c>
      <c r="H4201" s="56"/>
    </row>
    <row r="4202" spans="1:8" x14ac:dyDescent="0.25">
      <c r="A4202" s="28">
        <v>40086</v>
      </c>
      <c r="B4202" s="23">
        <v>105.59</v>
      </c>
      <c r="C4202" s="9">
        <v>-3.8754242936441178E-3</v>
      </c>
      <c r="D4202">
        <f t="shared" si="69"/>
        <v>9</v>
      </c>
      <c r="F4202" s="33" t="s">
        <v>29</v>
      </c>
      <c r="G4202" t="s">
        <v>29</v>
      </c>
      <c r="H4202" s="56"/>
    </row>
    <row r="4203" spans="1:8" x14ac:dyDescent="0.25">
      <c r="A4203" s="27">
        <v>40087</v>
      </c>
      <c r="B4203" s="23">
        <v>103</v>
      </c>
      <c r="C4203" s="9">
        <v>-2.4834681588787245E-2</v>
      </c>
      <c r="D4203">
        <f t="shared" si="69"/>
        <v>10</v>
      </c>
      <c r="F4203" s="33" t="s">
        <v>29</v>
      </c>
      <c r="G4203" t="s">
        <v>29</v>
      </c>
      <c r="H4203" s="56"/>
    </row>
    <row r="4204" spans="1:8" x14ac:dyDescent="0.25">
      <c r="A4204" s="28">
        <v>40088</v>
      </c>
      <c r="B4204" s="23">
        <v>102.49</v>
      </c>
      <c r="C4204" s="9">
        <v>-4.9637553861641972E-3</v>
      </c>
      <c r="D4204">
        <f t="shared" si="69"/>
        <v>10</v>
      </c>
      <c r="F4204" s="33" t="s">
        <v>29</v>
      </c>
      <c r="G4204" t="s">
        <v>29</v>
      </c>
      <c r="H4204" s="56"/>
    </row>
    <row r="4205" spans="1:8" x14ac:dyDescent="0.25">
      <c r="A4205" s="24">
        <v>40091</v>
      </c>
      <c r="B4205" s="23">
        <v>104.02</v>
      </c>
      <c r="C4205" s="9">
        <v>1.4817955501454766E-2</v>
      </c>
      <c r="D4205">
        <f t="shared" si="69"/>
        <v>10</v>
      </c>
      <c r="F4205" s="33" t="s">
        <v>29</v>
      </c>
      <c r="G4205" t="s">
        <v>29</v>
      </c>
      <c r="H4205" s="56"/>
    </row>
    <row r="4206" spans="1:8" x14ac:dyDescent="0.25">
      <c r="A4206" s="16">
        <v>40092</v>
      </c>
      <c r="B4206" s="23">
        <v>105.51</v>
      </c>
      <c r="C4206" s="9">
        <v>1.4222546809074534E-2</v>
      </c>
      <c r="D4206">
        <f t="shared" si="69"/>
        <v>10</v>
      </c>
      <c r="F4206" s="33" t="s">
        <v>29</v>
      </c>
      <c r="G4206" t="s">
        <v>29</v>
      </c>
      <c r="H4206" s="56"/>
    </row>
    <row r="4207" spans="1:8" x14ac:dyDescent="0.25">
      <c r="A4207" s="24">
        <v>40093</v>
      </c>
      <c r="B4207" s="23">
        <v>105.8</v>
      </c>
      <c r="C4207" s="9">
        <v>2.744784270198179E-3</v>
      </c>
      <c r="D4207">
        <f t="shared" si="69"/>
        <v>10</v>
      </c>
      <c r="F4207" s="33" t="s">
        <v>29</v>
      </c>
      <c r="G4207" t="s">
        <v>29</v>
      </c>
      <c r="H4207" s="56"/>
    </row>
    <row r="4208" spans="1:8" x14ac:dyDescent="0.25">
      <c r="A4208" s="16">
        <v>40094</v>
      </c>
      <c r="B4208" s="23">
        <v>106.61</v>
      </c>
      <c r="C4208" s="9">
        <v>7.626796538184692E-3</v>
      </c>
      <c r="D4208">
        <f t="shared" si="69"/>
        <v>10</v>
      </c>
      <c r="F4208" s="33" t="s">
        <v>29</v>
      </c>
      <c r="G4208" t="s">
        <v>29</v>
      </c>
      <c r="H4208" s="56"/>
    </row>
    <row r="4209" spans="1:8" x14ac:dyDescent="0.25">
      <c r="A4209" s="24">
        <v>40095</v>
      </c>
      <c r="B4209" s="23">
        <v>107.26</v>
      </c>
      <c r="C4209" s="9">
        <v>6.0784775923955169E-3</v>
      </c>
      <c r="D4209">
        <f t="shared" si="69"/>
        <v>10</v>
      </c>
      <c r="F4209" s="33" t="s">
        <v>29</v>
      </c>
      <c r="G4209" t="s">
        <v>29</v>
      </c>
      <c r="H4209" s="56"/>
    </row>
    <row r="4210" spans="1:8" x14ac:dyDescent="0.25">
      <c r="A4210" s="16">
        <v>40098</v>
      </c>
      <c r="B4210" s="23">
        <v>107.68</v>
      </c>
      <c r="C4210" s="9">
        <v>3.9080723416385328E-3</v>
      </c>
      <c r="D4210">
        <f t="shared" si="69"/>
        <v>10</v>
      </c>
      <c r="F4210" s="33" t="s">
        <v>29</v>
      </c>
      <c r="G4210" t="s">
        <v>29</v>
      </c>
      <c r="H4210" s="56"/>
    </row>
    <row r="4211" spans="1:8" x14ac:dyDescent="0.25">
      <c r="A4211" s="24">
        <v>40099</v>
      </c>
      <c r="B4211" s="23">
        <v>107.46</v>
      </c>
      <c r="C4211" s="9">
        <v>-2.0451805957423671E-3</v>
      </c>
      <c r="D4211">
        <f t="shared" si="69"/>
        <v>10</v>
      </c>
      <c r="F4211" s="33" t="s">
        <v>29</v>
      </c>
      <c r="G4211" t="s">
        <v>29</v>
      </c>
      <c r="H4211" s="56"/>
    </row>
    <row r="4212" spans="1:8" x14ac:dyDescent="0.25">
      <c r="A4212" s="16">
        <v>40100</v>
      </c>
      <c r="B4212" s="23">
        <v>109.31</v>
      </c>
      <c r="C4212" s="9">
        <v>1.7069197005068662E-2</v>
      </c>
      <c r="D4212">
        <f t="shared" si="69"/>
        <v>10</v>
      </c>
      <c r="F4212" s="33" t="s">
        <v>29</v>
      </c>
      <c r="G4212" t="s">
        <v>29</v>
      </c>
      <c r="H4212" s="56"/>
    </row>
    <row r="4213" spans="1:8" x14ac:dyDescent="0.25">
      <c r="A4213" s="24">
        <v>40101</v>
      </c>
      <c r="B4213" s="23">
        <v>109.71</v>
      </c>
      <c r="C4213" s="9">
        <v>3.6526385236553597E-3</v>
      </c>
      <c r="D4213">
        <f t="shared" si="69"/>
        <v>10</v>
      </c>
      <c r="F4213" s="33" t="s">
        <v>29</v>
      </c>
      <c r="G4213" t="s">
        <v>29</v>
      </c>
      <c r="H4213" s="56"/>
    </row>
    <row r="4214" spans="1:8" x14ac:dyDescent="0.25">
      <c r="A4214" s="16">
        <v>40102</v>
      </c>
      <c r="B4214" s="23">
        <v>108.89</v>
      </c>
      <c r="C4214" s="9">
        <v>-7.5023224714299182E-3</v>
      </c>
      <c r="D4214">
        <f t="shared" si="69"/>
        <v>10</v>
      </c>
      <c r="F4214" s="33" t="s">
        <v>29</v>
      </c>
      <c r="G4214" t="s">
        <v>29</v>
      </c>
      <c r="H4214" s="56"/>
    </row>
    <row r="4215" spans="1:8" x14ac:dyDescent="0.25">
      <c r="A4215" s="16">
        <v>40105</v>
      </c>
      <c r="B4215" s="23">
        <v>109.79</v>
      </c>
      <c r="C4215" s="9">
        <v>8.2312518886716052E-3</v>
      </c>
      <c r="D4215">
        <f t="shared" si="69"/>
        <v>10</v>
      </c>
      <c r="F4215" s="33" t="s">
        <v>29</v>
      </c>
      <c r="G4215" t="s">
        <v>29</v>
      </c>
      <c r="H4215" s="56"/>
    </row>
    <row r="4216" spans="1:8" x14ac:dyDescent="0.25">
      <c r="A4216" s="24">
        <v>40106</v>
      </c>
      <c r="B4216" s="23">
        <v>109.21</v>
      </c>
      <c r="C4216" s="9">
        <v>-5.2968160370040823E-3</v>
      </c>
      <c r="D4216">
        <f t="shared" si="69"/>
        <v>10</v>
      </c>
      <c r="F4216" s="33" t="s">
        <v>29</v>
      </c>
      <c r="G4216" t="s">
        <v>29</v>
      </c>
      <c r="H4216" s="56"/>
    </row>
    <row r="4217" spans="1:8" x14ac:dyDescent="0.25">
      <c r="A4217" s="16">
        <v>40107</v>
      </c>
      <c r="B4217" s="23">
        <v>108.23</v>
      </c>
      <c r="C4217" s="9">
        <v>-9.0140419025818552E-3</v>
      </c>
      <c r="D4217">
        <f t="shared" si="69"/>
        <v>10</v>
      </c>
      <c r="F4217" s="33" t="s">
        <v>29</v>
      </c>
      <c r="G4217" t="s">
        <v>29</v>
      </c>
      <c r="H4217" s="56"/>
    </row>
    <row r="4218" spans="1:8" x14ac:dyDescent="0.25">
      <c r="A4218" s="24">
        <v>40108</v>
      </c>
      <c r="B4218" s="23">
        <v>109.33</v>
      </c>
      <c r="C4218" s="9">
        <v>1.0112239139338399E-2</v>
      </c>
      <c r="D4218">
        <f t="shared" si="69"/>
        <v>10</v>
      </c>
      <c r="F4218" s="33" t="s">
        <v>29</v>
      </c>
      <c r="G4218" t="s">
        <v>29</v>
      </c>
      <c r="H4218" s="56"/>
    </row>
    <row r="4219" spans="1:8" x14ac:dyDescent="0.25">
      <c r="A4219" s="16">
        <v>40109</v>
      </c>
      <c r="B4219" s="23">
        <v>108.08</v>
      </c>
      <c r="C4219" s="9">
        <v>-1.1499137794449986E-2</v>
      </c>
      <c r="D4219">
        <f t="shared" si="69"/>
        <v>10</v>
      </c>
      <c r="F4219" s="33" t="s">
        <v>29</v>
      </c>
      <c r="G4219" t="s">
        <v>29</v>
      </c>
      <c r="H4219" s="56"/>
    </row>
    <row r="4220" spans="1:8" x14ac:dyDescent="0.25">
      <c r="A4220" s="24">
        <v>40112</v>
      </c>
      <c r="B4220" s="23">
        <v>106.91</v>
      </c>
      <c r="C4220" s="9">
        <v>-1.0884334626534891E-2</v>
      </c>
      <c r="D4220">
        <f t="shared" si="69"/>
        <v>10</v>
      </c>
      <c r="F4220" s="33" t="s">
        <v>29</v>
      </c>
      <c r="G4220" t="s">
        <v>29</v>
      </c>
      <c r="H4220" s="56"/>
    </row>
    <row r="4221" spans="1:8" x14ac:dyDescent="0.25">
      <c r="A4221" s="16">
        <v>40113</v>
      </c>
      <c r="B4221" s="23">
        <v>106.42</v>
      </c>
      <c r="C4221" s="9">
        <v>-4.5938298571852479E-3</v>
      </c>
      <c r="D4221">
        <f t="shared" si="69"/>
        <v>10</v>
      </c>
      <c r="F4221" s="33" t="s">
        <v>29</v>
      </c>
      <c r="G4221" t="s">
        <v>29</v>
      </c>
      <c r="H4221" s="56"/>
    </row>
    <row r="4222" spans="1:8" x14ac:dyDescent="0.25">
      <c r="A4222" s="24">
        <v>40114</v>
      </c>
      <c r="B4222" s="23">
        <v>104.41</v>
      </c>
      <c r="C4222" s="9">
        <v>-1.906807286620426E-2</v>
      </c>
      <c r="D4222">
        <f t="shared" si="69"/>
        <v>10</v>
      </c>
      <c r="F4222" s="33" t="s">
        <v>29</v>
      </c>
      <c r="G4222" t="s">
        <v>29</v>
      </c>
      <c r="H4222" s="56"/>
    </row>
    <row r="4223" spans="1:8" x14ac:dyDescent="0.25">
      <c r="A4223" s="16">
        <v>40115</v>
      </c>
      <c r="B4223" s="23">
        <v>106.65</v>
      </c>
      <c r="C4223" s="9">
        <v>2.1226988615340669E-2</v>
      </c>
      <c r="D4223">
        <f t="shared" si="69"/>
        <v>10</v>
      </c>
      <c r="F4223" s="33" t="s">
        <v>29</v>
      </c>
      <c r="G4223" t="s">
        <v>29</v>
      </c>
      <c r="H4223" s="56"/>
    </row>
    <row r="4224" spans="1:8" x14ac:dyDescent="0.25">
      <c r="A4224" s="24">
        <v>40116</v>
      </c>
      <c r="B4224" s="23">
        <v>103.56</v>
      </c>
      <c r="C4224" s="9">
        <v>-2.9401290034022681E-2</v>
      </c>
      <c r="D4224">
        <f t="shared" si="69"/>
        <v>10</v>
      </c>
      <c r="F4224" s="33" t="s">
        <v>29</v>
      </c>
      <c r="G4224" t="s">
        <v>29</v>
      </c>
      <c r="H4224" s="56"/>
    </row>
    <row r="4225" spans="1:8" x14ac:dyDescent="0.25">
      <c r="A4225" s="27">
        <v>40119</v>
      </c>
      <c r="B4225" s="23">
        <v>104.32</v>
      </c>
      <c r="C4225" s="9">
        <v>7.3119432950058995E-3</v>
      </c>
      <c r="D4225">
        <f t="shared" si="69"/>
        <v>11</v>
      </c>
      <c r="F4225" s="33" t="s">
        <v>29</v>
      </c>
      <c r="G4225" t="s">
        <v>29</v>
      </c>
      <c r="H4225" s="56"/>
    </row>
    <row r="4226" spans="1:8" x14ac:dyDescent="0.25">
      <c r="A4226" s="28">
        <v>40120</v>
      </c>
      <c r="B4226" s="23">
        <v>104.65</v>
      </c>
      <c r="C4226" s="9">
        <v>3.1583507136660016E-3</v>
      </c>
      <c r="D4226">
        <f t="shared" si="69"/>
        <v>11</v>
      </c>
      <c r="F4226" s="33" t="s">
        <v>29</v>
      </c>
      <c r="G4226" t="s">
        <v>29</v>
      </c>
      <c r="H4226" s="56"/>
    </row>
    <row r="4227" spans="1:8" x14ac:dyDescent="0.25">
      <c r="A4227" s="27">
        <v>40121</v>
      </c>
      <c r="B4227" s="23">
        <v>104.92</v>
      </c>
      <c r="C4227" s="9">
        <v>2.5767061066642523E-3</v>
      </c>
      <c r="D4227">
        <f t="shared" si="69"/>
        <v>11</v>
      </c>
      <c r="F4227" s="33" t="s">
        <v>29</v>
      </c>
      <c r="G4227" t="s">
        <v>29</v>
      </c>
      <c r="H4227" s="56"/>
    </row>
    <row r="4228" spans="1:8" x14ac:dyDescent="0.25">
      <c r="A4228" s="28">
        <v>40122</v>
      </c>
      <c r="B4228" s="23">
        <v>106.85</v>
      </c>
      <c r="C4228" s="9">
        <v>1.8227826766483646E-2</v>
      </c>
      <c r="D4228">
        <f t="shared" ref="D4228:D4291" si="70">MONTH(A4228)</f>
        <v>11</v>
      </c>
      <c r="F4228" s="33" t="s">
        <v>29</v>
      </c>
      <c r="G4228" t="s">
        <v>29</v>
      </c>
      <c r="H4228" s="56"/>
    </row>
    <row r="4229" spans="1:8" x14ac:dyDescent="0.25">
      <c r="A4229" s="27">
        <v>40123</v>
      </c>
      <c r="B4229" s="23">
        <v>107.13</v>
      </c>
      <c r="C4229" s="9">
        <v>2.6170685093101407E-3</v>
      </c>
      <c r="D4229">
        <f t="shared" si="70"/>
        <v>11</v>
      </c>
      <c r="F4229" s="33" t="s">
        <v>29</v>
      </c>
      <c r="G4229" t="s">
        <v>29</v>
      </c>
      <c r="H4229" s="56"/>
    </row>
    <row r="4230" spans="1:8" x14ac:dyDescent="0.25">
      <c r="A4230" s="27">
        <v>40126</v>
      </c>
      <c r="B4230" s="23">
        <v>109.57</v>
      </c>
      <c r="C4230" s="9">
        <v>2.2520564142835053E-2</v>
      </c>
      <c r="D4230">
        <f t="shared" si="70"/>
        <v>11</v>
      </c>
      <c r="F4230" s="33" t="s">
        <v>29</v>
      </c>
      <c r="G4230" t="s">
        <v>29</v>
      </c>
      <c r="H4230" s="56"/>
    </row>
    <row r="4231" spans="1:8" x14ac:dyDescent="0.25">
      <c r="A4231" s="28">
        <v>40127</v>
      </c>
      <c r="B4231" s="23">
        <v>109.59</v>
      </c>
      <c r="C4231" s="9">
        <v>1.8251505799902064E-4</v>
      </c>
      <c r="D4231">
        <f t="shared" si="70"/>
        <v>11</v>
      </c>
      <c r="F4231" s="33" t="s">
        <v>29</v>
      </c>
      <c r="G4231" t="s">
        <v>29</v>
      </c>
      <c r="H4231" s="56"/>
    </row>
    <row r="4232" spans="1:8" x14ac:dyDescent="0.25">
      <c r="A4232" s="27">
        <v>40128</v>
      </c>
      <c r="B4232" s="23">
        <v>110.15</v>
      </c>
      <c r="C4232" s="9">
        <v>5.0969437730513404E-3</v>
      </c>
      <c r="D4232">
        <f t="shared" si="70"/>
        <v>11</v>
      </c>
      <c r="F4232" s="33" t="s">
        <v>29</v>
      </c>
      <c r="G4232" t="s">
        <v>29</v>
      </c>
      <c r="H4232" s="56"/>
    </row>
    <row r="4233" spans="1:8" x14ac:dyDescent="0.25">
      <c r="A4233" s="28">
        <v>40129</v>
      </c>
      <c r="B4233" s="23">
        <v>109.03</v>
      </c>
      <c r="C4233" s="9">
        <v>-1.021999953006183E-2</v>
      </c>
      <c r="D4233">
        <f t="shared" si="70"/>
        <v>11</v>
      </c>
      <c r="F4233" s="33" t="s">
        <v>29</v>
      </c>
      <c r="G4233" t="s">
        <v>29</v>
      </c>
      <c r="H4233" s="56"/>
    </row>
    <row r="4234" spans="1:8" x14ac:dyDescent="0.25">
      <c r="A4234" s="27">
        <v>40130</v>
      </c>
      <c r="B4234" s="23">
        <v>109.62</v>
      </c>
      <c r="C4234" s="9">
        <v>5.3967658996800809E-3</v>
      </c>
      <c r="D4234">
        <f t="shared" si="70"/>
        <v>11</v>
      </c>
      <c r="F4234" s="33" t="s">
        <v>29</v>
      </c>
      <c r="G4234" t="s">
        <v>29</v>
      </c>
      <c r="H4234" s="56"/>
    </row>
    <row r="4235" spans="1:8" x14ac:dyDescent="0.25">
      <c r="A4235" s="24">
        <v>40133</v>
      </c>
      <c r="B4235" s="23">
        <v>111.21</v>
      </c>
      <c r="C4235" s="9">
        <v>1.4400466212780209E-2</v>
      </c>
      <c r="D4235">
        <f t="shared" si="70"/>
        <v>11</v>
      </c>
      <c r="F4235" s="33" t="s">
        <v>29</v>
      </c>
      <c r="G4235" t="s">
        <v>29</v>
      </c>
      <c r="H4235" s="56"/>
    </row>
    <row r="4236" spans="1:8" x14ac:dyDescent="0.25">
      <c r="A4236" s="16">
        <v>40134</v>
      </c>
      <c r="B4236" s="23">
        <v>111.34</v>
      </c>
      <c r="C4236" s="9">
        <v>1.1682769246111927E-3</v>
      </c>
      <c r="D4236">
        <f t="shared" si="70"/>
        <v>11</v>
      </c>
      <c r="F4236" s="33" t="s">
        <v>29</v>
      </c>
      <c r="G4236" t="s">
        <v>29</v>
      </c>
      <c r="H4236" s="56"/>
    </row>
    <row r="4237" spans="1:8" x14ac:dyDescent="0.25">
      <c r="A4237" s="24">
        <v>40135</v>
      </c>
      <c r="B4237" s="23">
        <v>111.27</v>
      </c>
      <c r="C4237" s="9">
        <v>-6.2890258575266629E-4</v>
      </c>
      <c r="D4237">
        <f t="shared" si="70"/>
        <v>11</v>
      </c>
      <c r="F4237" s="33" t="s">
        <v>29</v>
      </c>
      <c r="G4237" t="s">
        <v>29</v>
      </c>
      <c r="H4237" s="56"/>
    </row>
    <row r="4238" spans="1:8" x14ac:dyDescent="0.25">
      <c r="A4238" s="16">
        <v>40136</v>
      </c>
      <c r="B4238" s="23">
        <v>109.82</v>
      </c>
      <c r="C4238" s="9">
        <v>-1.3117018318882621E-2</v>
      </c>
      <c r="D4238">
        <f t="shared" si="70"/>
        <v>11</v>
      </c>
      <c r="F4238" s="33" t="s">
        <v>29</v>
      </c>
      <c r="G4238" t="s">
        <v>29</v>
      </c>
      <c r="H4238" s="56"/>
    </row>
    <row r="4239" spans="1:8" x14ac:dyDescent="0.25">
      <c r="A4239" s="24">
        <v>40137</v>
      </c>
      <c r="B4239" s="23">
        <v>109.43</v>
      </c>
      <c r="C4239" s="9">
        <v>-3.5575864203748072E-3</v>
      </c>
      <c r="D4239">
        <f t="shared" si="70"/>
        <v>11</v>
      </c>
      <c r="F4239" s="33" t="s">
        <v>29</v>
      </c>
      <c r="G4239" t="s">
        <v>29</v>
      </c>
      <c r="H4239" s="56"/>
    </row>
    <row r="4240" spans="1:8" x14ac:dyDescent="0.25">
      <c r="A4240" s="25">
        <v>40140</v>
      </c>
      <c r="B4240" s="23">
        <v>110.82</v>
      </c>
      <c r="C4240" s="9">
        <v>1.2622188008851898E-2</v>
      </c>
      <c r="D4240">
        <f t="shared" si="70"/>
        <v>11</v>
      </c>
      <c r="F4240" s="33" t="s">
        <v>29</v>
      </c>
      <c r="G4240" t="s">
        <v>29</v>
      </c>
      <c r="H4240" s="56"/>
    </row>
    <row r="4241" spans="1:8" x14ac:dyDescent="0.25">
      <c r="A4241" s="25">
        <v>40141</v>
      </c>
      <c r="B4241" s="23">
        <v>110.99</v>
      </c>
      <c r="C4241" s="9">
        <v>1.5328437246845887E-3</v>
      </c>
      <c r="D4241">
        <f t="shared" si="70"/>
        <v>11</v>
      </c>
      <c r="F4241" s="33" t="s">
        <v>29</v>
      </c>
      <c r="G4241" t="s">
        <v>29</v>
      </c>
      <c r="H4241" s="56"/>
    </row>
    <row r="4242" spans="1:8" x14ac:dyDescent="0.25">
      <c r="A4242" s="25">
        <v>40142</v>
      </c>
      <c r="B4242" s="23">
        <v>111.38</v>
      </c>
      <c r="C4242" s="9">
        <v>3.5076709976343576E-3</v>
      </c>
      <c r="D4242">
        <f t="shared" si="70"/>
        <v>11</v>
      </c>
      <c r="F4242" s="33" t="s">
        <v>29</v>
      </c>
      <c r="G4242" t="s">
        <v>29</v>
      </c>
      <c r="H4242" s="56"/>
    </row>
    <row r="4243" spans="1:8" x14ac:dyDescent="0.25">
      <c r="A4243" s="25">
        <v>40143</v>
      </c>
      <c r="B4243" s="23">
        <v>111.38</v>
      </c>
      <c r="C4243" s="9">
        <v>0</v>
      </c>
      <c r="D4243">
        <f t="shared" si="70"/>
        <v>11</v>
      </c>
      <c r="F4243" s="33" t="s">
        <v>29</v>
      </c>
      <c r="G4243" t="s">
        <v>29</v>
      </c>
      <c r="H4243" s="56"/>
    </row>
    <row r="4244" spans="1:8" x14ac:dyDescent="0.25">
      <c r="A4244" s="25">
        <v>40144</v>
      </c>
      <c r="B4244" s="23">
        <v>109.57</v>
      </c>
      <c r="C4244" s="9">
        <v>-1.6384163744220599E-2</v>
      </c>
      <c r="D4244">
        <f t="shared" si="70"/>
        <v>11</v>
      </c>
      <c r="F4244" s="33" t="s">
        <v>29</v>
      </c>
      <c r="G4244" t="s">
        <v>29</v>
      </c>
      <c r="H4244" s="56"/>
    </row>
    <row r="4245" spans="1:8" x14ac:dyDescent="0.25">
      <c r="A4245" s="16">
        <v>40147</v>
      </c>
      <c r="B4245" s="23">
        <v>109.94</v>
      </c>
      <c r="C4245" s="9">
        <v>3.3711480152123679E-3</v>
      </c>
      <c r="D4245">
        <f t="shared" si="70"/>
        <v>11</v>
      </c>
      <c r="F4245" s="33" t="s">
        <v>29</v>
      </c>
      <c r="G4245" t="s">
        <v>29</v>
      </c>
      <c r="H4245" s="56"/>
    </row>
    <row r="4246" spans="1:8" x14ac:dyDescent="0.25">
      <c r="A4246" s="24">
        <v>40148</v>
      </c>
      <c r="B4246" s="23">
        <v>111.3</v>
      </c>
      <c r="C4246" s="9">
        <v>1.2294495848984888E-2</v>
      </c>
      <c r="D4246">
        <f t="shared" si="70"/>
        <v>12</v>
      </c>
      <c r="F4246" s="33" t="s">
        <v>29</v>
      </c>
      <c r="G4246" t="s">
        <v>29</v>
      </c>
      <c r="H4246" s="56"/>
    </row>
    <row r="4247" spans="1:8" x14ac:dyDescent="0.25">
      <c r="A4247" s="16">
        <v>40149</v>
      </c>
      <c r="B4247" s="23">
        <v>111.25</v>
      </c>
      <c r="C4247" s="9">
        <v>-4.4933723514950486E-4</v>
      </c>
      <c r="D4247">
        <f t="shared" si="70"/>
        <v>12</v>
      </c>
      <c r="F4247" s="33" t="s">
        <v>29</v>
      </c>
      <c r="G4247" t="s">
        <v>29</v>
      </c>
      <c r="H4247" s="56"/>
    </row>
    <row r="4248" spans="1:8" x14ac:dyDescent="0.25">
      <c r="A4248" s="24">
        <v>40150</v>
      </c>
      <c r="B4248" s="23">
        <v>110.38</v>
      </c>
      <c r="C4248" s="9">
        <v>-7.8509630349944005E-3</v>
      </c>
      <c r="D4248">
        <f t="shared" si="70"/>
        <v>12</v>
      </c>
      <c r="F4248" s="33" t="s">
        <v>29</v>
      </c>
      <c r="G4248" t="s">
        <v>29</v>
      </c>
      <c r="H4248" s="56"/>
    </row>
    <row r="4249" spans="1:8" x14ac:dyDescent="0.25">
      <c r="A4249" s="16">
        <v>40151</v>
      </c>
      <c r="B4249" s="23">
        <v>111.01</v>
      </c>
      <c r="C4249" s="9">
        <v>5.6913293332007397E-3</v>
      </c>
      <c r="D4249">
        <f t="shared" si="70"/>
        <v>12</v>
      </c>
      <c r="F4249" s="33" t="s">
        <v>29</v>
      </c>
      <c r="G4249" t="s">
        <v>29</v>
      </c>
      <c r="H4249" s="56"/>
    </row>
    <row r="4250" spans="1:8" x14ac:dyDescent="0.25">
      <c r="A4250" s="16">
        <v>40154</v>
      </c>
      <c r="B4250" s="23">
        <v>110.84</v>
      </c>
      <c r="C4250" s="9">
        <v>-1.5325673497781163E-3</v>
      </c>
      <c r="D4250">
        <f t="shared" si="70"/>
        <v>12</v>
      </c>
      <c r="F4250" s="33" t="s">
        <v>29</v>
      </c>
      <c r="G4250" t="s">
        <v>29</v>
      </c>
      <c r="H4250" s="56"/>
    </row>
    <row r="4251" spans="1:8" x14ac:dyDescent="0.25">
      <c r="A4251" s="16">
        <v>40155</v>
      </c>
      <c r="B4251" s="23">
        <v>109.61</v>
      </c>
      <c r="C4251" s="9">
        <v>-1.1159108767145704E-2</v>
      </c>
      <c r="D4251">
        <f t="shared" si="70"/>
        <v>12</v>
      </c>
      <c r="F4251" s="33" t="s">
        <v>29</v>
      </c>
      <c r="G4251" t="s">
        <v>29</v>
      </c>
      <c r="H4251" s="56"/>
    </row>
    <row r="4252" spans="1:8" x14ac:dyDescent="0.25">
      <c r="A4252" s="16">
        <v>40156</v>
      </c>
      <c r="B4252" s="23">
        <v>110.02</v>
      </c>
      <c r="C4252" s="9">
        <v>3.7335562196800791E-3</v>
      </c>
      <c r="D4252">
        <f t="shared" si="70"/>
        <v>12</v>
      </c>
      <c r="F4252" s="33" t="s">
        <v>29</v>
      </c>
      <c r="G4252" t="s">
        <v>29</v>
      </c>
      <c r="H4252" s="56"/>
    </row>
    <row r="4253" spans="1:8" x14ac:dyDescent="0.25">
      <c r="A4253" s="16">
        <v>40157</v>
      </c>
      <c r="B4253" s="23">
        <v>110.64</v>
      </c>
      <c r="C4253" s="9">
        <v>5.6195199091907243E-3</v>
      </c>
      <c r="D4253">
        <f t="shared" si="70"/>
        <v>12</v>
      </c>
      <c r="F4253" s="33" t="s">
        <v>29</v>
      </c>
      <c r="G4253" t="s">
        <v>29</v>
      </c>
      <c r="H4253" s="56"/>
    </row>
    <row r="4254" spans="1:8" x14ac:dyDescent="0.25">
      <c r="A4254" s="16">
        <v>40158</v>
      </c>
      <c r="B4254" s="23">
        <v>111.11</v>
      </c>
      <c r="C4254" s="9">
        <v>4.2390142394146384E-3</v>
      </c>
      <c r="D4254">
        <f t="shared" si="70"/>
        <v>12</v>
      </c>
      <c r="F4254" s="33" t="s">
        <v>29</v>
      </c>
      <c r="G4254" t="s">
        <v>29</v>
      </c>
      <c r="H4254" s="56"/>
    </row>
    <row r="4255" spans="1:8" x14ac:dyDescent="0.25">
      <c r="A4255" s="26">
        <v>40161</v>
      </c>
      <c r="B4255" s="23">
        <v>111.87</v>
      </c>
      <c r="C4255" s="9">
        <v>6.8167812629217478E-3</v>
      </c>
      <c r="D4255">
        <f t="shared" si="70"/>
        <v>12</v>
      </c>
      <c r="F4255" s="33" t="s">
        <v>29</v>
      </c>
      <c r="G4255" t="s">
        <v>29</v>
      </c>
      <c r="H4255" s="56"/>
    </row>
    <row r="4256" spans="1:8" x14ac:dyDescent="0.25">
      <c r="A4256" s="26">
        <v>40162</v>
      </c>
      <c r="B4256" s="23">
        <v>111.35</v>
      </c>
      <c r="C4256" s="9">
        <v>-4.6590891554626401E-3</v>
      </c>
      <c r="D4256">
        <f t="shared" si="70"/>
        <v>12</v>
      </c>
      <c r="F4256" s="33" t="s">
        <v>29</v>
      </c>
      <c r="G4256" t="s">
        <v>29</v>
      </c>
      <c r="H4256" s="56"/>
    </row>
    <row r="4257" spans="1:8" x14ac:dyDescent="0.25">
      <c r="A4257" s="26">
        <v>40163</v>
      </c>
      <c r="B4257" s="23">
        <v>111.52</v>
      </c>
      <c r="C4257" s="9">
        <v>1.5255533088371917E-3</v>
      </c>
      <c r="D4257">
        <f t="shared" si="70"/>
        <v>12</v>
      </c>
      <c r="F4257" s="33" t="s">
        <v>29</v>
      </c>
      <c r="G4257" t="s">
        <v>29</v>
      </c>
      <c r="H4257" s="56"/>
    </row>
    <row r="4258" spans="1:8" x14ac:dyDescent="0.25">
      <c r="A4258" s="26">
        <v>40164</v>
      </c>
      <c r="B4258" s="23">
        <v>110.18</v>
      </c>
      <c r="C4258" s="9">
        <v>-1.2088554967643231E-2</v>
      </c>
      <c r="D4258">
        <f t="shared" si="70"/>
        <v>12</v>
      </c>
      <c r="F4258" s="33" t="s">
        <v>29</v>
      </c>
      <c r="G4258" t="s">
        <v>29</v>
      </c>
      <c r="H4258" s="56"/>
    </row>
    <row r="4259" spans="1:8" x14ac:dyDescent="0.25">
      <c r="A4259" s="26">
        <v>40165</v>
      </c>
      <c r="B4259" s="23">
        <v>110.21</v>
      </c>
      <c r="C4259" s="9">
        <v>2.7224465887990457E-4</v>
      </c>
      <c r="D4259">
        <f t="shared" si="70"/>
        <v>12</v>
      </c>
      <c r="F4259" s="33" t="s">
        <v>29</v>
      </c>
      <c r="G4259" t="s">
        <v>29</v>
      </c>
      <c r="H4259" s="56"/>
    </row>
    <row r="4260" spans="1:8" x14ac:dyDescent="0.25">
      <c r="A4260" s="16">
        <v>40168</v>
      </c>
      <c r="B4260" s="23">
        <v>111.33</v>
      </c>
      <c r="C4260" s="9">
        <v>1.0111127037165409E-2</v>
      </c>
      <c r="D4260">
        <f t="shared" si="70"/>
        <v>12</v>
      </c>
      <c r="F4260" s="33" t="s">
        <v>29</v>
      </c>
      <c r="G4260" t="s">
        <v>29</v>
      </c>
      <c r="H4260" s="56"/>
    </row>
    <row r="4261" spans="1:8" x14ac:dyDescent="0.25">
      <c r="A4261" s="16">
        <v>40169</v>
      </c>
      <c r="B4261" s="23">
        <v>111.73</v>
      </c>
      <c r="C4261" s="9">
        <v>3.5864828186307871E-3</v>
      </c>
      <c r="D4261">
        <f t="shared" si="70"/>
        <v>12</v>
      </c>
      <c r="F4261" s="33" t="s">
        <v>29</v>
      </c>
      <c r="G4261" t="s">
        <v>29</v>
      </c>
      <c r="H4261" s="56"/>
    </row>
    <row r="4262" spans="1:8" x14ac:dyDescent="0.25">
      <c r="A4262" s="16">
        <v>40170</v>
      </c>
      <c r="B4262" s="23">
        <v>111.95</v>
      </c>
      <c r="C4262" s="9">
        <v>1.9670964855172282E-3</v>
      </c>
      <c r="D4262">
        <f t="shared" si="70"/>
        <v>12</v>
      </c>
      <c r="F4262" s="33" t="s">
        <v>29</v>
      </c>
      <c r="G4262" t="s">
        <v>29</v>
      </c>
      <c r="H4262" s="56"/>
    </row>
    <row r="4263" spans="1:8" x14ac:dyDescent="0.25">
      <c r="A4263" s="16">
        <v>40171</v>
      </c>
      <c r="B4263" s="23">
        <v>112.48</v>
      </c>
      <c r="C4263" s="9">
        <v>4.7230850175908785E-3</v>
      </c>
      <c r="D4263">
        <f t="shared" si="70"/>
        <v>12</v>
      </c>
      <c r="F4263" s="33" t="s">
        <v>29</v>
      </c>
      <c r="G4263" t="s">
        <v>29</v>
      </c>
      <c r="H4263" s="56"/>
    </row>
    <row r="4264" spans="1:8" x14ac:dyDescent="0.25">
      <c r="A4264" s="16">
        <v>40172</v>
      </c>
      <c r="B4264" s="23">
        <v>112.48</v>
      </c>
      <c r="C4264" s="9">
        <v>0</v>
      </c>
      <c r="D4264">
        <f t="shared" si="70"/>
        <v>12</v>
      </c>
      <c r="F4264" s="33" t="s">
        <v>29</v>
      </c>
      <c r="G4264" t="s">
        <v>29</v>
      </c>
      <c r="H4264" s="56"/>
    </row>
    <row r="4265" spans="1:8" x14ac:dyDescent="0.25">
      <c r="A4265" s="24">
        <v>40175</v>
      </c>
      <c r="B4265" s="23">
        <v>112.72</v>
      </c>
      <c r="C4265" s="9">
        <v>2.1314395280700397E-3</v>
      </c>
      <c r="D4265">
        <f t="shared" si="70"/>
        <v>12</v>
      </c>
      <c r="F4265" s="33" t="s">
        <v>29</v>
      </c>
      <c r="G4265" t="s">
        <v>29</v>
      </c>
      <c r="H4265" s="56"/>
    </row>
    <row r="4266" spans="1:8" x14ac:dyDescent="0.25">
      <c r="A4266" s="16">
        <v>40176</v>
      </c>
      <c r="B4266" s="23">
        <v>112.56</v>
      </c>
      <c r="C4266" s="9">
        <v>-1.4204547842911123E-3</v>
      </c>
      <c r="D4266">
        <f t="shared" si="70"/>
        <v>12</v>
      </c>
      <c r="F4266" s="33" t="s">
        <v>29</v>
      </c>
      <c r="G4266" t="s">
        <v>29</v>
      </c>
      <c r="H4266" s="56"/>
    </row>
    <row r="4267" spans="1:8" x14ac:dyDescent="0.25">
      <c r="A4267" s="24">
        <v>40177</v>
      </c>
      <c r="B4267" s="23">
        <v>112.52</v>
      </c>
      <c r="C4267" s="9">
        <v>-3.5542918447761779E-4</v>
      </c>
      <c r="D4267">
        <f t="shared" si="70"/>
        <v>12</v>
      </c>
      <c r="F4267" s="33" t="s">
        <v>29</v>
      </c>
      <c r="G4267" t="s">
        <v>29</v>
      </c>
      <c r="H4267" s="56"/>
    </row>
    <row r="4268" spans="1:8" x14ac:dyDescent="0.25">
      <c r="A4268" s="16">
        <v>40178</v>
      </c>
      <c r="B4268" s="23">
        <v>111.44</v>
      </c>
      <c r="C4268" s="9">
        <v>-9.6446541501058781E-3</v>
      </c>
      <c r="D4268">
        <f t="shared" si="70"/>
        <v>12</v>
      </c>
      <c r="F4268" s="33" t="s">
        <v>29</v>
      </c>
      <c r="G4268" t="s">
        <v>29</v>
      </c>
      <c r="H4268" s="56"/>
    </row>
    <row r="4269" spans="1:8" x14ac:dyDescent="0.25">
      <c r="A4269" s="24">
        <v>40179</v>
      </c>
      <c r="B4269" s="23">
        <v>111.44</v>
      </c>
      <c r="C4269" s="9">
        <v>0</v>
      </c>
      <c r="D4269">
        <f t="shared" si="70"/>
        <v>1</v>
      </c>
      <c r="F4269" s="33" t="s">
        <v>29</v>
      </c>
      <c r="G4269" t="s">
        <v>29</v>
      </c>
      <c r="H4269" s="56"/>
    </row>
    <row r="4270" spans="1:8" x14ac:dyDescent="0.25">
      <c r="A4270" s="16">
        <v>40182</v>
      </c>
      <c r="B4270" s="23">
        <v>113.33</v>
      </c>
      <c r="C4270" s="9">
        <v>1.681758727330673E-2</v>
      </c>
      <c r="D4270">
        <f t="shared" si="70"/>
        <v>1</v>
      </c>
      <c r="F4270" s="33" t="s">
        <v>29</v>
      </c>
      <c r="G4270" t="s">
        <v>29</v>
      </c>
      <c r="H4270" s="56"/>
    </row>
    <row r="4271" spans="1:8" x14ac:dyDescent="0.25">
      <c r="A4271" s="24">
        <v>40183</v>
      </c>
      <c r="B4271" s="23">
        <v>113.63</v>
      </c>
      <c r="C4271" s="9">
        <v>2.6436391850605998E-3</v>
      </c>
      <c r="D4271">
        <f t="shared" si="70"/>
        <v>1</v>
      </c>
      <c r="F4271" s="33" t="s">
        <v>29</v>
      </c>
      <c r="G4271" t="s">
        <v>29</v>
      </c>
      <c r="H4271" s="56"/>
    </row>
    <row r="4272" spans="1:8" x14ac:dyDescent="0.25">
      <c r="A4272" s="16">
        <v>40184</v>
      </c>
      <c r="B4272" s="23">
        <v>113.71</v>
      </c>
      <c r="C4272" s="9">
        <v>7.0379170671377241E-4</v>
      </c>
      <c r="D4272">
        <f t="shared" si="70"/>
        <v>1</v>
      </c>
      <c r="F4272" s="33" t="s">
        <v>29</v>
      </c>
      <c r="G4272" t="s">
        <v>29</v>
      </c>
      <c r="H4272" s="56"/>
    </row>
    <row r="4273" spans="1:8" x14ac:dyDescent="0.25">
      <c r="A4273" s="24">
        <v>40185</v>
      </c>
      <c r="B4273" s="23">
        <v>114.19</v>
      </c>
      <c r="C4273" s="9">
        <v>4.2123800769252673E-3</v>
      </c>
      <c r="D4273">
        <f t="shared" si="70"/>
        <v>1</v>
      </c>
      <c r="F4273" s="33" t="s">
        <v>29</v>
      </c>
      <c r="G4273" t="s">
        <v>29</v>
      </c>
      <c r="H4273" s="56"/>
    </row>
    <row r="4274" spans="1:8" x14ac:dyDescent="0.25">
      <c r="A4274" s="16">
        <v>40186</v>
      </c>
      <c r="B4274" s="23">
        <v>114.57</v>
      </c>
      <c r="C4274" s="9">
        <v>3.3222621919778601E-3</v>
      </c>
      <c r="D4274">
        <f t="shared" si="70"/>
        <v>1</v>
      </c>
      <c r="F4274" s="33" t="s">
        <v>29</v>
      </c>
      <c r="G4274" t="s">
        <v>29</v>
      </c>
      <c r="H4274" s="56"/>
    </row>
    <row r="4275" spans="1:8" x14ac:dyDescent="0.25">
      <c r="A4275" s="25">
        <v>40189</v>
      </c>
      <c r="B4275" s="23">
        <v>114.73</v>
      </c>
      <c r="C4275" s="9">
        <v>1.3955519055172563E-3</v>
      </c>
      <c r="D4275">
        <f t="shared" si="70"/>
        <v>1</v>
      </c>
      <c r="F4275" s="33" t="s">
        <v>29</v>
      </c>
      <c r="G4275" t="s">
        <v>29</v>
      </c>
      <c r="H4275" s="56"/>
    </row>
    <row r="4276" spans="1:8" x14ac:dyDescent="0.25">
      <c r="A4276" s="26">
        <v>40190</v>
      </c>
      <c r="B4276" s="23">
        <v>113.66</v>
      </c>
      <c r="C4276" s="9">
        <v>-9.3700059420762597E-3</v>
      </c>
      <c r="D4276">
        <f t="shared" si="70"/>
        <v>1</v>
      </c>
      <c r="F4276" s="33" t="s">
        <v>29</v>
      </c>
      <c r="G4276" t="s">
        <v>29</v>
      </c>
      <c r="H4276" s="56"/>
    </row>
    <row r="4277" spans="1:8" x14ac:dyDescent="0.25">
      <c r="A4277" s="25">
        <v>40191</v>
      </c>
      <c r="B4277" s="23">
        <v>114.62</v>
      </c>
      <c r="C4277" s="9">
        <v>8.4107732546159948E-3</v>
      </c>
      <c r="D4277">
        <f t="shared" si="70"/>
        <v>1</v>
      </c>
      <c r="F4277" s="33" t="s">
        <v>29</v>
      </c>
      <c r="G4277" t="s">
        <v>29</v>
      </c>
      <c r="H4277" s="56"/>
    </row>
    <row r="4278" spans="1:8" x14ac:dyDescent="0.25">
      <c r="A4278" s="26">
        <v>40192</v>
      </c>
      <c r="B4278" s="23">
        <v>114.93</v>
      </c>
      <c r="C4278" s="9">
        <v>2.700938257075907E-3</v>
      </c>
      <c r="D4278">
        <f t="shared" si="70"/>
        <v>1</v>
      </c>
      <c r="F4278" s="33" t="s">
        <v>29</v>
      </c>
      <c r="G4278" t="s">
        <v>29</v>
      </c>
      <c r="H4278" s="56"/>
    </row>
    <row r="4279" spans="1:8" x14ac:dyDescent="0.25">
      <c r="A4279" s="25">
        <v>40193</v>
      </c>
      <c r="B4279" s="23">
        <v>113.64</v>
      </c>
      <c r="C4279" s="9">
        <v>-1.1287690394680128E-2</v>
      </c>
      <c r="D4279">
        <f t="shared" si="70"/>
        <v>1</v>
      </c>
      <c r="F4279" s="33" t="s">
        <v>29</v>
      </c>
      <c r="G4279" t="s">
        <v>29</v>
      </c>
      <c r="H4279" s="56"/>
    </row>
    <row r="4280" spans="1:8" x14ac:dyDescent="0.25">
      <c r="A4280" s="16">
        <v>40196</v>
      </c>
      <c r="B4280" s="23">
        <v>113.64</v>
      </c>
      <c r="C4280" s="9">
        <v>0</v>
      </c>
      <c r="D4280">
        <f t="shared" si="70"/>
        <v>1</v>
      </c>
      <c r="F4280" s="33" t="s">
        <v>29</v>
      </c>
      <c r="G4280" t="s">
        <v>29</v>
      </c>
      <c r="H4280" s="56"/>
    </row>
    <row r="4281" spans="1:8" x14ac:dyDescent="0.25">
      <c r="A4281" s="24">
        <v>40197</v>
      </c>
      <c r="B4281" s="23">
        <v>115.06</v>
      </c>
      <c r="C4281" s="9">
        <v>1.2418174449160133E-2</v>
      </c>
      <c r="D4281">
        <f t="shared" si="70"/>
        <v>1</v>
      </c>
      <c r="F4281" s="33" t="s">
        <v>29</v>
      </c>
      <c r="G4281" t="s">
        <v>29</v>
      </c>
      <c r="H4281" s="56"/>
    </row>
    <row r="4282" spans="1:8" x14ac:dyDescent="0.25">
      <c r="A4282" s="16">
        <v>40198</v>
      </c>
      <c r="B4282" s="23">
        <v>113.89</v>
      </c>
      <c r="C4282" s="9">
        <v>-1.0220661148887651E-2</v>
      </c>
      <c r="D4282">
        <f t="shared" si="70"/>
        <v>1</v>
      </c>
      <c r="F4282" s="33" t="s">
        <v>29</v>
      </c>
      <c r="G4282" t="s">
        <v>29</v>
      </c>
      <c r="H4282" s="56"/>
    </row>
    <row r="4283" spans="1:8" x14ac:dyDescent="0.25">
      <c r="A4283" s="24">
        <v>40199</v>
      </c>
      <c r="B4283" s="23">
        <v>111.7</v>
      </c>
      <c r="C4283" s="9">
        <v>-1.9416364211104684E-2</v>
      </c>
      <c r="D4283">
        <f t="shared" si="70"/>
        <v>1</v>
      </c>
      <c r="F4283" s="33" t="s">
        <v>29</v>
      </c>
      <c r="G4283" t="s">
        <v>29</v>
      </c>
      <c r="H4283" s="56"/>
    </row>
    <row r="4284" spans="1:8" x14ac:dyDescent="0.25">
      <c r="A4284" s="16">
        <v>40200</v>
      </c>
      <c r="B4284" s="23">
        <v>109.21</v>
      </c>
      <c r="C4284" s="9">
        <v>-2.2544071865518076E-2</v>
      </c>
      <c r="D4284">
        <f t="shared" si="70"/>
        <v>1</v>
      </c>
      <c r="F4284" s="33" t="s">
        <v>29</v>
      </c>
      <c r="G4284" t="s">
        <v>29</v>
      </c>
      <c r="H4284" s="56"/>
    </row>
    <row r="4285" spans="1:8" x14ac:dyDescent="0.25">
      <c r="A4285" s="16">
        <v>40203</v>
      </c>
      <c r="B4285" s="17">
        <v>109.77</v>
      </c>
      <c r="C4285" s="9">
        <v>5.1146334895880987E-3</v>
      </c>
      <c r="D4285">
        <f t="shared" si="70"/>
        <v>1</v>
      </c>
      <c r="F4285" s="33" t="s">
        <v>29</v>
      </c>
      <c r="G4285" t="s">
        <v>29</v>
      </c>
      <c r="H4285" s="56"/>
    </row>
    <row r="4286" spans="1:8" x14ac:dyDescent="0.25">
      <c r="A4286" s="16">
        <v>40204</v>
      </c>
      <c r="B4286" s="17">
        <v>109.31</v>
      </c>
      <c r="C4286" s="9">
        <v>-4.1993853934810151E-3</v>
      </c>
      <c r="D4286">
        <f t="shared" si="70"/>
        <v>1</v>
      </c>
      <c r="F4286" s="33" t="s">
        <v>29</v>
      </c>
      <c r="G4286" t="s">
        <v>29</v>
      </c>
      <c r="H4286" s="56"/>
    </row>
    <row r="4287" spans="1:8" x14ac:dyDescent="0.25">
      <c r="A4287" s="16">
        <v>40205</v>
      </c>
      <c r="B4287" s="17">
        <v>109.83</v>
      </c>
      <c r="C4287" s="9">
        <v>4.74583349451048E-3</v>
      </c>
      <c r="D4287">
        <f t="shared" si="70"/>
        <v>1</v>
      </c>
      <c r="F4287" s="33" t="s">
        <v>29</v>
      </c>
      <c r="G4287" t="s">
        <v>29</v>
      </c>
      <c r="H4287" s="56"/>
    </row>
    <row r="4288" spans="1:8" x14ac:dyDescent="0.25">
      <c r="A4288" s="16">
        <v>40206</v>
      </c>
      <c r="B4288" s="17">
        <v>108.57</v>
      </c>
      <c r="C4288" s="9">
        <v>-1.153858955649378E-2</v>
      </c>
      <c r="D4288">
        <f t="shared" si="70"/>
        <v>1</v>
      </c>
      <c r="F4288" s="33" t="s">
        <v>29</v>
      </c>
      <c r="G4288" t="s">
        <v>29</v>
      </c>
      <c r="H4288" s="56"/>
    </row>
    <row r="4289" spans="1:8" x14ac:dyDescent="0.25">
      <c r="A4289" s="16">
        <v>40207</v>
      </c>
      <c r="B4289" s="17">
        <v>107.39</v>
      </c>
      <c r="C4289" s="9">
        <v>-1.0928058373635528E-2</v>
      </c>
      <c r="D4289">
        <f t="shared" si="70"/>
        <v>1</v>
      </c>
      <c r="F4289" s="33" t="s">
        <v>29</v>
      </c>
      <c r="G4289" t="s">
        <v>29</v>
      </c>
      <c r="H4289" s="56"/>
    </row>
    <row r="4290" spans="1:8" x14ac:dyDescent="0.25">
      <c r="A4290" s="16">
        <v>40210</v>
      </c>
      <c r="B4290" s="17">
        <v>109.06</v>
      </c>
      <c r="C4290" s="9">
        <v>1.5431121627790404E-2</v>
      </c>
      <c r="D4290">
        <f t="shared" si="70"/>
        <v>2</v>
      </c>
      <c r="F4290" s="33" t="s">
        <v>29</v>
      </c>
      <c r="G4290" t="s">
        <v>29</v>
      </c>
      <c r="H4290" s="56"/>
    </row>
    <row r="4291" spans="1:8" x14ac:dyDescent="0.25">
      <c r="A4291" s="16">
        <v>40211</v>
      </c>
      <c r="B4291" s="17">
        <v>110.38</v>
      </c>
      <c r="C4291" s="9">
        <v>1.2030768513439743E-2</v>
      </c>
      <c r="D4291">
        <f t="shared" si="70"/>
        <v>2</v>
      </c>
      <c r="F4291" s="33" t="s">
        <v>29</v>
      </c>
      <c r="G4291" t="s">
        <v>29</v>
      </c>
      <c r="H4291" s="56"/>
    </row>
    <row r="4292" spans="1:8" x14ac:dyDescent="0.25">
      <c r="A4292" s="16">
        <v>40212</v>
      </c>
      <c r="B4292" s="17">
        <v>109.83</v>
      </c>
      <c r="C4292" s="9">
        <v>-4.9952422111007224E-3</v>
      </c>
      <c r="D4292">
        <f t="shared" ref="D4292:D4355" si="71">MONTH(A4292)</f>
        <v>2</v>
      </c>
      <c r="F4292" s="33" t="s">
        <v>29</v>
      </c>
      <c r="G4292" t="s">
        <v>29</v>
      </c>
      <c r="H4292" s="56"/>
    </row>
    <row r="4293" spans="1:8" x14ac:dyDescent="0.25">
      <c r="A4293" s="16">
        <v>40213</v>
      </c>
      <c r="B4293" s="17">
        <v>106.44</v>
      </c>
      <c r="C4293" s="9">
        <v>-3.1352269690766106E-2</v>
      </c>
      <c r="D4293">
        <f t="shared" si="71"/>
        <v>2</v>
      </c>
      <c r="F4293" s="33" t="s">
        <v>29</v>
      </c>
      <c r="G4293" t="s">
        <v>29</v>
      </c>
      <c r="H4293" s="56"/>
    </row>
    <row r="4294" spans="1:8" x14ac:dyDescent="0.25">
      <c r="A4294" s="16">
        <v>40214</v>
      </c>
      <c r="B4294" s="17">
        <v>106.66</v>
      </c>
      <c r="C4294" s="9">
        <v>2.064759062967673E-3</v>
      </c>
      <c r="D4294">
        <f t="shared" si="71"/>
        <v>2</v>
      </c>
      <c r="F4294" s="33" t="s">
        <v>29</v>
      </c>
      <c r="G4294" t="s">
        <v>29</v>
      </c>
      <c r="H4294" s="56"/>
    </row>
    <row r="4295" spans="1:8" x14ac:dyDescent="0.25">
      <c r="A4295" s="16">
        <v>40217</v>
      </c>
      <c r="B4295" s="17">
        <v>105.89</v>
      </c>
      <c r="C4295" s="9">
        <v>-7.2453857300930962E-3</v>
      </c>
      <c r="D4295">
        <f t="shared" si="71"/>
        <v>2</v>
      </c>
      <c r="F4295" s="33" t="s">
        <v>29</v>
      </c>
      <c r="G4295" t="s">
        <v>29</v>
      </c>
      <c r="H4295" s="56"/>
    </row>
    <row r="4296" spans="1:8" x14ac:dyDescent="0.25">
      <c r="A4296" s="16">
        <v>40218</v>
      </c>
      <c r="B4296" s="17">
        <v>107.22</v>
      </c>
      <c r="C4296" s="9">
        <v>1.248197895702856E-2</v>
      </c>
      <c r="D4296">
        <f t="shared" si="71"/>
        <v>2</v>
      </c>
      <c r="F4296" s="33" t="s">
        <v>29</v>
      </c>
      <c r="G4296" t="s">
        <v>29</v>
      </c>
      <c r="H4296" s="56"/>
    </row>
    <row r="4297" spans="1:8" x14ac:dyDescent="0.25">
      <c r="A4297" s="16">
        <v>40219</v>
      </c>
      <c r="B4297" s="17">
        <v>107.01</v>
      </c>
      <c r="C4297" s="9">
        <v>-1.9605103604817902E-3</v>
      </c>
      <c r="D4297">
        <f t="shared" si="71"/>
        <v>2</v>
      </c>
      <c r="F4297" s="33" t="s">
        <v>29</v>
      </c>
      <c r="G4297" t="s">
        <v>29</v>
      </c>
      <c r="H4297" s="56"/>
    </row>
    <row r="4298" spans="1:8" x14ac:dyDescent="0.25">
      <c r="A4298" s="16">
        <v>40220</v>
      </c>
      <c r="B4298" s="17">
        <v>108.13</v>
      </c>
      <c r="C4298" s="9">
        <v>1.0411918918535825E-2</v>
      </c>
      <c r="D4298">
        <f t="shared" si="71"/>
        <v>2</v>
      </c>
      <c r="F4298" s="33" t="s">
        <v>29</v>
      </c>
      <c r="G4298" t="s">
        <v>29</v>
      </c>
      <c r="H4298" s="56"/>
    </row>
    <row r="4299" spans="1:8" x14ac:dyDescent="0.25">
      <c r="A4299" s="16">
        <v>40221</v>
      </c>
      <c r="B4299" s="17">
        <v>108.04</v>
      </c>
      <c r="C4299" s="9">
        <v>-8.3267803303075348E-4</v>
      </c>
      <c r="D4299">
        <f t="shared" si="71"/>
        <v>2</v>
      </c>
      <c r="F4299" s="33" t="s">
        <v>29</v>
      </c>
      <c r="G4299" t="s">
        <v>29</v>
      </c>
      <c r="H4299" s="56"/>
    </row>
    <row r="4300" spans="1:8" x14ac:dyDescent="0.25">
      <c r="A4300" s="16">
        <v>40224</v>
      </c>
      <c r="B4300" s="17">
        <v>108.04</v>
      </c>
      <c r="C4300" s="9">
        <v>0</v>
      </c>
      <c r="D4300">
        <f t="shared" si="71"/>
        <v>2</v>
      </c>
      <c r="F4300" s="33" t="s">
        <v>29</v>
      </c>
      <c r="G4300" t="s">
        <v>29</v>
      </c>
      <c r="H4300" s="56"/>
    </row>
    <row r="4301" spans="1:8" x14ac:dyDescent="0.25">
      <c r="A4301" s="16">
        <v>40225</v>
      </c>
      <c r="B4301" s="17">
        <v>109.74</v>
      </c>
      <c r="C4301" s="9">
        <v>1.5612402706414461E-2</v>
      </c>
      <c r="D4301">
        <f t="shared" si="71"/>
        <v>2</v>
      </c>
      <c r="F4301" s="33" t="s">
        <v>29</v>
      </c>
      <c r="G4301" t="s">
        <v>29</v>
      </c>
      <c r="H4301" s="56"/>
    </row>
    <row r="4302" spans="1:8" x14ac:dyDescent="0.25">
      <c r="A4302" s="16">
        <v>40226</v>
      </c>
      <c r="B4302" s="17">
        <v>110.26</v>
      </c>
      <c r="C4302" s="9">
        <v>4.7272815307083391E-3</v>
      </c>
      <c r="D4302">
        <f t="shared" si="71"/>
        <v>2</v>
      </c>
      <c r="F4302" s="33" t="s">
        <v>29</v>
      </c>
      <c r="G4302" t="s">
        <v>29</v>
      </c>
      <c r="H4302" s="56"/>
    </row>
    <row r="4303" spans="1:8" x14ac:dyDescent="0.25">
      <c r="A4303" s="16">
        <v>40227</v>
      </c>
      <c r="B4303" s="17">
        <v>110.91</v>
      </c>
      <c r="C4303" s="9">
        <v>5.8778484551125481E-3</v>
      </c>
      <c r="D4303">
        <f t="shared" si="71"/>
        <v>2</v>
      </c>
      <c r="F4303" s="33" t="s">
        <v>29</v>
      </c>
      <c r="G4303" t="s">
        <v>29</v>
      </c>
      <c r="H4303" s="56"/>
    </row>
    <row r="4304" spans="1:8" x14ac:dyDescent="0.25">
      <c r="A4304" s="16">
        <v>40228</v>
      </c>
      <c r="B4304" s="17">
        <v>111.14</v>
      </c>
      <c r="C4304" s="9">
        <v>2.0716062351249071E-3</v>
      </c>
      <c r="D4304">
        <f t="shared" si="71"/>
        <v>2</v>
      </c>
      <c r="F4304" s="33" t="s">
        <v>29</v>
      </c>
      <c r="G4304" t="s">
        <v>29</v>
      </c>
      <c r="H4304" s="56"/>
    </row>
    <row r="4305" spans="1:8" x14ac:dyDescent="0.25">
      <c r="A4305" s="16">
        <v>40231</v>
      </c>
      <c r="B4305" s="17">
        <v>111.16</v>
      </c>
      <c r="C4305" s="9">
        <v>1.7993702252784533E-4</v>
      </c>
      <c r="D4305">
        <f t="shared" si="71"/>
        <v>2</v>
      </c>
      <c r="F4305" s="33" t="s">
        <v>29</v>
      </c>
      <c r="G4305" t="s">
        <v>29</v>
      </c>
      <c r="H4305" s="56"/>
    </row>
    <row r="4306" spans="1:8" x14ac:dyDescent="0.25">
      <c r="A4306" s="16">
        <v>40232</v>
      </c>
      <c r="B4306" s="17">
        <v>109.81</v>
      </c>
      <c r="C4306" s="9">
        <v>-1.2219005264681044E-2</v>
      </c>
      <c r="D4306">
        <f t="shared" si="71"/>
        <v>2</v>
      </c>
      <c r="F4306" s="33" t="s">
        <v>29</v>
      </c>
      <c r="G4306" t="s">
        <v>29</v>
      </c>
      <c r="H4306" s="56"/>
    </row>
    <row r="4307" spans="1:8" x14ac:dyDescent="0.25">
      <c r="A4307" s="16">
        <v>40233</v>
      </c>
      <c r="B4307" s="17">
        <v>110.82</v>
      </c>
      <c r="C4307" s="9">
        <v>9.1556638295816478E-3</v>
      </c>
      <c r="D4307">
        <f t="shared" si="71"/>
        <v>2</v>
      </c>
      <c r="F4307" s="33" t="s">
        <v>29</v>
      </c>
      <c r="G4307" t="s">
        <v>29</v>
      </c>
      <c r="H4307" s="56"/>
    </row>
    <row r="4308" spans="1:8" x14ac:dyDescent="0.25">
      <c r="A4308" s="16">
        <v>40234</v>
      </c>
      <c r="B4308" s="17">
        <v>110.67</v>
      </c>
      <c r="C4308" s="9">
        <v>-1.3544631625095141E-3</v>
      </c>
      <c r="D4308">
        <f t="shared" si="71"/>
        <v>2</v>
      </c>
      <c r="F4308" s="33" t="s">
        <v>29</v>
      </c>
      <c r="G4308" t="s">
        <v>29</v>
      </c>
      <c r="H4308" s="56"/>
    </row>
    <row r="4309" spans="1:8" x14ac:dyDescent="0.25">
      <c r="A4309" s="16">
        <v>40235</v>
      </c>
      <c r="B4309" s="17">
        <v>110.74</v>
      </c>
      <c r="C4309" s="9">
        <v>6.323111181270344E-4</v>
      </c>
      <c r="D4309">
        <f t="shared" si="71"/>
        <v>2</v>
      </c>
      <c r="F4309" s="33" t="s">
        <v>29</v>
      </c>
      <c r="G4309" t="s">
        <v>29</v>
      </c>
      <c r="H4309" s="56"/>
    </row>
    <row r="4310" spans="1:8" x14ac:dyDescent="0.25">
      <c r="A4310" s="16">
        <v>40238</v>
      </c>
      <c r="B4310" s="17">
        <v>111.89</v>
      </c>
      <c r="C4310" s="9">
        <v>1.0331134424808697E-2</v>
      </c>
      <c r="D4310">
        <f t="shared" si="71"/>
        <v>3</v>
      </c>
      <c r="F4310" s="33" t="s">
        <v>29</v>
      </c>
      <c r="G4310" t="s">
        <v>29</v>
      </c>
      <c r="H4310" s="56"/>
    </row>
    <row r="4311" spans="1:8" x14ac:dyDescent="0.25">
      <c r="A4311" s="16">
        <v>40239</v>
      </c>
      <c r="B4311" s="17">
        <v>112.2</v>
      </c>
      <c r="C4311" s="9">
        <v>2.7667472689662351E-3</v>
      </c>
      <c r="D4311">
        <f t="shared" si="71"/>
        <v>3</v>
      </c>
      <c r="F4311" s="33" t="s">
        <v>29</v>
      </c>
      <c r="G4311" t="s">
        <v>29</v>
      </c>
      <c r="H4311" s="56"/>
    </row>
    <row r="4312" spans="1:8" x14ac:dyDescent="0.25">
      <c r="A4312" s="16">
        <v>40240</v>
      </c>
      <c r="B4312" s="17">
        <v>112.3</v>
      </c>
      <c r="C4312" s="9">
        <v>8.9086865580141107E-4</v>
      </c>
      <c r="D4312">
        <f t="shared" si="71"/>
        <v>3</v>
      </c>
      <c r="F4312" s="33" t="s">
        <v>29</v>
      </c>
      <c r="G4312" t="s">
        <v>29</v>
      </c>
      <c r="H4312" s="56"/>
    </row>
    <row r="4313" spans="1:8" x14ac:dyDescent="0.25">
      <c r="A4313" s="16">
        <v>40241</v>
      </c>
      <c r="B4313" s="17">
        <v>112.64</v>
      </c>
      <c r="C4313" s="9">
        <v>3.0230306653348939E-3</v>
      </c>
      <c r="D4313">
        <f t="shared" si="71"/>
        <v>3</v>
      </c>
      <c r="F4313" s="33" t="s">
        <v>29</v>
      </c>
      <c r="G4313" t="s">
        <v>29</v>
      </c>
      <c r="H4313" s="56"/>
    </row>
    <row r="4314" spans="1:8" x14ac:dyDescent="0.25">
      <c r="A4314" s="16">
        <v>40242</v>
      </c>
      <c r="B4314" s="17">
        <v>114.25</v>
      </c>
      <c r="C4314" s="9">
        <v>1.419213736458191E-2</v>
      </c>
      <c r="D4314">
        <f t="shared" si="71"/>
        <v>3</v>
      </c>
      <c r="F4314" s="33" t="s">
        <v>29</v>
      </c>
      <c r="G4314" t="s">
        <v>29</v>
      </c>
      <c r="H4314" s="56"/>
    </row>
    <row r="4315" spans="1:8" x14ac:dyDescent="0.25">
      <c r="A4315" s="16">
        <v>40245</v>
      </c>
      <c r="B4315" s="17">
        <v>114.27</v>
      </c>
      <c r="C4315" s="9">
        <v>1.750393843082113E-4</v>
      </c>
      <c r="D4315">
        <f t="shared" si="71"/>
        <v>3</v>
      </c>
      <c r="F4315" s="33" t="s">
        <v>29</v>
      </c>
      <c r="G4315" t="s">
        <v>29</v>
      </c>
      <c r="H4315" s="56"/>
    </row>
    <row r="4316" spans="1:8" x14ac:dyDescent="0.25">
      <c r="A4316" s="16">
        <v>40246</v>
      </c>
      <c r="B4316" s="17">
        <v>114.46</v>
      </c>
      <c r="C4316" s="9">
        <v>1.6613478223339018E-3</v>
      </c>
      <c r="D4316">
        <f t="shared" si="71"/>
        <v>3</v>
      </c>
      <c r="F4316" s="33" t="s">
        <v>29</v>
      </c>
      <c r="G4316" t="s">
        <v>29</v>
      </c>
      <c r="H4316" s="56"/>
    </row>
    <row r="4317" spans="1:8" x14ac:dyDescent="0.25">
      <c r="A4317" s="16">
        <v>40247</v>
      </c>
      <c r="B4317" s="17">
        <v>114.97</v>
      </c>
      <c r="C4317" s="9">
        <v>4.4458077846926567E-3</v>
      </c>
      <c r="D4317">
        <f t="shared" si="71"/>
        <v>3</v>
      </c>
      <c r="F4317" s="33" t="s">
        <v>29</v>
      </c>
      <c r="G4317" t="s">
        <v>29</v>
      </c>
      <c r="H4317" s="56"/>
    </row>
    <row r="4318" spans="1:8" x14ac:dyDescent="0.25">
      <c r="A4318" s="16">
        <v>40248</v>
      </c>
      <c r="B4318" s="17">
        <v>115.45</v>
      </c>
      <c r="C4318" s="9">
        <v>4.1663110348556355E-3</v>
      </c>
      <c r="D4318">
        <f t="shared" si="71"/>
        <v>3</v>
      </c>
      <c r="F4318" s="33" t="s">
        <v>29</v>
      </c>
      <c r="G4318" t="s">
        <v>29</v>
      </c>
      <c r="H4318" s="56"/>
    </row>
    <row r="4319" spans="1:8" x14ac:dyDescent="0.25">
      <c r="A4319" s="16">
        <v>40249</v>
      </c>
      <c r="B4319" s="17">
        <v>115.46</v>
      </c>
      <c r="C4319" s="9">
        <v>8.6613832283094621E-5</v>
      </c>
      <c r="D4319">
        <f t="shared" si="71"/>
        <v>3</v>
      </c>
      <c r="F4319" s="33" t="s">
        <v>29</v>
      </c>
      <c r="G4319" t="s">
        <v>29</v>
      </c>
      <c r="H4319" s="56"/>
    </row>
    <row r="4320" spans="1:8" x14ac:dyDescent="0.25">
      <c r="A4320" s="16">
        <v>40252</v>
      </c>
      <c r="B4320" s="17">
        <v>115.49</v>
      </c>
      <c r="C4320" s="9">
        <v>2.5979649420862603E-4</v>
      </c>
      <c r="D4320">
        <f t="shared" si="71"/>
        <v>3</v>
      </c>
      <c r="F4320" s="33" t="s">
        <v>29</v>
      </c>
      <c r="G4320" t="s">
        <v>29</v>
      </c>
      <c r="H4320" s="56"/>
    </row>
    <row r="4321" spans="1:8" x14ac:dyDescent="0.25">
      <c r="A4321" s="16">
        <v>40253</v>
      </c>
      <c r="B4321" s="17">
        <v>116.41</v>
      </c>
      <c r="C4321" s="9">
        <v>7.9344961331536176E-3</v>
      </c>
      <c r="D4321">
        <f t="shared" si="71"/>
        <v>3</v>
      </c>
      <c r="F4321" s="33" t="s">
        <v>29</v>
      </c>
      <c r="G4321" t="s">
        <v>29</v>
      </c>
      <c r="H4321" s="56"/>
    </row>
    <row r="4322" spans="1:8" x14ac:dyDescent="0.25">
      <c r="A4322" s="16">
        <v>40254</v>
      </c>
      <c r="B4322" s="17">
        <v>117.1</v>
      </c>
      <c r="C4322" s="9">
        <v>5.9098283435219849E-3</v>
      </c>
      <c r="D4322">
        <f t="shared" si="71"/>
        <v>3</v>
      </c>
      <c r="F4322" s="33" t="s">
        <v>29</v>
      </c>
      <c r="G4322" t="s">
        <v>29</v>
      </c>
      <c r="H4322" s="56"/>
    </row>
    <row r="4323" spans="1:8" x14ac:dyDescent="0.25">
      <c r="A4323" s="16">
        <v>40255</v>
      </c>
      <c r="B4323" s="17">
        <v>117.04</v>
      </c>
      <c r="C4323" s="9">
        <v>-5.1251389180269509E-4</v>
      </c>
      <c r="D4323">
        <f t="shared" si="71"/>
        <v>3</v>
      </c>
      <c r="F4323" s="33" t="s">
        <v>29</v>
      </c>
      <c r="G4323" t="s">
        <v>29</v>
      </c>
      <c r="H4323" s="56"/>
    </row>
    <row r="4324" spans="1:8" x14ac:dyDescent="0.25">
      <c r="A4324" s="16">
        <v>40256</v>
      </c>
      <c r="B4324" s="17">
        <v>115.97</v>
      </c>
      <c r="C4324" s="9">
        <v>-9.1842197432570622E-3</v>
      </c>
      <c r="D4324">
        <f t="shared" si="71"/>
        <v>3</v>
      </c>
      <c r="F4324" s="33" t="s">
        <v>29</v>
      </c>
      <c r="G4324" t="s">
        <v>29</v>
      </c>
      <c r="H4324" s="56"/>
    </row>
    <row r="4325" spans="1:8" x14ac:dyDescent="0.25">
      <c r="A4325" s="16">
        <v>40259</v>
      </c>
      <c r="B4325" s="17">
        <v>116.59</v>
      </c>
      <c r="C4325" s="9">
        <v>5.3319699765880706E-3</v>
      </c>
      <c r="D4325">
        <f t="shared" si="71"/>
        <v>3</v>
      </c>
      <c r="F4325" s="33" t="s">
        <v>29</v>
      </c>
      <c r="G4325" t="s">
        <v>29</v>
      </c>
      <c r="H4325" s="56"/>
    </row>
    <row r="4326" spans="1:8" x14ac:dyDescent="0.25">
      <c r="A4326" s="16">
        <v>40260</v>
      </c>
      <c r="B4326" s="17">
        <v>117.41</v>
      </c>
      <c r="C4326" s="9">
        <v>7.0085756969204558E-3</v>
      </c>
      <c r="D4326">
        <f t="shared" si="71"/>
        <v>3</v>
      </c>
      <c r="F4326" s="33" t="s">
        <v>29</v>
      </c>
      <c r="G4326" t="s">
        <v>29</v>
      </c>
      <c r="H4326" s="56"/>
    </row>
    <row r="4327" spans="1:8" x14ac:dyDescent="0.25">
      <c r="A4327" s="16">
        <v>40261</v>
      </c>
      <c r="B4327" s="17">
        <v>116.84</v>
      </c>
      <c r="C4327" s="9">
        <v>-4.8666051225801634E-3</v>
      </c>
      <c r="D4327">
        <f t="shared" si="71"/>
        <v>3</v>
      </c>
      <c r="F4327" s="33" t="s">
        <v>29</v>
      </c>
      <c r="G4327" t="s">
        <v>29</v>
      </c>
      <c r="H4327" s="56"/>
    </row>
    <row r="4328" spans="1:8" x14ac:dyDescent="0.25">
      <c r="A4328" s="16">
        <v>40262</v>
      </c>
      <c r="B4328" s="17">
        <v>116.65</v>
      </c>
      <c r="C4328" s="9">
        <v>-1.6274790521012509E-3</v>
      </c>
      <c r="D4328">
        <f t="shared" si="71"/>
        <v>3</v>
      </c>
      <c r="F4328" s="33" t="s">
        <v>29</v>
      </c>
      <c r="G4328" t="s">
        <v>29</v>
      </c>
      <c r="H4328" s="56"/>
    </row>
    <row r="4329" spans="1:8" x14ac:dyDescent="0.25">
      <c r="A4329" s="16">
        <v>40263</v>
      </c>
      <c r="B4329" s="17">
        <v>116.58</v>
      </c>
      <c r="C4329" s="9">
        <v>-6.0026585003536729E-4</v>
      </c>
      <c r="D4329">
        <f t="shared" si="71"/>
        <v>3</v>
      </c>
      <c r="F4329" s="33" t="s">
        <v>29</v>
      </c>
      <c r="G4329" t="s">
        <v>29</v>
      </c>
      <c r="H4329" s="56"/>
    </row>
    <row r="4330" spans="1:8" x14ac:dyDescent="0.25">
      <c r="A4330" s="16">
        <v>40266</v>
      </c>
      <c r="B4330" s="17">
        <v>117.32</v>
      </c>
      <c r="C4330" s="9">
        <v>6.3275114918466338E-3</v>
      </c>
      <c r="D4330">
        <f t="shared" si="71"/>
        <v>3</v>
      </c>
      <c r="F4330" s="33" t="s">
        <v>29</v>
      </c>
      <c r="G4330" t="s">
        <v>29</v>
      </c>
      <c r="H4330" s="56"/>
    </row>
    <row r="4331" spans="1:8" x14ac:dyDescent="0.25">
      <c r="A4331" s="16">
        <v>40267</v>
      </c>
      <c r="B4331" s="17">
        <v>117.4</v>
      </c>
      <c r="C4331" s="9">
        <v>6.8166328474586436E-4</v>
      </c>
      <c r="D4331">
        <f t="shared" si="71"/>
        <v>3</v>
      </c>
      <c r="F4331" s="33" t="s">
        <v>29</v>
      </c>
      <c r="G4331" t="s">
        <v>29</v>
      </c>
      <c r="H4331" s="56"/>
    </row>
    <row r="4332" spans="1:8" x14ac:dyDescent="0.25">
      <c r="A4332" s="16">
        <v>40268</v>
      </c>
      <c r="B4332" s="17">
        <v>117</v>
      </c>
      <c r="C4332" s="9">
        <v>-3.4129725962399574E-3</v>
      </c>
      <c r="D4332">
        <f t="shared" si="71"/>
        <v>3</v>
      </c>
      <c r="F4332" s="33" t="s">
        <v>29</v>
      </c>
      <c r="G4332" t="s">
        <v>29</v>
      </c>
      <c r="H4332" s="56"/>
    </row>
    <row r="4333" spans="1:8" x14ac:dyDescent="0.25">
      <c r="A4333" s="16">
        <v>40269</v>
      </c>
      <c r="B4333" s="17">
        <v>117.8</v>
      </c>
      <c r="C4333" s="9">
        <v>6.8143364197301879E-3</v>
      </c>
      <c r="D4333">
        <f t="shared" si="71"/>
        <v>4</v>
      </c>
      <c r="F4333" s="33" t="s">
        <v>29</v>
      </c>
      <c r="G4333" t="s">
        <v>29</v>
      </c>
      <c r="H4333" s="56"/>
    </row>
    <row r="4334" spans="1:8" x14ac:dyDescent="0.25">
      <c r="A4334" s="16">
        <v>40270</v>
      </c>
      <c r="B4334" s="17">
        <v>117.8</v>
      </c>
      <c r="C4334" s="9">
        <v>0</v>
      </c>
      <c r="D4334">
        <f t="shared" si="71"/>
        <v>4</v>
      </c>
      <c r="F4334" s="33" t="s">
        <v>29</v>
      </c>
      <c r="G4334" t="s">
        <v>29</v>
      </c>
      <c r="H4334" s="56"/>
    </row>
    <row r="4335" spans="1:8" x14ac:dyDescent="0.25">
      <c r="A4335" s="16">
        <v>40273</v>
      </c>
      <c r="B4335" s="17">
        <v>118.76</v>
      </c>
      <c r="C4335" s="9">
        <v>8.1163786780727547E-3</v>
      </c>
      <c r="D4335">
        <f t="shared" si="71"/>
        <v>4</v>
      </c>
      <c r="F4335" s="33" t="s">
        <v>29</v>
      </c>
      <c r="G4335" t="s">
        <v>29</v>
      </c>
      <c r="H4335" s="56"/>
    </row>
    <row r="4336" spans="1:8" x14ac:dyDescent="0.25">
      <c r="A4336" s="16">
        <v>40274</v>
      </c>
      <c r="B4336" s="17">
        <v>119.04</v>
      </c>
      <c r="C4336" s="9">
        <v>2.3549211892227987E-3</v>
      </c>
      <c r="D4336">
        <f t="shared" si="71"/>
        <v>4</v>
      </c>
      <c r="F4336" s="33" t="s">
        <v>29</v>
      </c>
      <c r="G4336" t="s">
        <v>29</v>
      </c>
      <c r="H4336" s="56"/>
    </row>
    <row r="4337" spans="1:8" x14ac:dyDescent="0.25">
      <c r="A4337" s="16">
        <v>40275</v>
      </c>
      <c r="B4337" s="17">
        <v>118.36</v>
      </c>
      <c r="C4337" s="9">
        <v>-5.7287435527728567E-3</v>
      </c>
      <c r="D4337">
        <f t="shared" si="71"/>
        <v>4</v>
      </c>
      <c r="F4337" s="33" t="s">
        <v>29</v>
      </c>
      <c r="G4337" t="s">
        <v>29</v>
      </c>
      <c r="H4337" s="56"/>
    </row>
    <row r="4338" spans="1:8" x14ac:dyDescent="0.25">
      <c r="A4338" s="16">
        <v>40276</v>
      </c>
      <c r="B4338" s="17">
        <v>118.77</v>
      </c>
      <c r="C4338" s="9">
        <v>3.4580222541399077E-3</v>
      </c>
      <c r="D4338">
        <f t="shared" si="71"/>
        <v>4</v>
      </c>
      <c r="F4338" s="33" t="s">
        <v>29</v>
      </c>
      <c r="G4338" t="s">
        <v>29</v>
      </c>
      <c r="H4338" s="56"/>
    </row>
    <row r="4339" spans="1:8" x14ac:dyDescent="0.25">
      <c r="A4339" s="16">
        <v>40277</v>
      </c>
      <c r="B4339" s="17">
        <v>119.55</v>
      </c>
      <c r="C4339" s="9">
        <v>6.5458441181847791E-3</v>
      </c>
      <c r="D4339">
        <f t="shared" si="71"/>
        <v>4</v>
      </c>
      <c r="F4339" s="33" t="s">
        <v>29</v>
      </c>
      <c r="G4339" t="s">
        <v>29</v>
      </c>
      <c r="H4339" s="56"/>
    </row>
    <row r="4340" spans="1:8" x14ac:dyDescent="0.25">
      <c r="A4340" s="16">
        <v>40280</v>
      </c>
      <c r="B4340" s="17">
        <v>119.74</v>
      </c>
      <c r="C4340" s="9">
        <v>1.5880315928723258E-3</v>
      </c>
      <c r="D4340">
        <f t="shared" si="71"/>
        <v>4</v>
      </c>
      <c r="F4340" s="33" t="s">
        <v>29</v>
      </c>
      <c r="G4340" t="s">
        <v>29</v>
      </c>
      <c r="H4340" s="56"/>
    </row>
    <row r="4341" spans="1:8" x14ac:dyDescent="0.25">
      <c r="A4341" s="16">
        <v>40281</v>
      </c>
      <c r="B4341" s="17">
        <v>119.83</v>
      </c>
      <c r="C4341" s="9">
        <v>7.5134619721920447E-4</v>
      </c>
      <c r="D4341">
        <f t="shared" si="71"/>
        <v>4</v>
      </c>
      <c r="F4341" s="33" t="s">
        <v>29</v>
      </c>
      <c r="G4341" t="s">
        <v>29</v>
      </c>
      <c r="H4341" s="56"/>
    </row>
    <row r="4342" spans="1:8" x14ac:dyDescent="0.25">
      <c r="A4342" s="16">
        <v>40282</v>
      </c>
      <c r="B4342" s="17">
        <v>121.19</v>
      </c>
      <c r="C4342" s="9">
        <v>1.1285490285970793E-2</v>
      </c>
      <c r="D4342">
        <f t="shared" si="71"/>
        <v>4</v>
      </c>
      <c r="F4342" s="33" t="s">
        <v>29</v>
      </c>
      <c r="G4342" t="s">
        <v>29</v>
      </c>
      <c r="H4342" s="56"/>
    </row>
    <row r="4343" spans="1:8" x14ac:dyDescent="0.25">
      <c r="A4343" s="16">
        <v>40283</v>
      </c>
      <c r="B4343" s="17">
        <v>121.29</v>
      </c>
      <c r="C4343" s="9">
        <v>8.2481034039327535E-4</v>
      </c>
      <c r="D4343">
        <f t="shared" si="71"/>
        <v>4</v>
      </c>
      <c r="F4343" s="33" t="s">
        <v>29</v>
      </c>
      <c r="G4343" t="s">
        <v>29</v>
      </c>
      <c r="H4343" s="56"/>
    </row>
    <row r="4344" spans="1:8" x14ac:dyDescent="0.25">
      <c r="A4344" s="16">
        <v>40284</v>
      </c>
      <c r="B4344" s="17">
        <v>119.36</v>
      </c>
      <c r="C4344" s="9">
        <v>-1.6040235865338533E-2</v>
      </c>
      <c r="D4344">
        <f t="shared" si="71"/>
        <v>4</v>
      </c>
      <c r="F4344" s="33" t="s">
        <v>29</v>
      </c>
      <c r="G4344" t="s">
        <v>29</v>
      </c>
      <c r="H4344" s="56"/>
    </row>
    <row r="4345" spans="1:8" x14ac:dyDescent="0.25">
      <c r="A4345" s="16">
        <v>40287</v>
      </c>
      <c r="B4345" s="17">
        <v>119.81</v>
      </c>
      <c r="C4345" s="9">
        <v>3.7630181963568916E-3</v>
      </c>
      <c r="D4345">
        <f t="shared" si="71"/>
        <v>4</v>
      </c>
      <c r="F4345" s="33" t="s">
        <v>29</v>
      </c>
      <c r="G4345" t="s">
        <v>29</v>
      </c>
      <c r="H4345" s="56"/>
    </row>
    <row r="4346" spans="1:8" x14ac:dyDescent="0.25">
      <c r="A4346" s="16">
        <v>40288</v>
      </c>
      <c r="B4346" s="17">
        <v>120.88</v>
      </c>
      <c r="C4346" s="9">
        <v>8.8911633126764374E-3</v>
      </c>
      <c r="D4346">
        <f t="shared" si="71"/>
        <v>4</v>
      </c>
      <c r="F4346" s="33" t="s">
        <v>29</v>
      </c>
      <c r="G4346" t="s">
        <v>29</v>
      </c>
      <c r="H4346" s="56"/>
    </row>
    <row r="4347" spans="1:8" x14ac:dyDescent="0.25">
      <c r="A4347" s="16">
        <v>40289</v>
      </c>
      <c r="B4347" s="17">
        <v>120.66</v>
      </c>
      <c r="C4347" s="9">
        <v>-1.8216449518684509E-3</v>
      </c>
      <c r="D4347">
        <f t="shared" si="71"/>
        <v>4</v>
      </c>
      <c r="F4347" s="33" t="s">
        <v>29</v>
      </c>
      <c r="G4347" t="s">
        <v>29</v>
      </c>
      <c r="H4347" s="56"/>
    </row>
    <row r="4348" spans="1:8" x14ac:dyDescent="0.25">
      <c r="A4348" s="16">
        <v>40290</v>
      </c>
      <c r="B4348" s="17">
        <v>121.02</v>
      </c>
      <c r="C4348" s="9">
        <v>2.9791481815596163E-3</v>
      </c>
      <c r="D4348">
        <f t="shared" si="71"/>
        <v>4</v>
      </c>
      <c r="F4348" s="33" t="s">
        <v>29</v>
      </c>
      <c r="G4348" t="s">
        <v>29</v>
      </c>
      <c r="H4348" s="56"/>
    </row>
    <row r="4349" spans="1:8" x14ac:dyDescent="0.25">
      <c r="A4349" s="16">
        <v>40291</v>
      </c>
      <c r="B4349" s="17">
        <v>121.81</v>
      </c>
      <c r="C4349" s="9">
        <v>6.5066325176922641E-3</v>
      </c>
      <c r="D4349">
        <f t="shared" si="71"/>
        <v>4</v>
      </c>
      <c r="F4349" s="33" t="s">
        <v>29</v>
      </c>
      <c r="G4349" t="s">
        <v>29</v>
      </c>
      <c r="H4349" s="56"/>
    </row>
    <row r="4350" spans="1:8" x14ac:dyDescent="0.25">
      <c r="A4350" s="16">
        <v>40294</v>
      </c>
      <c r="B4350" s="17">
        <v>121.35</v>
      </c>
      <c r="C4350" s="9">
        <v>-3.7835215392572233E-3</v>
      </c>
      <c r="D4350">
        <f t="shared" si="71"/>
        <v>4</v>
      </c>
      <c r="F4350" s="33" t="s">
        <v>29</v>
      </c>
      <c r="G4350" t="s">
        <v>29</v>
      </c>
      <c r="H4350" s="56"/>
    </row>
    <row r="4351" spans="1:8" x14ac:dyDescent="0.25">
      <c r="A4351" s="16">
        <v>40295</v>
      </c>
      <c r="B4351" s="17">
        <v>118.48</v>
      </c>
      <c r="C4351" s="9">
        <v>-2.3934762213066955E-2</v>
      </c>
      <c r="D4351">
        <f t="shared" si="71"/>
        <v>4</v>
      </c>
      <c r="F4351" s="33" t="s">
        <v>29</v>
      </c>
      <c r="G4351" t="s">
        <v>29</v>
      </c>
      <c r="H4351" s="56"/>
    </row>
    <row r="4352" spans="1:8" x14ac:dyDescent="0.25">
      <c r="A4352" s="16">
        <v>40296</v>
      </c>
      <c r="B4352" s="17">
        <v>119.38</v>
      </c>
      <c r="C4352" s="9">
        <v>7.5675127809603565E-3</v>
      </c>
      <c r="D4352">
        <f t="shared" si="71"/>
        <v>4</v>
      </c>
      <c r="F4352" s="33" t="s">
        <v>29</v>
      </c>
      <c r="G4352" t="s">
        <v>29</v>
      </c>
      <c r="H4352" s="56"/>
    </row>
    <row r="4353" spans="1:8" x14ac:dyDescent="0.25">
      <c r="A4353" s="16">
        <v>40297</v>
      </c>
      <c r="B4353" s="17">
        <v>120.86</v>
      </c>
      <c r="C4353" s="9">
        <v>1.2321168192908707E-2</v>
      </c>
      <c r="D4353">
        <f t="shared" si="71"/>
        <v>4</v>
      </c>
      <c r="F4353" s="33" t="s">
        <v>29</v>
      </c>
      <c r="G4353" t="s">
        <v>29</v>
      </c>
      <c r="H4353" s="56"/>
    </row>
    <row r="4354" spans="1:8" x14ac:dyDescent="0.25">
      <c r="A4354" s="16">
        <v>40298</v>
      </c>
      <c r="B4354" s="17">
        <v>118.81</v>
      </c>
      <c r="C4354" s="9">
        <v>-1.710727246321642E-2</v>
      </c>
      <c r="D4354">
        <f t="shared" si="71"/>
        <v>4</v>
      </c>
      <c r="F4354" s="33" t="s">
        <v>29</v>
      </c>
      <c r="G4354" t="s">
        <v>29</v>
      </c>
      <c r="H4354" s="56"/>
    </row>
    <row r="4355" spans="1:8" x14ac:dyDescent="0.25">
      <c r="A4355" s="16">
        <v>40301</v>
      </c>
      <c r="B4355" s="17">
        <v>120.35</v>
      </c>
      <c r="C4355" s="9">
        <v>1.2878585758884833E-2</v>
      </c>
      <c r="D4355">
        <f t="shared" si="71"/>
        <v>5</v>
      </c>
      <c r="F4355" s="33" t="s">
        <v>29</v>
      </c>
      <c r="G4355" t="s">
        <v>29</v>
      </c>
      <c r="H4355" s="56"/>
    </row>
    <row r="4356" spans="1:8" x14ac:dyDescent="0.25">
      <c r="A4356" s="16">
        <v>40302</v>
      </c>
      <c r="B4356" s="17">
        <v>117.52</v>
      </c>
      <c r="C4356" s="9">
        <v>-2.3795632363459024E-2</v>
      </c>
      <c r="D4356">
        <f t="shared" ref="D4356:D4419" si="72">MONTH(A4356)</f>
        <v>5</v>
      </c>
      <c r="F4356" s="33" t="s">
        <v>29</v>
      </c>
      <c r="G4356" t="s">
        <v>29</v>
      </c>
      <c r="H4356" s="56"/>
    </row>
    <row r="4357" spans="1:8" x14ac:dyDescent="0.25">
      <c r="A4357" s="16">
        <v>40303</v>
      </c>
      <c r="B4357" s="17">
        <v>116.82</v>
      </c>
      <c r="C4357" s="9">
        <v>-5.9742432534585681E-3</v>
      </c>
      <c r="D4357">
        <f t="shared" si="72"/>
        <v>5</v>
      </c>
      <c r="F4357" s="33" t="s">
        <v>29</v>
      </c>
      <c r="G4357" t="s">
        <v>29</v>
      </c>
      <c r="H4357" s="56"/>
    </row>
    <row r="4358" spans="1:8" x14ac:dyDescent="0.25">
      <c r="A4358" s="16">
        <v>40304</v>
      </c>
      <c r="B4358" s="17">
        <v>112.94</v>
      </c>
      <c r="C4358" s="9">
        <v>-3.3777584367472621E-2</v>
      </c>
      <c r="D4358">
        <f t="shared" si="72"/>
        <v>5</v>
      </c>
      <c r="F4358" s="33" t="s">
        <v>29</v>
      </c>
      <c r="G4358" t="s">
        <v>29</v>
      </c>
      <c r="H4358" s="56"/>
    </row>
    <row r="4359" spans="1:8" x14ac:dyDescent="0.25">
      <c r="A4359" s="16">
        <v>40305</v>
      </c>
      <c r="B4359" s="17">
        <v>111.26</v>
      </c>
      <c r="C4359" s="9">
        <v>-1.4986899597543379E-2</v>
      </c>
      <c r="D4359">
        <f t="shared" si="72"/>
        <v>5</v>
      </c>
      <c r="F4359" s="33" t="s">
        <v>29</v>
      </c>
      <c r="G4359" t="s">
        <v>29</v>
      </c>
      <c r="H4359" s="56"/>
    </row>
    <row r="4360" spans="1:8" x14ac:dyDescent="0.25">
      <c r="A4360" s="16">
        <v>40308</v>
      </c>
      <c r="B4360" s="17">
        <v>116.16</v>
      </c>
      <c r="C4360" s="9">
        <v>4.3098746429338766E-2</v>
      </c>
      <c r="D4360">
        <f t="shared" si="72"/>
        <v>5</v>
      </c>
      <c r="F4360" s="33" t="s">
        <v>29</v>
      </c>
      <c r="G4360" t="s">
        <v>29</v>
      </c>
      <c r="H4360" s="56"/>
    </row>
    <row r="4361" spans="1:8" x14ac:dyDescent="0.25">
      <c r="A4361" s="16">
        <v>40309</v>
      </c>
      <c r="B4361" s="17">
        <v>115.83</v>
      </c>
      <c r="C4361" s="9">
        <v>-2.8449521322312507E-3</v>
      </c>
      <c r="D4361">
        <f t="shared" si="72"/>
        <v>5</v>
      </c>
      <c r="F4361" s="33" t="s">
        <v>29</v>
      </c>
      <c r="G4361" t="s">
        <v>29</v>
      </c>
      <c r="H4361" s="56"/>
    </row>
    <row r="4362" spans="1:8" x14ac:dyDescent="0.25">
      <c r="A4362" s="16">
        <v>40310</v>
      </c>
      <c r="B4362" s="17">
        <v>117.45</v>
      </c>
      <c r="C4362" s="9">
        <v>1.3889112160667093E-2</v>
      </c>
      <c r="D4362">
        <f t="shared" si="72"/>
        <v>5</v>
      </c>
      <c r="F4362" s="33" t="s">
        <v>29</v>
      </c>
      <c r="G4362" t="s">
        <v>29</v>
      </c>
      <c r="H4362" s="56"/>
    </row>
    <row r="4363" spans="1:8" x14ac:dyDescent="0.25">
      <c r="A4363" s="16">
        <v>40311</v>
      </c>
      <c r="B4363" s="17">
        <v>115.99</v>
      </c>
      <c r="C4363" s="9">
        <v>-1.2508730611137024E-2</v>
      </c>
      <c r="D4363">
        <f t="shared" si="72"/>
        <v>5</v>
      </c>
      <c r="F4363" s="33" t="s">
        <v>29</v>
      </c>
      <c r="G4363" t="s">
        <v>29</v>
      </c>
      <c r="H4363" s="56"/>
    </row>
    <row r="4364" spans="1:8" x14ac:dyDescent="0.25">
      <c r="A4364" s="16">
        <v>40312</v>
      </c>
      <c r="B4364" s="17">
        <v>113.89</v>
      </c>
      <c r="C4364" s="9">
        <v>-1.8270910207525037E-2</v>
      </c>
      <c r="D4364">
        <f t="shared" si="72"/>
        <v>5</v>
      </c>
      <c r="F4364" s="33" t="s">
        <v>29</v>
      </c>
      <c r="G4364" t="s">
        <v>29</v>
      </c>
      <c r="H4364" s="56"/>
    </row>
    <row r="4365" spans="1:8" x14ac:dyDescent="0.25">
      <c r="A4365" s="16">
        <v>40315</v>
      </c>
      <c r="B4365" s="17">
        <v>113.95</v>
      </c>
      <c r="C4365" s="9">
        <v>5.2668540543365251E-4</v>
      </c>
      <c r="D4365">
        <f t="shared" si="72"/>
        <v>5</v>
      </c>
      <c r="F4365" s="33" t="s">
        <v>29</v>
      </c>
      <c r="G4365" t="s">
        <v>29</v>
      </c>
      <c r="H4365" s="56"/>
    </row>
    <row r="4366" spans="1:8" x14ac:dyDescent="0.25">
      <c r="A4366" s="16">
        <v>40316</v>
      </c>
      <c r="B4366" s="17">
        <v>112.4</v>
      </c>
      <c r="C4366" s="9">
        <v>-1.3695818232102527E-2</v>
      </c>
      <c r="D4366">
        <f t="shared" si="72"/>
        <v>5</v>
      </c>
      <c r="F4366" s="33" t="s">
        <v>29</v>
      </c>
      <c r="G4366" t="s">
        <v>29</v>
      </c>
      <c r="H4366" s="56"/>
    </row>
    <row r="4367" spans="1:8" x14ac:dyDescent="0.25">
      <c r="A4367" s="16">
        <v>40317</v>
      </c>
      <c r="B4367" s="17">
        <v>111.76</v>
      </c>
      <c r="C4367" s="9">
        <v>-5.7102225108843262E-3</v>
      </c>
      <c r="D4367">
        <f t="shared" si="72"/>
        <v>5</v>
      </c>
      <c r="F4367" s="33" t="s">
        <v>29</v>
      </c>
      <c r="G4367" t="s">
        <v>29</v>
      </c>
      <c r="H4367" s="56"/>
    </row>
    <row r="4368" spans="1:8" x14ac:dyDescent="0.25">
      <c r="A4368" s="16">
        <v>40318</v>
      </c>
      <c r="B4368" s="17">
        <v>107.54</v>
      </c>
      <c r="C4368" s="9">
        <v>-3.8490843567174367E-2</v>
      </c>
      <c r="D4368">
        <f t="shared" si="72"/>
        <v>5</v>
      </c>
      <c r="F4368" s="33" t="s">
        <v>29</v>
      </c>
      <c r="G4368" t="s">
        <v>29</v>
      </c>
      <c r="H4368" s="56"/>
    </row>
    <row r="4369" spans="1:8" x14ac:dyDescent="0.25">
      <c r="A4369" s="16">
        <v>40319</v>
      </c>
      <c r="B4369" s="17">
        <v>109.12</v>
      </c>
      <c r="C4369" s="9">
        <v>1.458532271361992E-2</v>
      </c>
      <c r="D4369">
        <f t="shared" si="72"/>
        <v>5</v>
      </c>
      <c r="F4369" s="33" t="s">
        <v>29</v>
      </c>
      <c r="G4369" t="s">
        <v>29</v>
      </c>
      <c r="H4369" s="56"/>
    </row>
    <row r="4370" spans="1:8" x14ac:dyDescent="0.25">
      <c r="A4370" s="16">
        <v>40322</v>
      </c>
      <c r="B4370" s="17">
        <v>107.71</v>
      </c>
      <c r="C4370" s="9">
        <v>-1.3005763732473266E-2</v>
      </c>
      <c r="D4370">
        <f t="shared" si="72"/>
        <v>5</v>
      </c>
      <c r="F4370" s="33" t="s">
        <v>29</v>
      </c>
      <c r="G4370" t="s">
        <v>29</v>
      </c>
      <c r="H4370" s="56"/>
    </row>
    <row r="4371" spans="1:8" x14ac:dyDescent="0.25">
      <c r="A4371" s="16">
        <v>40323</v>
      </c>
      <c r="B4371" s="17">
        <v>107.82</v>
      </c>
      <c r="C4371" s="9">
        <v>1.0207396608437806E-3</v>
      </c>
      <c r="D4371">
        <f t="shared" si="72"/>
        <v>5</v>
      </c>
      <c r="F4371" s="33" t="s">
        <v>29</v>
      </c>
      <c r="G4371" t="s">
        <v>29</v>
      </c>
      <c r="H4371" s="56"/>
    </row>
    <row r="4372" spans="1:8" x14ac:dyDescent="0.25">
      <c r="A4372" s="16">
        <v>40324</v>
      </c>
      <c r="B4372" s="17">
        <v>107.17</v>
      </c>
      <c r="C4372" s="9">
        <v>-6.0468112986169454E-3</v>
      </c>
      <c r="D4372">
        <f t="shared" si="72"/>
        <v>5</v>
      </c>
      <c r="F4372" s="33" t="s">
        <v>29</v>
      </c>
      <c r="G4372" t="s">
        <v>29</v>
      </c>
      <c r="H4372" s="56"/>
    </row>
    <row r="4373" spans="1:8" x14ac:dyDescent="0.25">
      <c r="A4373" s="16">
        <v>40325</v>
      </c>
      <c r="B4373" s="17">
        <v>110.76</v>
      </c>
      <c r="C4373" s="9">
        <v>3.2949339577855501E-2</v>
      </c>
      <c r="D4373">
        <f t="shared" si="72"/>
        <v>5</v>
      </c>
      <c r="F4373" s="33" t="s">
        <v>29</v>
      </c>
      <c r="G4373" t="s">
        <v>29</v>
      </c>
      <c r="H4373" s="56"/>
    </row>
    <row r="4374" spans="1:8" x14ac:dyDescent="0.25">
      <c r="A4374" s="16">
        <v>40326</v>
      </c>
      <c r="B4374" s="17">
        <v>109.37</v>
      </c>
      <c r="C4374" s="9">
        <v>-1.262906895562667E-2</v>
      </c>
      <c r="D4374">
        <f t="shared" si="72"/>
        <v>5</v>
      </c>
      <c r="F4374" s="33" t="s">
        <v>29</v>
      </c>
      <c r="G4374" t="s">
        <v>29</v>
      </c>
      <c r="H4374" s="56"/>
    </row>
    <row r="4375" spans="1:8" x14ac:dyDescent="0.25">
      <c r="A4375" s="16">
        <v>40329</v>
      </c>
      <c r="B4375" s="17">
        <v>109.37</v>
      </c>
      <c r="C4375" s="9">
        <v>0</v>
      </c>
      <c r="D4375">
        <f t="shared" si="72"/>
        <v>5</v>
      </c>
      <c r="F4375" s="33" t="s">
        <v>29</v>
      </c>
      <c r="G4375" t="s">
        <v>29</v>
      </c>
      <c r="H4375" s="56"/>
    </row>
    <row r="4376" spans="1:8" x14ac:dyDescent="0.25">
      <c r="A4376" s="16">
        <v>40330</v>
      </c>
      <c r="B4376" s="17">
        <v>107.53</v>
      </c>
      <c r="C4376" s="9">
        <v>-1.6966750944699547E-2</v>
      </c>
      <c r="D4376">
        <f t="shared" si="72"/>
        <v>6</v>
      </c>
      <c r="F4376" s="33" t="s">
        <v>29</v>
      </c>
      <c r="G4376" t="s">
        <v>29</v>
      </c>
      <c r="H4376" s="56"/>
    </row>
    <row r="4377" spans="1:8" x14ac:dyDescent="0.25">
      <c r="A4377" s="16">
        <v>40331</v>
      </c>
      <c r="B4377" s="17">
        <v>110.33</v>
      </c>
      <c r="C4377" s="9">
        <v>2.5705996369779677E-2</v>
      </c>
      <c r="D4377">
        <f t="shared" si="72"/>
        <v>6</v>
      </c>
      <c r="F4377" s="33" t="s">
        <v>29</v>
      </c>
      <c r="G4377" t="s">
        <v>29</v>
      </c>
      <c r="H4377" s="56"/>
    </row>
    <row r="4378" spans="1:8" x14ac:dyDescent="0.25">
      <c r="A4378" s="16">
        <v>40332</v>
      </c>
      <c r="B4378" s="17">
        <v>110.71</v>
      </c>
      <c r="C4378" s="9">
        <v>3.4382950991607587E-3</v>
      </c>
      <c r="D4378">
        <f t="shared" si="72"/>
        <v>6</v>
      </c>
      <c r="F4378" s="33" t="s">
        <v>29</v>
      </c>
      <c r="G4378" t="s">
        <v>29</v>
      </c>
      <c r="H4378" s="56"/>
    </row>
    <row r="4379" spans="1:8" x14ac:dyDescent="0.25">
      <c r="A4379" s="16">
        <v>40333</v>
      </c>
      <c r="B4379" s="17">
        <v>106.82</v>
      </c>
      <c r="C4379" s="9">
        <v>-3.5768994959751194E-2</v>
      </c>
      <c r="D4379">
        <f t="shared" si="72"/>
        <v>6</v>
      </c>
      <c r="F4379" s="33" t="s">
        <v>29</v>
      </c>
      <c r="G4379" t="s">
        <v>29</v>
      </c>
      <c r="H4379" s="56"/>
    </row>
    <row r="4380" spans="1:8" x14ac:dyDescent="0.25">
      <c r="A4380" s="16">
        <v>40336</v>
      </c>
      <c r="B4380" s="17">
        <v>105.49</v>
      </c>
      <c r="C4380" s="9">
        <v>-1.252901321790686E-2</v>
      </c>
      <c r="D4380">
        <f t="shared" si="72"/>
        <v>6</v>
      </c>
      <c r="F4380" s="33" t="s">
        <v>29</v>
      </c>
      <c r="G4380" t="s">
        <v>29</v>
      </c>
      <c r="H4380" s="56"/>
    </row>
    <row r="4381" spans="1:8" x14ac:dyDescent="0.25">
      <c r="A4381" s="16">
        <v>40337</v>
      </c>
      <c r="B4381" s="17">
        <v>106.62</v>
      </c>
      <c r="C4381" s="9">
        <v>1.0654949700897766E-2</v>
      </c>
      <c r="D4381">
        <f t="shared" si="72"/>
        <v>6</v>
      </c>
      <c r="F4381" s="33" t="s">
        <v>29</v>
      </c>
      <c r="G4381" t="s">
        <v>29</v>
      </c>
      <c r="H4381" s="56"/>
    </row>
    <row r="4382" spans="1:8" x14ac:dyDescent="0.25">
      <c r="A4382" s="16">
        <v>40338</v>
      </c>
      <c r="B4382" s="17">
        <v>106.05</v>
      </c>
      <c r="C4382" s="9">
        <v>-5.360430383923552E-3</v>
      </c>
      <c r="D4382">
        <f t="shared" si="72"/>
        <v>6</v>
      </c>
      <c r="F4382" s="33" t="s">
        <v>29</v>
      </c>
      <c r="G4382" t="s">
        <v>29</v>
      </c>
      <c r="H4382" s="56"/>
    </row>
    <row r="4383" spans="1:8" x14ac:dyDescent="0.25">
      <c r="A4383" s="16">
        <v>40339</v>
      </c>
      <c r="B4383" s="17">
        <v>109.15</v>
      </c>
      <c r="C4383" s="9">
        <v>2.8812401985261422E-2</v>
      </c>
      <c r="D4383">
        <f t="shared" si="72"/>
        <v>6</v>
      </c>
      <c r="F4383" s="33" t="s">
        <v>29</v>
      </c>
      <c r="G4383" t="s">
        <v>29</v>
      </c>
      <c r="H4383" s="56"/>
    </row>
    <row r="4384" spans="1:8" x14ac:dyDescent="0.25">
      <c r="A4384" s="16">
        <v>40340</v>
      </c>
      <c r="B4384" s="17">
        <v>109.68</v>
      </c>
      <c r="C4384" s="9">
        <v>4.8439522581060152E-3</v>
      </c>
      <c r="D4384">
        <f t="shared" si="72"/>
        <v>6</v>
      </c>
      <c r="F4384" s="33" t="s">
        <v>29</v>
      </c>
      <c r="G4384" t="s">
        <v>29</v>
      </c>
      <c r="H4384" s="56"/>
    </row>
    <row r="4385" spans="1:8" x14ac:dyDescent="0.25">
      <c r="A4385" s="16">
        <v>40343</v>
      </c>
      <c r="B4385" s="17">
        <v>109.51</v>
      </c>
      <c r="C4385" s="9">
        <v>-1.5511659663912174E-3</v>
      </c>
      <c r="D4385">
        <f t="shared" si="72"/>
        <v>6</v>
      </c>
      <c r="F4385" s="33" t="s">
        <v>29</v>
      </c>
      <c r="G4385" t="s">
        <v>29</v>
      </c>
      <c r="H4385" s="56"/>
    </row>
    <row r="4386" spans="1:8" x14ac:dyDescent="0.25">
      <c r="A4386" s="16">
        <v>40344</v>
      </c>
      <c r="B4386" s="17">
        <v>112</v>
      </c>
      <c r="C4386" s="9">
        <v>2.2483002007426794E-2</v>
      </c>
      <c r="D4386">
        <f t="shared" si="72"/>
        <v>6</v>
      </c>
      <c r="F4386" s="33" t="s">
        <v>29</v>
      </c>
      <c r="G4386" t="s">
        <v>29</v>
      </c>
      <c r="H4386" s="56"/>
    </row>
    <row r="4387" spans="1:8" x14ac:dyDescent="0.25">
      <c r="A4387" s="16">
        <v>40345</v>
      </c>
      <c r="B4387" s="17">
        <v>111.96</v>
      </c>
      <c r="C4387" s="9">
        <v>-3.5720664784186256E-4</v>
      </c>
      <c r="D4387">
        <f t="shared" si="72"/>
        <v>6</v>
      </c>
      <c r="F4387" s="33" t="s">
        <v>29</v>
      </c>
      <c r="G4387" t="s">
        <v>29</v>
      </c>
      <c r="H4387" s="56"/>
    </row>
    <row r="4388" spans="1:8" x14ac:dyDescent="0.25">
      <c r="A4388" s="16">
        <v>40346</v>
      </c>
      <c r="B4388" s="17">
        <v>112.14</v>
      </c>
      <c r="C4388" s="9">
        <v>1.6064260482737947E-3</v>
      </c>
      <c r="D4388">
        <f t="shared" si="72"/>
        <v>6</v>
      </c>
      <c r="F4388" s="33" t="s">
        <v>29</v>
      </c>
      <c r="G4388" t="s">
        <v>29</v>
      </c>
      <c r="H4388" s="56"/>
    </row>
    <row r="4389" spans="1:8" x14ac:dyDescent="0.25">
      <c r="A4389" s="16">
        <v>40347</v>
      </c>
      <c r="B4389" s="17">
        <v>111.73</v>
      </c>
      <c r="C4389" s="9">
        <v>-3.6628441362798452E-3</v>
      </c>
      <c r="D4389">
        <f t="shared" si="72"/>
        <v>6</v>
      </c>
      <c r="F4389" s="33" t="s">
        <v>29</v>
      </c>
      <c r="G4389" t="s">
        <v>29</v>
      </c>
      <c r="H4389" s="56"/>
    </row>
    <row r="4390" spans="1:8" x14ac:dyDescent="0.25">
      <c r="A4390" s="16">
        <v>40350</v>
      </c>
      <c r="B4390" s="17">
        <v>111.41</v>
      </c>
      <c r="C4390" s="9">
        <v>-2.8681564880214581E-3</v>
      </c>
      <c r="D4390">
        <f t="shared" si="72"/>
        <v>6</v>
      </c>
      <c r="F4390" s="33" t="s">
        <v>29</v>
      </c>
      <c r="G4390" t="s">
        <v>29</v>
      </c>
      <c r="H4390" s="56"/>
    </row>
    <row r="4391" spans="1:8" x14ac:dyDescent="0.25">
      <c r="A4391" s="16">
        <v>40351</v>
      </c>
      <c r="B4391" s="17">
        <v>109.57</v>
      </c>
      <c r="C4391" s="9">
        <v>-1.6653475653923288E-2</v>
      </c>
      <c r="D4391">
        <f t="shared" si="72"/>
        <v>6</v>
      </c>
      <c r="F4391" s="33" t="s">
        <v>29</v>
      </c>
      <c r="G4391" t="s">
        <v>29</v>
      </c>
      <c r="H4391" s="56"/>
    </row>
    <row r="4392" spans="1:8" x14ac:dyDescent="0.25">
      <c r="A4392" s="16">
        <v>40352</v>
      </c>
      <c r="B4392" s="17">
        <v>109.23</v>
      </c>
      <c r="C4392" s="9">
        <v>-3.1078635618500788E-3</v>
      </c>
      <c r="D4392">
        <f t="shared" si="72"/>
        <v>6</v>
      </c>
      <c r="F4392" s="33" t="s">
        <v>29</v>
      </c>
      <c r="G4392" t="s">
        <v>29</v>
      </c>
      <c r="H4392" s="56"/>
    </row>
    <row r="4393" spans="1:8" x14ac:dyDescent="0.25">
      <c r="A4393" s="16">
        <v>40353</v>
      </c>
      <c r="B4393" s="17">
        <v>107.42</v>
      </c>
      <c r="C4393" s="9">
        <v>-1.6709366378138506E-2</v>
      </c>
      <c r="D4393">
        <f t="shared" si="72"/>
        <v>6</v>
      </c>
      <c r="F4393" s="33" t="s">
        <v>29</v>
      </c>
      <c r="G4393" t="s">
        <v>29</v>
      </c>
      <c r="H4393" s="56"/>
    </row>
    <row r="4394" spans="1:8" x14ac:dyDescent="0.25">
      <c r="A4394" s="16">
        <v>40354</v>
      </c>
      <c r="B4394" s="17">
        <v>107.87</v>
      </c>
      <c r="C4394" s="9">
        <v>4.1804139100243172E-3</v>
      </c>
      <c r="D4394">
        <f t="shared" si="72"/>
        <v>6</v>
      </c>
      <c r="F4394" s="33" t="s">
        <v>29</v>
      </c>
      <c r="G4394" t="s">
        <v>29</v>
      </c>
      <c r="H4394" s="56"/>
    </row>
    <row r="4395" spans="1:8" x14ac:dyDescent="0.25">
      <c r="A4395" s="16">
        <v>40357</v>
      </c>
      <c r="B4395" s="17">
        <v>107.53</v>
      </c>
      <c r="C4395" s="9">
        <v>-3.1569199849027468E-3</v>
      </c>
      <c r="D4395">
        <f t="shared" si="72"/>
        <v>6</v>
      </c>
      <c r="F4395" s="33" t="s">
        <v>29</v>
      </c>
      <c r="G4395" t="s">
        <v>29</v>
      </c>
      <c r="H4395" s="56"/>
    </row>
    <row r="4396" spans="1:8" x14ac:dyDescent="0.25">
      <c r="A4396" s="16">
        <v>40358</v>
      </c>
      <c r="B4396" s="17">
        <v>104.21</v>
      </c>
      <c r="C4396" s="9">
        <v>-3.1361784398098932E-2</v>
      </c>
      <c r="D4396">
        <f t="shared" si="72"/>
        <v>6</v>
      </c>
      <c r="F4396" s="33" t="s">
        <v>29</v>
      </c>
      <c r="G4396" t="s">
        <v>29</v>
      </c>
      <c r="H4396" s="56"/>
    </row>
    <row r="4397" spans="1:8" x14ac:dyDescent="0.25">
      <c r="A4397" s="16">
        <v>40359</v>
      </c>
      <c r="B4397" s="17">
        <v>103.22</v>
      </c>
      <c r="C4397" s="9">
        <v>-9.5454612837549448E-3</v>
      </c>
      <c r="D4397">
        <f t="shared" si="72"/>
        <v>6</v>
      </c>
      <c r="F4397" s="33" t="s">
        <v>29</v>
      </c>
      <c r="G4397" t="s">
        <v>29</v>
      </c>
      <c r="H4397" s="56"/>
    </row>
    <row r="4398" spans="1:8" x14ac:dyDescent="0.25">
      <c r="A4398" s="16">
        <v>40360</v>
      </c>
      <c r="B4398" s="17">
        <v>102.76</v>
      </c>
      <c r="C4398" s="9">
        <v>-4.4664604788981713E-3</v>
      </c>
      <c r="D4398">
        <f t="shared" si="72"/>
        <v>7</v>
      </c>
      <c r="F4398" s="33" t="s">
        <v>29</v>
      </c>
      <c r="G4398" t="s">
        <v>29</v>
      </c>
      <c r="H4398" s="56"/>
    </row>
    <row r="4399" spans="1:8" x14ac:dyDescent="0.25">
      <c r="A4399" s="16">
        <v>40361</v>
      </c>
      <c r="B4399" s="17">
        <v>102.2</v>
      </c>
      <c r="C4399" s="9">
        <v>-5.4644944720787375E-3</v>
      </c>
      <c r="D4399">
        <f t="shared" si="72"/>
        <v>7</v>
      </c>
      <c r="F4399" s="33" t="s">
        <v>29</v>
      </c>
      <c r="G4399" t="s">
        <v>29</v>
      </c>
      <c r="H4399" s="56"/>
    </row>
    <row r="4400" spans="1:8" x14ac:dyDescent="0.25">
      <c r="A4400" s="16">
        <v>40364</v>
      </c>
      <c r="B4400" s="17">
        <v>102.2</v>
      </c>
      <c r="C4400" s="9">
        <v>0</v>
      </c>
      <c r="D4400">
        <f t="shared" si="72"/>
        <v>7</v>
      </c>
      <c r="F4400" s="33" t="s">
        <v>29</v>
      </c>
      <c r="G4400" t="s">
        <v>29</v>
      </c>
      <c r="H4400" s="56"/>
    </row>
    <row r="4401" spans="1:8" x14ac:dyDescent="0.25">
      <c r="A4401" s="16">
        <v>40365</v>
      </c>
      <c r="B4401" s="17">
        <v>102.87</v>
      </c>
      <c r="C4401" s="9">
        <v>6.5343773733346905E-3</v>
      </c>
      <c r="D4401">
        <f t="shared" si="72"/>
        <v>7</v>
      </c>
      <c r="F4401" s="33" t="s">
        <v>29</v>
      </c>
      <c r="G4401" t="s">
        <v>29</v>
      </c>
      <c r="H4401" s="56"/>
    </row>
    <row r="4402" spans="1:8" x14ac:dyDescent="0.25">
      <c r="A4402" s="16">
        <v>40366</v>
      </c>
      <c r="B4402" s="17">
        <v>106.11</v>
      </c>
      <c r="C4402" s="9">
        <v>3.1010236742560218E-2</v>
      </c>
      <c r="D4402">
        <f t="shared" si="72"/>
        <v>7</v>
      </c>
      <c r="F4402" s="33" t="s">
        <v>29</v>
      </c>
      <c r="G4402" t="s">
        <v>29</v>
      </c>
      <c r="H4402" s="56"/>
    </row>
    <row r="4403" spans="1:8" x14ac:dyDescent="0.25">
      <c r="A4403" s="16">
        <v>40367</v>
      </c>
      <c r="B4403" s="17">
        <v>107.16</v>
      </c>
      <c r="C4403" s="9">
        <v>9.8467527909089705E-3</v>
      </c>
      <c r="D4403">
        <f t="shared" si="72"/>
        <v>7</v>
      </c>
      <c r="F4403" s="33" t="s">
        <v>29</v>
      </c>
      <c r="G4403" t="s">
        <v>29</v>
      </c>
      <c r="H4403" s="56"/>
    </row>
    <row r="4404" spans="1:8" x14ac:dyDescent="0.25">
      <c r="A4404" s="16">
        <v>40368</v>
      </c>
      <c r="B4404" s="17">
        <v>107.96</v>
      </c>
      <c r="C4404" s="9">
        <v>7.4377434733958686E-3</v>
      </c>
      <c r="D4404">
        <f t="shared" si="72"/>
        <v>7</v>
      </c>
      <c r="F4404" s="33" t="s">
        <v>29</v>
      </c>
      <c r="G4404" t="s">
        <v>29</v>
      </c>
      <c r="H4404" s="56"/>
    </row>
    <row r="4405" spans="1:8" x14ac:dyDescent="0.25">
      <c r="A4405" s="16">
        <v>40371</v>
      </c>
      <c r="B4405" s="17">
        <v>108.03</v>
      </c>
      <c r="C4405" s="9">
        <v>6.481781790897914E-4</v>
      </c>
      <c r="D4405">
        <f t="shared" si="72"/>
        <v>7</v>
      </c>
      <c r="F4405" s="33" t="s">
        <v>29</v>
      </c>
      <c r="G4405" t="s">
        <v>29</v>
      </c>
      <c r="H4405" s="56"/>
    </row>
    <row r="4406" spans="1:8" x14ac:dyDescent="0.25">
      <c r="A4406" s="16">
        <v>40372</v>
      </c>
      <c r="B4406" s="17">
        <v>109.66</v>
      </c>
      <c r="C4406" s="9">
        <v>1.4975703647008709E-2</v>
      </c>
      <c r="D4406">
        <f t="shared" si="72"/>
        <v>7</v>
      </c>
      <c r="F4406" s="33" t="s">
        <v>29</v>
      </c>
      <c r="G4406" t="s">
        <v>29</v>
      </c>
      <c r="H4406" s="56"/>
    </row>
    <row r="4407" spans="1:8" x14ac:dyDescent="0.25">
      <c r="A4407" s="16">
        <v>40373</v>
      </c>
      <c r="B4407" s="17">
        <v>109.65</v>
      </c>
      <c r="C4407" s="9">
        <v>-9.119511200517015E-5</v>
      </c>
      <c r="D4407">
        <f t="shared" si="72"/>
        <v>7</v>
      </c>
      <c r="F4407" s="33" t="s">
        <v>29</v>
      </c>
      <c r="G4407" t="s">
        <v>29</v>
      </c>
      <c r="H4407" s="56"/>
    </row>
    <row r="4408" spans="1:8" x14ac:dyDescent="0.25">
      <c r="A4408" s="16">
        <v>40374</v>
      </c>
      <c r="B4408" s="17">
        <v>109.68</v>
      </c>
      <c r="C4408" s="9">
        <v>2.7356039016184625E-4</v>
      </c>
      <c r="D4408">
        <f t="shared" si="72"/>
        <v>7</v>
      </c>
      <c r="F4408" s="33" t="s">
        <v>29</v>
      </c>
      <c r="G4408" t="s">
        <v>29</v>
      </c>
      <c r="H4408" s="56"/>
    </row>
    <row r="4409" spans="1:8" x14ac:dyDescent="0.25">
      <c r="A4409" s="16">
        <v>40375</v>
      </c>
      <c r="B4409" s="17">
        <v>106.66</v>
      </c>
      <c r="C4409" s="9">
        <v>-2.7920830081602899E-2</v>
      </c>
      <c r="D4409">
        <f t="shared" si="72"/>
        <v>7</v>
      </c>
      <c r="F4409" s="33" t="s">
        <v>29</v>
      </c>
      <c r="G4409" t="s">
        <v>29</v>
      </c>
      <c r="H4409" s="56"/>
    </row>
    <row r="4410" spans="1:8" x14ac:dyDescent="0.25">
      <c r="A4410" s="16">
        <v>40378</v>
      </c>
      <c r="B4410" s="17">
        <v>107.29</v>
      </c>
      <c r="C4410" s="9">
        <v>5.889243476198798E-3</v>
      </c>
      <c r="D4410">
        <f t="shared" si="72"/>
        <v>7</v>
      </c>
      <c r="F4410" s="33" t="s">
        <v>29</v>
      </c>
      <c r="G4410" t="s">
        <v>29</v>
      </c>
      <c r="H4410" s="56"/>
    </row>
    <row r="4411" spans="1:8" x14ac:dyDescent="0.25">
      <c r="A4411" s="16">
        <v>40379</v>
      </c>
      <c r="B4411" s="17">
        <v>108.48</v>
      </c>
      <c r="C4411" s="9">
        <v>1.1030375543430641E-2</v>
      </c>
      <c r="D4411">
        <f t="shared" si="72"/>
        <v>7</v>
      </c>
      <c r="F4411" s="33" t="s">
        <v>29</v>
      </c>
      <c r="G4411" t="s">
        <v>29</v>
      </c>
      <c r="H4411" s="56"/>
    </row>
    <row r="4412" spans="1:8" x14ac:dyDescent="0.25">
      <c r="A4412" s="16">
        <v>40380</v>
      </c>
      <c r="B4412" s="17">
        <v>107.07</v>
      </c>
      <c r="C4412" s="9">
        <v>-1.3082998021906838E-2</v>
      </c>
      <c r="D4412">
        <f t="shared" si="72"/>
        <v>7</v>
      </c>
      <c r="F4412" s="33" t="s">
        <v>29</v>
      </c>
      <c r="G4412" t="s">
        <v>29</v>
      </c>
      <c r="H4412" s="56"/>
    </row>
    <row r="4413" spans="1:8" x14ac:dyDescent="0.25">
      <c r="A4413" s="16">
        <v>40381</v>
      </c>
      <c r="B4413" s="17">
        <v>109.46</v>
      </c>
      <c r="C4413" s="9">
        <v>2.2076359545593473E-2</v>
      </c>
      <c r="D4413">
        <f t="shared" si="72"/>
        <v>7</v>
      </c>
      <c r="F4413" s="33" t="s">
        <v>29</v>
      </c>
      <c r="G4413" t="s">
        <v>29</v>
      </c>
      <c r="H4413" s="56"/>
    </row>
    <row r="4414" spans="1:8" x14ac:dyDescent="0.25">
      <c r="A4414" s="16">
        <v>40382</v>
      </c>
      <c r="B4414" s="17">
        <v>110.41</v>
      </c>
      <c r="C4414" s="9">
        <v>8.641523735273637E-3</v>
      </c>
      <c r="D4414">
        <f t="shared" si="72"/>
        <v>7</v>
      </c>
      <c r="F4414" s="33" t="s">
        <v>29</v>
      </c>
      <c r="G4414" t="s">
        <v>29</v>
      </c>
      <c r="H4414" s="56"/>
    </row>
    <row r="4415" spans="1:8" x14ac:dyDescent="0.25">
      <c r="A4415" s="16">
        <v>40385</v>
      </c>
      <c r="B4415" s="17">
        <v>111.56</v>
      </c>
      <c r="C4415" s="9">
        <v>1.0361853308242703E-2</v>
      </c>
      <c r="D4415">
        <f t="shared" si="72"/>
        <v>7</v>
      </c>
      <c r="F4415" s="33" t="s">
        <v>29</v>
      </c>
      <c r="G4415" t="s">
        <v>29</v>
      </c>
      <c r="H4415" s="56"/>
    </row>
    <row r="4416" spans="1:8" x14ac:dyDescent="0.25">
      <c r="A4416" s="16">
        <v>40386</v>
      </c>
      <c r="B4416" s="17">
        <v>111.55</v>
      </c>
      <c r="C4416" s="9">
        <v>-8.9641880746737482E-5</v>
      </c>
      <c r="D4416">
        <f t="shared" si="72"/>
        <v>7</v>
      </c>
      <c r="F4416" s="33" t="s">
        <v>29</v>
      </c>
      <c r="G4416" t="s">
        <v>29</v>
      </c>
      <c r="H4416" s="56"/>
    </row>
    <row r="4417" spans="1:8" x14ac:dyDescent="0.25">
      <c r="A4417" s="16">
        <v>40387</v>
      </c>
      <c r="B4417" s="17">
        <v>110.83</v>
      </c>
      <c r="C4417" s="9">
        <v>-6.4754250909797818E-3</v>
      </c>
      <c r="D4417">
        <f t="shared" si="72"/>
        <v>7</v>
      </c>
      <c r="F4417" s="33" t="s">
        <v>29</v>
      </c>
      <c r="G4417" t="s">
        <v>29</v>
      </c>
      <c r="H4417" s="56"/>
    </row>
    <row r="4418" spans="1:8" x14ac:dyDescent="0.25">
      <c r="A4418" s="16">
        <v>40388</v>
      </c>
      <c r="B4418" s="17">
        <v>110.29</v>
      </c>
      <c r="C4418" s="9">
        <v>-4.8842354695060111E-3</v>
      </c>
      <c r="D4418">
        <f t="shared" si="72"/>
        <v>7</v>
      </c>
      <c r="F4418" s="33" t="s">
        <v>29</v>
      </c>
      <c r="G4418" t="s">
        <v>29</v>
      </c>
      <c r="H4418" s="56"/>
    </row>
    <row r="4419" spans="1:8" x14ac:dyDescent="0.25">
      <c r="A4419" s="16">
        <v>40389</v>
      </c>
      <c r="B4419" s="17">
        <v>110.27</v>
      </c>
      <c r="C4419" s="9">
        <v>-1.8135654746846062E-4</v>
      </c>
      <c r="D4419">
        <f t="shared" si="72"/>
        <v>7</v>
      </c>
      <c r="F4419" s="33" t="s">
        <v>29</v>
      </c>
      <c r="G4419" t="s">
        <v>29</v>
      </c>
      <c r="H4419" s="56"/>
    </row>
    <row r="4420" spans="1:8" x14ac:dyDescent="0.25">
      <c r="A4420" s="16">
        <v>40392</v>
      </c>
      <c r="B4420" s="17">
        <v>112.76</v>
      </c>
      <c r="C4420" s="9">
        <v>2.232976247532473E-2</v>
      </c>
      <c r="D4420">
        <f t="shared" ref="D4420:D4465" si="73">MONTH(A4420)</f>
        <v>8</v>
      </c>
      <c r="F4420" s="33" t="s">
        <v>29</v>
      </c>
      <c r="G4420" t="s">
        <v>29</v>
      </c>
      <c r="H4420" s="56"/>
    </row>
    <row r="4421" spans="1:8" x14ac:dyDescent="0.25">
      <c r="A4421" s="16">
        <v>40393</v>
      </c>
      <c r="B4421" s="17">
        <v>112.22</v>
      </c>
      <c r="C4421" s="9">
        <v>-4.8004359230859085E-3</v>
      </c>
      <c r="D4421">
        <f t="shared" si="73"/>
        <v>8</v>
      </c>
      <c r="F4421" s="33" t="s">
        <v>29</v>
      </c>
      <c r="G4421" t="s">
        <v>29</v>
      </c>
      <c r="H4421" s="56"/>
    </row>
    <row r="4422" spans="1:8" x14ac:dyDescent="0.25">
      <c r="A4422" s="16">
        <v>40394</v>
      </c>
      <c r="B4422" s="17">
        <v>112.97</v>
      </c>
      <c r="C4422" s="9">
        <v>6.6610664160113861E-3</v>
      </c>
      <c r="D4422">
        <f t="shared" si="73"/>
        <v>8</v>
      </c>
      <c r="F4422" s="33" t="s">
        <v>29</v>
      </c>
      <c r="G4422" t="s">
        <v>29</v>
      </c>
      <c r="H4422" s="56"/>
    </row>
    <row r="4423" spans="1:8" x14ac:dyDescent="0.25">
      <c r="A4423" s="16">
        <v>40395</v>
      </c>
      <c r="B4423" s="17">
        <v>112.85</v>
      </c>
      <c r="C4423" s="9">
        <v>-1.0627934752927845E-3</v>
      </c>
      <c r="D4423">
        <f t="shared" si="73"/>
        <v>8</v>
      </c>
      <c r="F4423" s="33" t="s">
        <v>29</v>
      </c>
      <c r="G4423" t="s">
        <v>29</v>
      </c>
      <c r="H4423" s="56"/>
    </row>
    <row r="4424" spans="1:8" x14ac:dyDescent="0.25">
      <c r="A4424" s="16">
        <v>40396</v>
      </c>
      <c r="B4424" s="17">
        <v>112.39</v>
      </c>
      <c r="C4424" s="9">
        <v>-4.0845377333688778E-3</v>
      </c>
      <c r="D4424">
        <f t="shared" si="73"/>
        <v>8</v>
      </c>
      <c r="F4424" s="33" t="s">
        <v>29</v>
      </c>
      <c r="G4424" t="s">
        <v>29</v>
      </c>
      <c r="H4424" s="56"/>
    </row>
    <row r="4425" spans="1:8" x14ac:dyDescent="0.25">
      <c r="A4425" s="16">
        <v>40399</v>
      </c>
      <c r="B4425" s="17">
        <v>112.99</v>
      </c>
      <c r="C4425" s="9">
        <v>5.3243536909791389E-3</v>
      </c>
      <c r="D4425">
        <f t="shared" si="73"/>
        <v>8</v>
      </c>
      <c r="F4425" s="33" t="s">
        <v>29</v>
      </c>
      <c r="G4425" t="s">
        <v>29</v>
      </c>
      <c r="H4425" s="56"/>
    </row>
    <row r="4426" spans="1:8" x14ac:dyDescent="0.25">
      <c r="A4426" s="16">
        <v>40400</v>
      </c>
      <c r="B4426" s="17">
        <v>112.38</v>
      </c>
      <c r="C4426" s="9">
        <v>-5.4133335371027045E-3</v>
      </c>
      <c r="D4426">
        <f t="shared" si="73"/>
        <v>8</v>
      </c>
      <c r="F4426" s="33" t="s">
        <v>29</v>
      </c>
      <c r="G4426" t="s">
        <v>29</v>
      </c>
      <c r="H4426" s="56"/>
    </row>
    <row r="4427" spans="1:8" x14ac:dyDescent="0.25">
      <c r="A4427" s="16">
        <v>40401</v>
      </c>
      <c r="B4427" s="17">
        <v>109.3</v>
      </c>
      <c r="C4427" s="9">
        <v>-2.778959050155929E-2</v>
      </c>
      <c r="D4427">
        <f t="shared" si="73"/>
        <v>8</v>
      </c>
      <c r="F4427" s="33" t="s">
        <v>29</v>
      </c>
      <c r="G4427" t="s">
        <v>29</v>
      </c>
      <c r="H4427" s="56"/>
    </row>
    <row r="4428" spans="1:8" x14ac:dyDescent="0.25">
      <c r="A4428" s="16">
        <v>40402</v>
      </c>
      <c r="B4428" s="17">
        <v>108.63</v>
      </c>
      <c r="C4428" s="9">
        <v>-6.1487827368334131E-3</v>
      </c>
      <c r="D4428">
        <f t="shared" si="73"/>
        <v>8</v>
      </c>
      <c r="F4428" s="33" t="s">
        <v>29</v>
      </c>
      <c r="G4428" t="s">
        <v>29</v>
      </c>
      <c r="H4428" s="56"/>
    </row>
    <row r="4429" spans="1:8" x14ac:dyDescent="0.25">
      <c r="A4429" s="16">
        <v>40403</v>
      </c>
      <c r="B4429" s="17">
        <v>108.31</v>
      </c>
      <c r="C4429" s="9">
        <v>-2.950126598013649E-3</v>
      </c>
      <c r="D4429">
        <f t="shared" si="73"/>
        <v>8</v>
      </c>
      <c r="F4429" s="33" t="s">
        <v>29</v>
      </c>
      <c r="G4429" t="s">
        <v>29</v>
      </c>
      <c r="H4429" s="56"/>
    </row>
    <row r="4430" spans="1:8" x14ac:dyDescent="0.25">
      <c r="A4430" s="16">
        <v>40406</v>
      </c>
      <c r="B4430" s="17">
        <v>108.26</v>
      </c>
      <c r="C4430" s="9">
        <v>-4.6174447881391619E-4</v>
      </c>
      <c r="D4430">
        <f t="shared" si="73"/>
        <v>8</v>
      </c>
      <c r="F4430" s="33" t="s">
        <v>29</v>
      </c>
      <c r="G4430" t="s">
        <v>29</v>
      </c>
      <c r="H4430" s="56"/>
    </row>
    <row r="4431" spans="1:8" x14ac:dyDescent="0.25">
      <c r="A4431" s="16">
        <v>40407</v>
      </c>
      <c r="B4431" s="17">
        <v>109.59</v>
      </c>
      <c r="C4431" s="9">
        <v>1.2210388106469083E-2</v>
      </c>
      <c r="D4431">
        <f t="shared" si="73"/>
        <v>8</v>
      </c>
      <c r="F4431" s="33" t="s">
        <v>29</v>
      </c>
      <c r="G4431" t="s">
        <v>29</v>
      </c>
      <c r="H4431" s="56"/>
    </row>
    <row r="4432" spans="1:8" x14ac:dyDescent="0.25">
      <c r="A4432" s="16">
        <v>40408</v>
      </c>
      <c r="B4432" s="17">
        <v>109.79</v>
      </c>
      <c r="C4432" s="9">
        <v>1.8233207713402371E-3</v>
      </c>
      <c r="D4432">
        <f t="shared" si="73"/>
        <v>8</v>
      </c>
      <c r="F4432" s="33" t="s">
        <v>29</v>
      </c>
      <c r="G4432" t="s">
        <v>29</v>
      </c>
      <c r="H4432" s="56"/>
    </row>
    <row r="4433" spans="1:8" x14ac:dyDescent="0.25">
      <c r="A4433" s="16">
        <v>40409</v>
      </c>
      <c r="B4433" s="17">
        <v>107.88</v>
      </c>
      <c r="C4433" s="9">
        <v>-1.7549951975111916E-2</v>
      </c>
      <c r="D4433">
        <f t="shared" si="73"/>
        <v>8</v>
      </c>
      <c r="F4433" s="33" t="s">
        <v>29</v>
      </c>
      <c r="G4433" t="s">
        <v>29</v>
      </c>
      <c r="H4433" s="56"/>
    </row>
    <row r="4434" spans="1:8" x14ac:dyDescent="0.25">
      <c r="A4434" s="16">
        <v>40410</v>
      </c>
      <c r="B4434" s="17">
        <v>107.53</v>
      </c>
      <c r="C4434" s="9">
        <v>-3.2496198690942536E-3</v>
      </c>
      <c r="D4434">
        <f t="shared" si="73"/>
        <v>8</v>
      </c>
      <c r="F4434" s="33" t="s">
        <v>29</v>
      </c>
      <c r="G4434" t="s">
        <v>29</v>
      </c>
      <c r="H4434" s="56"/>
    </row>
    <row r="4435" spans="1:8" x14ac:dyDescent="0.25">
      <c r="A4435" s="16">
        <v>40413</v>
      </c>
      <c r="B4435" s="17">
        <v>107.12</v>
      </c>
      <c r="C4435" s="9">
        <v>-3.8201770195178328E-3</v>
      </c>
      <c r="D4435">
        <f t="shared" si="73"/>
        <v>8</v>
      </c>
      <c r="F4435" s="33" t="s">
        <v>29</v>
      </c>
      <c r="G4435" t="s">
        <v>29</v>
      </c>
      <c r="H4435" s="56"/>
    </row>
    <row r="4436" spans="1:8" x14ac:dyDescent="0.25">
      <c r="A4436" s="16">
        <v>40414</v>
      </c>
      <c r="B4436" s="17">
        <v>105.53</v>
      </c>
      <c r="C4436" s="9">
        <v>-1.4954428699918323E-2</v>
      </c>
      <c r="D4436">
        <f t="shared" si="73"/>
        <v>8</v>
      </c>
      <c r="F4436" s="33" t="s">
        <v>29</v>
      </c>
      <c r="G4436" t="s">
        <v>29</v>
      </c>
      <c r="H4436" s="56"/>
    </row>
    <row r="4437" spans="1:8" x14ac:dyDescent="0.25">
      <c r="A4437" s="16">
        <v>40415</v>
      </c>
      <c r="B4437" s="17">
        <v>105.94</v>
      </c>
      <c r="C4437" s="9">
        <v>3.8776234333817881E-3</v>
      </c>
      <c r="D4437">
        <f t="shared" si="73"/>
        <v>8</v>
      </c>
      <c r="F4437" s="33" t="s">
        <v>29</v>
      </c>
      <c r="G4437" t="s">
        <v>29</v>
      </c>
      <c r="H4437" s="56"/>
    </row>
    <row r="4438" spans="1:8" x14ac:dyDescent="0.25">
      <c r="A4438" s="16">
        <v>40416</v>
      </c>
      <c r="B4438" s="17">
        <v>105.23</v>
      </c>
      <c r="C4438" s="9">
        <v>-6.7244653636597098E-3</v>
      </c>
      <c r="D4438">
        <f t="shared" si="73"/>
        <v>8</v>
      </c>
      <c r="F4438" s="33" t="s">
        <v>29</v>
      </c>
      <c r="G4438" t="s">
        <v>29</v>
      </c>
      <c r="H4438" s="56"/>
    </row>
    <row r="4439" spans="1:8" x14ac:dyDescent="0.25">
      <c r="A4439" s="16">
        <v>40417</v>
      </c>
      <c r="B4439" s="17">
        <v>106.86</v>
      </c>
      <c r="C4439" s="9">
        <v>1.5371135776904507E-2</v>
      </c>
      <c r="D4439">
        <f t="shared" si="73"/>
        <v>8</v>
      </c>
      <c r="F4439" s="33" t="s">
        <v>29</v>
      </c>
      <c r="G4439" t="s">
        <v>29</v>
      </c>
      <c r="H4439" s="56"/>
    </row>
    <row r="4440" spans="1:8" x14ac:dyDescent="0.25">
      <c r="A4440" s="16">
        <v>40420</v>
      </c>
      <c r="B4440" s="17">
        <v>105.31</v>
      </c>
      <c r="C4440" s="9">
        <v>-1.461118513711946E-2</v>
      </c>
      <c r="D4440">
        <f t="shared" si="73"/>
        <v>8</v>
      </c>
      <c r="F4440" s="33" t="s">
        <v>29</v>
      </c>
      <c r="G4440" t="s">
        <v>29</v>
      </c>
      <c r="H4440" s="56"/>
    </row>
    <row r="4441" spans="1:8" x14ac:dyDescent="0.25">
      <c r="A4441" s="16">
        <v>40421</v>
      </c>
      <c r="B4441" s="17">
        <v>105.31</v>
      </c>
      <c r="C4441" s="9">
        <v>0</v>
      </c>
      <c r="D4441">
        <f t="shared" si="73"/>
        <v>8</v>
      </c>
      <c r="F4441" s="33" t="s">
        <v>29</v>
      </c>
      <c r="G4441" t="s">
        <v>29</v>
      </c>
      <c r="H4441" s="56"/>
    </row>
    <row r="4442" spans="1:8" x14ac:dyDescent="0.25">
      <c r="A4442" s="16">
        <v>40422</v>
      </c>
      <c r="B4442" s="17">
        <v>108.46</v>
      </c>
      <c r="C4442" s="9">
        <v>2.9473060020408778E-2</v>
      </c>
      <c r="D4442">
        <f t="shared" si="73"/>
        <v>9</v>
      </c>
      <c r="F4442" s="33" t="s">
        <v>29</v>
      </c>
      <c r="G4442" t="s">
        <v>29</v>
      </c>
      <c r="H4442" s="56"/>
    </row>
    <row r="4443" spans="1:8" x14ac:dyDescent="0.25">
      <c r="A4443" s="16">
        <v>40423</v>
      </c>
      <c r="B4443" s="17">
        <v>109.47</v>
      </c>
      <c r="C4443" s="9">
        <v>9.2690977035515074E-3</v>
      </c>
      <c r="D4443">
        <f t="shared" si="73"/>
        <v>9</v>
      </c>
      <c r="F4443" s="33" t="s">
        <v>29</v>
      </c>
      <c r="G4443" t="s">
        <v>29</v>
      </c>
      <c r="H4443" s="56"/>
    </row>
    <row r="4444" spans="1:8" x14ac:dyDescent="0.25">
      <c r="A4444" s="16">
        <v>40424</v>
      </c>
      <c r="B4444" s="17">
        <v>110.89</v>
      </c>
      <c r="C4444" s="9">
        <v>1.2888179848658445E-2</v>
      </c>
      <c r="D4444">
        <f t="shared" si="73"/>
        <v>9</v>
      </c>
      <c r="F4444" s="33" t="s">
        <v>29</v>
      </c>
      <c r="G4444" t="s">
        <v>29</v>
      </c>
      <c r="H4444" s="56"/>
    </row>
    <row r="4445" spans="1:8" x14ac:dyDescent="0.25">
      <c r="A4445" s="16">
        <v>40427</v>
      </c>
      <c r="B4445" s="17">
        <v>110.89</v>
      </c>
      <c r="C4445" s="9">
        <v>0</v>
      </c>
      <c r="D4445">
        <f t="shared" si="73"/>
        <v>9</v>
      </c>
      <c r="F4445" s="33" t="s">
        <v>29</v>
      </c>
      <c r="G4445" t="s">
        <v>29</v>
      </c>
      <c r="H4445" s="56"/>
    </row>
    <row r="4446" spans="1:8" x14ac:dyDescent="0.25">
      <c r="A4446" s="16">
        <v>40428</v>
      </c>
      <c r="B4446" s="17">
        <v>109.64</v>
      </c>
      <c r="C4446" s="9">
        <v>-1.1336447530539469E-2</v>
      </c>
      <c r="D4446">
        <f t="shared" si="73"/>
        <v>9</v>
      </c>
      <c r="F4446" s="33" t="s">
        <v>29</v>
      </c>
      <c r="G4446" t="s">
        <v>29</v>
      </c>
      <c r="H4446" s="56"/>
    </row>
    <row r="4447" spans="1:8" x14ac:dyDescent="0.25">
      <c r="A4447" s="16">
        <v>40429</v>
      </c>
      <c r="B4447" s="17">
        <v>110.41</v>
      </c>
      <c r="C4447" s="9">
        <v>6.9984380164604476E-3</v>
      </c>
      <c r="D4447">
        <f t="shared" si="73"/>
        <v>9</v>
      </c>
      <c r="F4447" s="33" t="s">
        <v>29</v>
      </c>
      <c r="G4447" t="s">
        <v>29</v>
      </c>
      <c r="H4447" s="56"/>
    </row>
    <row r="4448" spans="1:8" x14ac:dyDescent="0.25">
      <c r="A4448" s="16">
        <v>40430</v>
      </c>
      <c r="B4448" s="17">
        <v>110.92</v>
      </c>
      <c r="C4448" s="9">
        <v>4.6085112965317272E-3</v>
      </c>
      <c r="D4448">
        <f t="shared" si="73"/>
        <v>9</v>
      </c>
      <c r="F4448" s="33" t="s">
        <v>29</v>
      </c>
      <c r="G4448" t="s">
        <v>29</v>
      </c>
      <c r="H4448" s="56"/>
    </row>
    <row r="4449" spans="1:8" x14ac:dyDescent="0.25">
      <c r="A4449" s="16">
        <v>40431</v>
      </c>
      <c r="B4449" s="17">
        <v>111.48</v>
      </c>
      <c r="C4449" s="9">
        <v>5.035981866170167E-3</v>
      </c>
      <c r="D4449">
        <f t="shared" si="73"/>
        <v>9</v>
      </c>
      <c r="F4449" s="33" t="s">
        <v>29</v>
      </c>
      <c r="G4449" t="s">
        <v>29</v>
      </c>
      <c r="H4449" s="56"/>
    </row>
    <row r="4450" spans="1:8" x14ac:dyDescent="0.25">
      <c r="A4450" s="16">
        <v>40434</v>
      </c>
      <c r="B4450" s="17">
        <v>112.72</v>
      </c>
      <c r="C4450" s="9">
        <v>1.1061664976677306E-2</v>
      </c>
      <c r="D4450">
        <f t="shared" si="73"/>
        <v>9</v>
      </c>
      <c r="F4450" s="33" t="s">
        <v>29</v>
      </c>
      <c r="G4450" t="s">
        <v>29</v>
      </c>
      <c r="H4450" s="56"/>
    </row>
    <row r="4451" spans="1:8" x14ac:dyDescent="0.25">
      <c r="A4451" s="16">
        <v>40435</v>
      </c>
      <c r="B4451" s="17">
        <v>112.65</v>
      </c>
      <c r="C4451" s="9">
        <v>-6.2120071217122361E-4</v>
      </c>
      <c r="D4451">
        <f t="shared" si="73"/>
        <v>9</v>
      </c>
      <c r="F4451" s="33" t="s">
        <v>29</v>
      </c>
      <c r="G4451" t="s">
        <v>29</v>
      </c>
      <c r="H4451" s="56"/>
    </row>
    <row r="4452" spans="1:8" x14ac:dyDescent="0.25">
      <c r="A4452" s="16">
        <v>40436</v>
      </c>
      <c r="B4452" s="17">
        <v>113.08</v>
      </c>
      <c r="C4452" s="9">
        <v>3.8098659471361342E-3</v>
      </c>
      <c r="D4452">
        <f t="shared" si="73"/>
        <v>9</v>
      </c>
      <c r="F4452" s="33" t="s">
        <v>29</v>
      </c>
      <c r="G4452" t="s">
        <v>29</v>
      </c>
      <c r="H4452" s="56"/>
    </row>
    <row r="4453" spans="1:8" x14ac:dyDescent="0.25">
      <c r="A4453" s="16">
        <v>40437</v>
      </c>
      <c r="B4453" s="17">
        <v>113.05</v>
      </c>
      <c r="C4453" s="9">
        <v>-2.6533410141073023E-4</v>
      </c>
      <c r="D4453">
        <f t="shared" si="73"/>
        <v>9</v>
      </c>
      <c r="F4453" s="33" t="s">
        <v>29</v>
      </c>
      <c r="G4453" t="s">
        <v>29</v>
      </c>
      <c r="H4453" s="56"/>
    </row>
    <row r="4454" spans="1:8" x14ac:dyDescent="0.25">
      <c r="A4454" s="16">
        <v>40438</v>
      </c>
      <c r="B4454" s="17">
        <v>112.49</v>
      </c>
      <c r="C4454" s="9">
        <v>-4.9658699192443633E-3</v>
      </c>
      <c r="D4454">
        <f t="shared" si="73"/>
        <v>9</v>
      </c>
      <c r="F4454" s="33" t="s">
        <v>29</v>
      </c>
      <c r="G4454" t="s">
        <v>29</v>
      </c>
      <c r="H4454" s="56"/>
    </row>
    <row r="4455" spans="1:8" x14ac:dyDescent="0.25">
      <c r="A4455" s="16">
        <v>40441</v>
      </c>
      <c r="B4455" s="17">
        <v>114.21</v>
      </c>
      <c r="C4455" s="9">
        <v>1.5174530257781229E-2</v>
      </c>
      <c r="D4455">
        <f t="shared" si="73"/>
        <v>9</v>
      </c>
      <c r="F4455" s="33" t="s">
        <v>29</v>
      </c>
      <c r="G4455" t="s">
        <v>29</v>
      </c>
      <c r="H4455" s="56"/>
    </row>
    <row r="4456" spans="1:8" x14ac:dyDescent="0.25">
      <c r="A4456" s="16">
        <v>40442</v>
      </c>
      <c r="B4456" s="17">
        <v>113.98</v>
      </c>
      <c r="C4456" s="9">
        <v>-2.0158646556621145E-3</v>
      </c>
      <c r="D4456">
        <f t="shared" si="73"/>
        <v>9</v>
      </c>
      <c r="F4456" s="33" t="s">
        <v>29</v>
      </c>
      <c r="G4456" t="s">
        <v>29</v>
      </c>
      <c r="H4456" s="56"/>
    </row>
    <row r="4457" spans="1:8" x14ac:dyDescent="0.25">
      <c r="A4457" s="16">
        <v>40443</v>
      </c>
      <c r="B4457" s="17">
        <v>113.42</v>
      </c>
      <c r="C4457" s="9">
        <v>-4.9252518209716043E-3</v>
      </c>
      <c r="D4457">
        <f t="shared" si="73"/>
        <v>9</v>
      </c>
      <c r="F4457" s="33" t="s">
        <v>29</v>
      </c>
      <c r="G4457" t="s">
        <v>29</v>
      </c>
      <c r="H4457" s="56"/>
    </row>
    <row r="4458" spans="1:8" x14ac:dyDescent="0.25">
      <c r="A4458" s="16">
        <v>40444</v>
      </c>
      <c r="B4458" s="17">
        <v>112.5</v>
      </c>
      <c r="C4458" s="9">
        <v>-8.1445209414071715E-3</v>
      </c>
      <c r="D4458">
        <f t="shared" si="73"/>
        <v>9</v>
      </c>
      <c r="F4458" s="33" t="s">
        <v>29</v>
      </c>
      <c r="G4458" t="s">
        <v>29</v>
      </c>
      <c r="H4458" s="56"/>
    </row>
    <row r="4459" spans="1:8" x14ac:dyDescent="0.25">
      <c r="A4459" s="16">
        <v>40445</v>
      </c>
      <c r="B4459" s="17">
        <v>114.82</v>
      </c>
      <c r="C4459" s="9">
        <v>2.0412463095015806E-2</v>
      </c>
      <c r="D4459">
        <f t="shared" si="73"/>
        <v>9</v>
      </c>
      <c r="F4459" s="33" t="s">
        <v>29</v>
      </c>
      <c r="G4459" t="s">
        <v>29</v>
      </c>
      <c r="H4459" s="56"/>
    </row>
    <row r="4460" spans="1:8" x14ac:dyDescent="0.25">
      <c r="A4460" s="16">
        <v>40448</v>
      </c>
      <c r="B4460" s="17">
        <v>114.27</v>
      </c>
      <c r="C4460" s="9">
        <v>-4.8016155808683278E-3</v>
      </c>
      <c r="D4460">
        <f t="shared" si="73"/>
        <v>9</v>
      </c>
      <c r="F4460" s="33" t="s">
        <v>29</v>
      </c>
      <c r="G4460" t="s">
        <v>29</v>
      </c>
      <c r="H4460" s="56"/>
    </row>
    <row r="4461" spans="1:8" x14ac:dyDescent="0.25">
      <c r="A4461" s="16">
        <v>40449</v>
      </c>
      <c r="B4461" s="17">
        <v>114.67</v>
      </c>
      <c r="C4461" s="9">
        <v>3.4943688915906493E-3</v>
      </c>
      <c r="D4461">
        <f t="shared" si="73"/>
        <v>9</v>
      </c>
      <c r="F4461" s="33" t="s">
        <v>29</v>
      </c>
      <c r="G4461" t="s">
        <v>29</v>
      </c>
      <c r="H4461" s="56"/>
    </row>
    <row r="4462" spans="1:8" x14ac:dyDescent="0.25">
      <c r="A4462" s="16">
        <v>40450</v>
      </c>
      <c r="B4462" s="17">
        <v>114.47</v>
      </c>
      <c r="C4462" s="9">
        <v>-1.7456581198281138E-3</v>
      </c>
      <c r="D4462">
        <f t="shared" si="73"/>
        <v>9</v>
      </c>
      <c r="F4462" s="33" t="s">
        <v>29</v>
      </c>
      <c r="G4462" t="s">
        <v>29</v>
      </c>
      <c r="H4462" s="56"/>
    </row>
    <row r="4463" spans="1:8" x14ac:dyDescent="0.25">
      <c r="A4463" s="16">
        <v>40451</v>
      </c>
      <c r="B4463" s="17">
        <v>114.13</v>
      </c>
      <c r="C4463" s="9">
        <v>-2.9746303648763078E-3</v>
      </c>
      <c r="D4463">
        <f t="shared" si="73"/>
        <v>9</v>
      </c>
      <c r="F4463" s="33" t="s">
        <v>29</v>
      </c>
      <c r="G4463" t="s">
        <v>29</v>
      </c>
      <c r="H4463" s="56"/>
    </row>
    <row r="4464" spans="1:8" x14ac:dyDescent="0.25">
      <c r="A4464" s="16">
        <v>40452</v>
      </c>
      <c r="B4464" s="17">
        <v>114.61</v>
      </c>
      <c r="C4464" s="9">
        <v>4.1969109430991473E-3</v>
      </c>
      <c r="D4464">
        <f t="shared" si="73"/>
        <v>10</v>
      </c>
    </row>
    <row r="4465" spans="1:7" x14ac:dyDescent="0.25">
      <c r="A4465" s="16">
        <v>40455</v>
      </c>
      <c r="B4465" s="17">
        <v>113.75</v>
      </c>
      <c r="C4465" s="9">
        <v>-7.5320026775480579E-3</v>
      </c>
      <c r="D4465">
        <f t="shared" si="73"/>
        <v>10</v>
      </c>
      <c r="F4465" s="13"/>
      <c r="G4465" s="13"/>
    </row>
  </sheetData>
  <sortState ref="F1:G4465">
    <sortCondition ref="F1:F446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74"/>
  <sheetViews>
    <sheetView workbookViewId="0"/>
  </sheetViews>
  <sheetFormatPr defaultRowHeight="15" x14ac:dyDescent="0.25"/>
  <cols>
    <col min="1" max="1" width="13.28515625" bestFit="1" customWidth="1"/>
    <col min="2" max="2" width="8.5703125" customWidth="1"/>
    <col min="3" max="3" width="13.140625" bestFit="1" customWidth="1"/>
    <col min="5" max="5" width="17.7109375" customWidth="1"/>
  </cols>
  <sheetData>
    <row r="2" spans="1:5" ht="30" x14ac:dyDescent="0.25">
      <c r="A2" s="29" t="s">
        <v>30</v>
      </c>
      <c r="B2" s="13" t="s">
        <v>32</v>
      </c>
      <c r="C2" s="13" t="s">
        <v>30</v>
      </c>
      <c r="D2" s="13" t="s">
        <v>31</v>
      </c>
      <c r="E2" s="13" t="s">
        <v>33</v>
      </c>
    </row>
    <row r="3" spans="1:5" x14ac:dyDescent="0.25">
      <c r="A3" s="21">
        <v>36678</v>
      </c>
      <c r="B3" s="56">
        <v>6.2395190859958399E-2</v>
      </c>
      <c r="C3" s="21">
        <v>36678</v>
      </c>
      <c r="D3" s="56">
        <v>-1.1955191406572439E-2</v>
      </c>
      <c r="E3" s="56">
        <f t="shared" ref="E3:E66" si="0">AVERAGE(B3,D3)</f>
        <v>2.521999972669298E-2</v>
      </c>
    </row>
    <row r="4" spans="1:5" x14ac:dyDescent="0.25">
      <c r="A4" s="21">
        <v>36710</v>
      </c>
      <c r="B4" s="56">
        <v>7.4107972153721835E-2</v>
      </c>
      <c r="C4" s="21">
        <v>36710</v>
      </c>
      <c r="D4" s="56">
        <v>1.5829786061295714E-2</v>
      </c>
      <c r="E4" s="56">
        <f t="shared" si="0"/>
        <v>4.4968879107508776E-2</v>
      </c>
    </row>
    <row r="5" spans="1:5" x14ac:dyDescent="0.25">
      <c r="A5" s="21">
        <v>36739</v>
      </c>
      <c r="B5" s="56">
        <v>-4.8419313061899595E-2</v>
      </c>
      <c r="C5" s="21">
        <v>36739</v>
      </c>
      <c r="D5" s="56">
        <v>-2.3395214499601396E-2</v>
      </c>
      <c r="E5" s="56">
        <f t="shared" si="0"/>
        <v>-3.5907263780750494E-2</v>
      </c>
    </row>
    <row r="6" spans="1:5" x14ac:dyDescent="0.25">
      <c r="A6" s="21">
        <v>36770</v>
      </c>
      <c r="B6" s="56">
        <v>8.1974612910116471E-2</v>
      </c>
      <c r="C6" s="21">
        <v>36770</v>
      </c>
      <c r="D6" s="56">
        <v>5.8217080198773134E-2</v>
      </c>
      <c r="E6" s="56">
        <f t="shared" si="0"/>
        <v>7.0095846554444799E-2</v>
      </c>
    </row>
    <row r="7" spans="1:5" x14ac:dyDescent="0.25">
      <c r="A7" s="21">
        <v>36801</v>
      </c>
      <c r="B7" s="56">
        <v>-5.7797611126430011E-2</v>
      </c>
      <c r="C7" s="21">
        <v>36801</v>
      </c>
      <c r="D7" s="56">
        <v>-5.59575569650171E-2</v>
      </c>
      <c r="E7" s="56">
        <f t="shared" si="0"/>
        <v>-5.6877584045723559E-2</v>
      </c>
    </row>
    <row r="8" spans="1:5" x14ac:dyDescent="0.25">
      <c r="A8" s="21">
        <v>36831</v>
      </c>
      <c r="B8" s="56">
        <v>-2.8636317980451374E-2</v>
      </c>
      <c r="C8" s="21">
        <v>36831</v>
      </c>
      <c r="D8" s="56">
        <v>-9.5570501456095185E-3</v>
      </c>
      <c r="E8" s="56">
        <f t="shared" si="0"/>
        <v>-1.9096684063030445E-2</v>
      </c>
    </row>
    <row r="9" spans="1:5" x14ac:dyDescent="0.25">
      <c r="A9" s="21">
        <v>36861</v>
      </c>
      <c r="B9" s="56">
        <v>-8.3624533755015634E-2</v>
      </c>
      <c r="C9" s="21">
        <v>36861</v>
      </c>
      <c r="D9" s="56">
        <v>-7.4659005354890756E-2</v>
      </c>
      <c r="E9" s="56">
        <f t="shared" si="0"/>
        <v>-7.9141769554953195E-2</v>
      </c>
    </row>
    <row r="10" spans="1:5" x14ac:dyDescent="0.25">
      <c r="A10" s="21">
        <v>36893</v>
      </c>
      <c r="B10" s="56">
        <v>1.9488166379650639E-2</v>
      </c>
      <c r="C10" s="21">
        <v>36893</v>
      </c>
      <c r="D10" s="56">
        <v>-2.3421936551287638E-2</v>
      </c>
      <c r="E10" s="56">
        <f t="shared" si="0"/>
        <v>-1.9668850858184997E-3</v>
      </c>
    </row>
    <row r="11" spans="1:5" x14ac:dyDescent="0.25">
      <c r="A11" s="21">
        <v>36923</v>
      </c>
      <c r="B11" s="56">
        <v>9.5158544854344648E-2</v>
      </c>
      <c r="C11" s="21">
        <v>36923</v>
      </c>
      <c r="D11" s="56">
        <v>6.8346342963299292E-2</v>
      </c>
      <c r="E11" s="56">
        <f t="shared" si="0"/>
        <v>8.175244390882197E-2</v>
      </c>
    </row>
    <row r="12" spans="1:5" x14ac:dyDescent="0.25">
      <c r="A12" s="21">
        <v>36951</v>
      </c>
      <c r="B12" s="56">
        <v>-6.9751391326104362E-2</v>
      </c>
      <c r="C12" s="21">
        <v>36951</v>
      </c>
      <c r="D12" s="56">
        <v>-0.10156713835437439</v>
      </c>
      <c r="E12" s="56">
        <f t="shared" si="0"/>
        <v>-8.5659264840239377E-2</v>
      </c>
    </row>
    <row r="13" spans="1:5" x14ac:dyDescent="0.25">
      <c r="A13" s="21">
        <v>36983</v>
      </c>
      <c r="B13" s="56">
        <v>-7.7992932237689536E-2</v>
      </c>
      <c r="C13" s="21">
        <v>36983</v>
      </c>
      <c r="D13" s="56">
        <v>-8.4483697568897217E-2</v>
      </c>
      <c r="E13" s="56">
        <f t="shared" si="0"/>
        <v>-8.1238314903293377E-2</v>
      </c>
    </row>
    <row r="14" spans="1:5" x14ac:dyDescent="0.25">
      <c r="A14" s="21">
        <v>37012</v>
      </c>
      <c r="B14" s="56">
        <v>0.11538046430930986</v>
      </c>
      <c r="C14" s="21">
        <v>37012</v>
      </c>
      <c r="D14" s="56">
        <v>0.1066017928187622</v>
      </c>
      <c r="E14" s="56">
        <f t="shared" si="0"/>
        <v>0.11099112856403603</v>
      </c>
    </row>
    <row r="15" spans="1:5" x14ac:dyDescent="0.25">
      <c r="A15" s="21">
        <v>37043</v>
      </c>
      <c r="B15" s="56">
        <v>2.0815631993951089E-2</v>
      </c>
      <c r="C15" s="21">
        <v>37043</v>
      </c>
      <c r="D15" s="56">
        <v>-2.5447618931408334E-3</v>
      </c>
      <c r="E15" s="56">
        <f t="shared" si="0"/>
        <v>9.1354350504051288E-3</v>
      </c>
    </row>
    <row r="16" spans="1:5" x14ac:dyDescent="0.25">
      <c r="A16" s="21">
        <v>37074</v>
      </c>
      <c r="B16" s="56">
        <v>-3.9525743158233583E-3</v>
      </c>
      <c r="C16" s="21">
        <v>37074</v>
      </c>
      <c r="D16" s="56">
        <v>-1.7904348268336014E-2</v>
      </c>
      <c r="E16" s="56">
        <f t="shared" si="0"/>
        <v>-1.0928461292079686E-2</v>
      </c>
    </row>
    <row r="17" spans="1:5" x14ac:dyDescent="0.25">
      <c r="A17" s="21">
        <v>37104</v>
      </c>
      <c r="B17" s="56">
        <v>-1.9327492665765098E-2</v>
      </c>
      <c r="C17" s="21">
        <v>37104</v>
      </c>
      <c r="D17" s="56">
        <v>-1.6345574774742605E-2</v>
      </c>
      <c r="E17" s="56">
        <f t="shared" si="0"/>
        <v>-1.7836533720253851E-2</v>
      </c>
    </row>
    <row r="18" spans="1:5" x14ac:dyDescent="0.25">
      <c r="A18" s="21">
        <v>37138</v>
      </c>
      <c r="B18" s="56">
        <v>-4.9194014211940439E-2</v>
      </c>
      <c r="C18" s="21">
        <v>37138</v>
      </c>
      <c r="D18" s="56">
        <v>-7.3854467449852107E-2</v>
      </c>
      <c r="E18" s="56">
        <f t="shared" si="0"/>
        <v>-6.1524240830896276E-2</v>
      </c>
    </row>
    <row r="19" spans="1:5" x14ac:dyDescent="0.25">
      <c r="A19" s="21">
        <v>37165</v>
      </c>
      <c r="B19" s="56">
        <v>-0.1532478515584404</v>
      </c>
      <c r="C19" s="21">
        <v>37165</v>
      </c>
      <c r="D19" s="56">
        <v>-8.0296212377406292E-2</v>
      </c>
      <c r="E19" s="56">
        <f t="shared" si="0"/>
        <v>-0.11677203196792335</v>
      </c>
    </row>
    <row r="20" spans="1:5" x14ac:dyDescent="0.25">
      <c r="A20" s="21">
        <v>37196</v>
      </c>
      <c r="B20" s="56">
        <v>8.5499660904307925E-2</v>
      </c>
      <c r="C20" s="21">
        <v>37196</v>
      </c>
      <c r="D20" s="56">
        <v>3.9845908547199778E-2</v>
      </c>
      <c r="E20" s="56">
        <f t="shared" si="0"/>
        <v>6.2672784725753855E-2</v>
      </c>
    </row>
    <row r="21" spans="1:5" x14ac:dyDescent="0.25">
      <c r="A21" s="21">
        <v>37228</v>
      </c>
      <c r="B21" s="56">
        <v>4.9678274353461609E-2</v>
      </c>
      <c r="C21" s="21">
        <v>37228</v>
      </c>
      <c r="D21" s="56">
        <v>4.3790556948536778E-2</v>
      </c>
      <c r="E21" s="56">
        <f t="shared" si="0"/>
        <v>4.6734415650999193E-2</v>
      </c>
    </row>
    <row r="22" spans="1:5" x14ac:dyDescent="0.25">
      <c r="A22" s="21">
        <v>37258</v>
      </c>
      <c r="B22" s="56">
        <v>6.9056848966900272E-2</v>
      </c>
      <c r="C22" s="21">
        <v>37258</v>
      </c>
      <c r="D22" s="56">
        <v>1.8819374235486703E-2</v>
      </c>
      <c r="E22" s="56">
        <f t="shared" si="0"/>
        <v>4.3938111601193486E-2</v>
      </c>
    </row>
    <row r="23" spans="1:5" x14ac:dyDescent="0.25">
      <c r="A23" s="21">
        <v>37288</v>
      </c>
      <c r="B23" s="56">
        <v>-1.6480788424323555E-2</v>
      </c>
      <c r="C23" s="21">
        <v>37288</v>
      </c>
      <c r="D23" s="56">
        <v>-2.5205933527654274E-2</v>
      </c>
      <c r="E23" s="56">
        <f t="shared" si="0"/>
        <v>-2.0843360975988913E-2</v>
      </c>
    </row>
    <row r="24" spans="1:5" x14ac:dyDescent="0.25">
      <c r="A24" s="21">
        <v>37316</v>
      </c>
      <c r="B24" s="56">
        <v>-1.594714997946097E-3</v>
      </c>
      <c r="C24" s="21">
        <v>37316</v>
      </c>
      <c r="D24" s="56">
        <v>9.6149721042869292E-3</v>
      </c>
      <c r="E24" s="56">
        <f t="shared" si="0"/>
        <v>4.0101285531704157E-3</v>
      </c>
    </row>
    <row r="25" spans="1:5" x14ac:dyDescent="0.25">
      <c r="A25" s="21">
        <v>37347</v>
      </c>
      <c r="B25" s="56">
        <v>4.9376273397893647E-2</v>
      </c>
      <c r="C25" s="21">
        <v>37347</v>
      </c>
      <c r="D25" s="56">
        <v>1.0121848203765148E-2</v>
      </c>
      <c r="E25" s="56">
        <f t="shared" si="0"/>
        <v>2.9749060800829397E-2</v>
      </c>
    </row>
    <row r="26" spans="1:5" x14ac:dyDescent="0.25">
      <c r="A26" s="21">
        <v>37377</v>
      </c>
      <c r="B26" s="56">
        <v>1.7851855952730766E-2</v>
      </c>
      <c r="C26" s="21">
        <v>37377</v>
      </c>
      <c r="D26" s="56">
        <v>-4.8207025822028737E-2</v>
      </c>
      <c r="E26" s="56">
        <f t="shared" si="0"/>
        <v>-1.5177584934648986E-2</v>
      </c>
    </row>
    <row r="27" spans="1:5" x14ac:dyDescent="0.25">
      <c r="A27" s="21">
        <v>37410</v>
      </c>
      <c r="B27" s="56">
        <v>-7.9154876232153559E-2</v>
      </c>
      <c r="C27" s="21">
        <v>37410</v>
      </c>
      <c r="D27" s="56">
        <v>-4.5051217370388155E-2</v>
      </c>
      <c r="E27" s="56">
        <f t="shared" si="0"/>
        <v>-6.2103046801270857E-2</v>
      </c>
    </row>
    <row r="28" spans="1:5" x14ac:dyDescent="0.25">
      <c r="A28" s="21">
        <v>37438</v>
      </c>
      <c r="B28" s="56">
        <v>-5.6968415875069678E-2</v>
      </c>
      <c r="C28" s="21">
        <v>37438</v>
      </c>
      <c r="D28" s="56">
        <v>-6.9336938677283702E-2</v>
      </c>
      <c r="E28" s="56">
        <f t="shared" si="0"/>
        <v>-6.3152677276176683E-2</v>
      </c>
    </row>
    <row r="29" spans="1:5" x14ac:dyDescent="0.25">
      <c r="A29" s="21">
        <v>37469</v>
      </c>
      <c r="B29" s="56">
        <v>-0.13723704273107454</v>
      </c>
      <c r="C29" s="21">
        <v>37469</v>
      </c>
      <c r="D29" s="56">
        <v>-8.8890193888009741E-2</v>
      </c>
      <c r="E29" s="56">
        <f t="shared" si="0"/>
        <v>-0.11306361830954215</v>
      </c>
    </row>
    <row r="30" spans="1:5" x14ac:dyDescent="0.25">
      <c r="A30" s="21">
        <v>37502</v>
      </c>
      <c r="B30" s="56">
        <v>-2.1524478683328369E-2</v>
      </c>
      <c r="C30" s="21">
        <v>37502</v>
      </c>
      <c r="D30" s="56">
        <v>-5.6577237198588374E-3</v>
      </c>
      <c r="E30" s="56">
        <f t="shared" si="0"/>
        <v>-1.3591101201593604E-2</v>
      </c>
    </row>
    <row r="31" spans="1:5" x14ac:dyDescent="0.25">
      <c r="A31" s="21">
        <v>37530</v>
      </c>
      <c r="B31" s="56">
        <v>-2.2290689898371626E-2</v>
      </c>
      <c r="C31" s="21">
        <v>37530</v>
      </c>
      <c r="D31" s="56">
        <v>-2.4937645832291046E-2</v>
      </c>
      <c r="E31" s="56">
        <f t="shared" si="0"/>
        <v>-2.3614167865331336E-2</v>
      </c>
    </row>
    <row r="32" spans="1:5" x14ac:dyDescent="0.25">
      <c r="A32" s="21">
        <v>37561</v>
      </c>
      <c r="B32" s="56">
        <v>3.1977375327591734E-2</v>
      </c>
      <c r="C32" s="21">
        <v>37561</v>
      </c>
      <c r="D32" s="56">
        <v>5.165679256580076E-2</v>
      </c>
      <c r="E32" s="56">
        <f t="shared" si="0"/>
        <v>4.1817083946696247E-2</v>
      </c>
    </row>
    <row r="33" spans="1:5" x14ac:dyDescent="0.25">
      <c r="A33" s="21">
        <v>37592</v>
      </c>
      <c r="B33" s="56">
        <v>6.583127745598906E-2</v>
      </c>
      <c r="C33" s="21">
        <v>37592</v>
      </c>
      <c r="D33" s="56">
        <v>4.1921201846549912E-2</v>
      </c>
      <c r="E33" s="56">
        <f t="shared" si="0"/>
        <v>5.3876239651269489E-2</v>
      </c>
    </row>
    <row r="34" spans="1:5" x14ac:dyDescent="0.25">
      <c r="A34" s="21">
        <v>37623</v>
      </c>
      <c r="B34" s="56">
        <v>-3.9528697926399854E-2</v>
      </c>
      <c r="C34" s="21">
        <v>37623</v>
      </c>
      <c r="D34" s="56">
        <v>-2.8205276099841584E-2</v>
      </c>
      <c r="E34" s="56">
        <f t="shared" si="0"/>
        <v>-3.3866987013120721E-2</v>
      </c>
    </row>
    <row r="35" spans="1:5" x14ac:dyDescent="0.25">
      <c r="A35" s="21">
        <v>37655</v>
      </c>
      <c r="B35" s="56">
        <v>-5.6817324788036562E-2</v>
      </c>
      <c r="C35" s="21">
        <v>37655</v>
      </c>
      <c r="D35" s="56">
        <v>-5.4590233834499215E-2</v>
      </c>
      <c r="E35" s="56">
        <f t="shared" si="0"/>
        <v>-5.5703779311267888E-2</v>
      </c>
    </row>
    <row r="36" spans="1:5" x14ac:dyDescent="0.25">
      <c r="A36" s="21">
        <v>37683</v>
      </c>
      <c r="B36" s="56">
        <v>-2.4860706226230728E-2</v>
      </c>
      <c r="C36" s="21">
        <v>37683</v>
      </c>
      <c r="D36" s="56">
        <v>-2.5163557890930832E-2</v>
      </c>
      <c r="E36" s="56">
        <f t="shared" si="0"/>
        <v>-2.5012132058580779E-2</v>
      </c>
    </row>
    <row r="37" spans="1:5" x14ac:dyDescent="0.25">
      <c r="A37" s="21">
        <v>37712</v>
      </c>
      <c r="B37" s="56">
        <v>2.2519470155333097E-2</v>
      </c>
      <c r="C37" s="21">
        <v>37712</v>
      </c>
      <c r="D37" s="56">
        <v>2.6992906369209733E-2</v>
      </c>
      <c r="E37" s="56">
        <f t="shared" si="0"/>
        <v>2.4756188262271415E-2</v>
      </c>
    </row>
    <row r="38" spans="1:5" x14ac:dyDescent="0.25">
      <c r="A38" s="21">
        <v>37742</v>
      </c>
      <c r="B38" s="56">
        <v>7.9388884475595042E-2</v>
      </c>
      <c r="C38" s="21">
        <v>37742</v>
      </c>
      <c r="D38" s="56">
        <v>6.5924635754706806E-2</v>
      </c>
      <c r="E38" s="56">
        <f t="shared" si="0"/>
        <v>7.2656760115150931E-2</v>
      </c>
    </row>
    <row r="39" spans="1:5" x14ac:dyDescent="0.25">
      <c r="A39" s="21">
        <v>37774</v>
      </c>
      <c r="B39" s="56">
        <v>0.10960049932459762</v>
      </c>
      <c r="C39" s="21">
        <v>37774</v>
      </c>
      <c r="D39" s="56">
        <v>5.7586090645001115E-2</v>
      </c>
      <c r="E39" s="56">
        <f t="shared" si="0"/>
        <v>8.3593294984799366E-2</v>
      </c>
    </row>
    <row r="40" spans="1:5" x14ac:dyDescent="0.25">
      <c r="A40" s="21">
        <v>37803</v>
      </c>
      <c r="B40" s="56">
        <v>1.3012231790275384E-2</v>
      </c>
      <c r="C40" s="21">
        <v>37803</v>
      </c>
      <c r="D40" s="56">
        <v>1.5683453512007353E-2</v>
      </c>
      <c r="E40" s="56">
        <f t="shared" si="0"/>
        <v>1.434784265114137E-2</v>
      </c>
    </row>
    <row r="41" spans="1:5" x14ac:dyDescent="0.25">
      <c r="A41" s="21">
        <v>37834</v>
      </c>
      <c r="B41" s="56">
        <v>4.1960919555675762E-2</v>
      </c>
      <c r="C41" s="21">
        <v>37834</v>
      </c>
      <c r="D41" s="56">
        <v>-2.2719527531572933E-4</v>
      </c>
      <c r="E41" s="56">
        <f t="shared" si="0"/>
        <v>2.0866862140180017E-2</v>
      </c>
    </row>
    <row r="42" spans="1:5" x14ac:dyDescent="0.25">
      <c r="A42" s="21">
        <v>37866</v>
      </c>
      <c r="B42" s="56">
        <v>8.3849818870900511E-2</v>
      </c>
      <c r="C42" s="21">
        <v>37866</v>
      </c>
      <c r="D42" s="56">
        <v>4.2592750278189338E-2</v>
      </c>
      <c r="E42" s="56">
        <f t="shared" si="0"/>
        <v>6.3221284574544928E-2</v>
      </c>
    </row>
    <row r="43" spans="1:5" x14ac:dyDescent="0.25">
      <c r="A43" s="21">
        <v>37895</v>
      </c>
      <c r="B43" s="56">
        <v>-1.5959483328049369E-2</v>
      </c>
      <c r="C43" s="21">
        <v>37895</v>
      </c>
      <c r="D43" s="56">
        <v>-3.1623165767686321E-3</v>
      </c>
      <c r="E43" s="56">
        <f t="shared" si="0"/>
        <v>-9.5608999524090001E-3</v>
      </c>
    </row>
    <row r="44" spans="1:5" x14ac:dyDescent="0.25">
      <c r="A44" s="21">
        <v>37928</v>
      </c>
      <c r="B44" s="56">
        <v>7.3786170059231326E-2</v>
      </c>
      <c r="C44" s="21">
        <v>37928</v>
      </c>
      <c r="D44" s="56">
        <v>3.7618967286573046E-2</v>
      </c>
      <c r="E44" s="56">
        <f t="shared" si="0"/>
        <v>5.5702568672902186E-2</v>
      </c>
    </row>
    <row r="45" spans="1:5" x14ac:dyDescent="0.25">
      <c r="A45" s="21">
        <v>37956</v>
      </c>
      <c r="B45" s="56">
        <v>3.2731976443676078E-2</v>
      </c>
      <c r="C45" s="21">
        <v>37956</v>
      </c>
      <c r="D45" s="56">
        <v>1.5033167548105715E-2</v>
      </c>
      <c r="E45" s="56">
        <f t="shared" si="0"/>
        <v>2.3882571995890896E-2</v>
      </c>
    </row>
    <row r="46" spans="1:5" x14ac:dyDescent="0.25">
      <c r="A46" s="21">
        <v>37988</v>
      </c>
      <c r="B46" s="56">
        <v>1.5688096764561912E-2</v>
      </c>
      <c r="C46" s="21">
        <v>37988</v>
      </c>
      <c r="D46" s="56">
        <v>3.7920680668767984E-2</v>
      </c>
      <c r="E46" s="56">
        <f t="shared" si="0"/>
        <v>2.6804388716664948E-2</v>
      </c>
    </row>
    <row r="47" spans="1:5" x14ac:dyDescent="0.25">
      <c r="A47" s="21">
        <v>38019</v>
      </c>
      <c r="B47" s="56">
        <v>3.4331729953251684E-2</v>
      </c>
      <c r="C47" s="21">
        <v>38019</v>
      </c>
      <c r="D47" s="56">
        <v>2.434217258990011E-2</v>
      </c>
      <c r="E47" s="56">
        <f t="shared" si="0"/>
        <v>2.9336951271575897E-2</v>
      </c>
    </row>
    <row r="48" spans="1:5" x14ac:dyDescent="0.25">
      <c r="A48" s="21">
        <v>38047</v>
      </c>
      <c r="B48" s="56">
        <v>2.2668483573130522E-2</v>
      </c>
      <c r="C48" s="21">
        <v>38047</v>
      </c>
      <c r="D48" s="56">
        <v>1.8998594484232287E-2</v>
      </c>
      <c r="E48" s="56">
        <f t="shared" si="0"/>
        <v>2.0833539028681403E-2</v>
      </c>
    </row>
    <row r="49" spans="1:5" x14ac:dyDescent="0.25">
      <c r="A49" s="21">
        <v>38078</v>
      </c>
      <c r="B49" s="56">
        <v>4.6511711757308803E-3</v>
      </c>
      <c r="C49" s="21">
        <v>38078</v>
      </c>
      <c r="D49" s="56">
        <v>-1.715043482194116E-2</v>
      </c>
      <c r="E49" s="56">
        <f t="shared" si="0"/>
        <v>-6.2496318231051399E-3</v>
      </c>
    </row>
    <row r="50" spans="1:5" x14ac:dyDescent="0.25">
      <c r="A50" s="21">
        <v>38110</v>
      </c>
      <c r="B50" s="56">
        <v>-5.4652396517201059E-2</v>
      </c>
      <c r="C50" s="21">
        <v>38110</v>
      </c>
      <c r="D50" s="56">
        <v>-1.4487332473130938E-2</v>
      </c>
      <c r="E50" s="56">
        <f t="shared" si="0"/>
        <v>-3.4569864495165997E-2</v>
      </c>
    </row>
    <row r="51" spans="1:5" x14ac:dyDescent="0.25">
      <c r="A51" s="21">
        <v>38139</v>
      </c>
      <c r="B51" s="56">
        <v>1.7749181504282219E-2</v>
      </c>
      <c r="C51" s="21">
        <v>38139</v>
      </c>
      <c r="D51" s="56">
        <v>5.015992813448506E-3</v>
      </c>
      <c r="E51" s="56">
        <f t="shared" si="0"/>
        <v>1.1382587158865363E-2</v>
      </c>
    </row>
    <row r="52" spans="1:5" x14ac:dyDescent="0.25">
      <c r="A52" s="21">
        <v>38169</v>
      </c>
      <c r="B52" s="56">
        <v>1.3610657048258703E-2</v>
      </c>
      <c r="C52" s="21">
        <v>38169</v>
      </c>
      <c r="D52" s="56">
        <v>5.6740516149886141E-3</v>
      </c>
      <c r="E52" s="56">
        <f t="shared" si="0"/>
        <v>9.6423543316236579E-3</v>
      </c>
    </row>
    <row r="53" spans="1:5" x14ac:dyDescent="0.25">
      <c r="A53" s="21">
        <v>38201</v>
      </c>
      <c r="B53" s="56">
        <v>-5.539762317673301E-2</v>
      </c>
      <c r="C53" s="21">
        <v>38201</v>
      </c>
      <c r="D53" s="56">
        <v>-1.6722797729460025E-2</v>
      </c>
      <c r="E53" s="56">
        <f t="shared" si="0"/>
        <v>-3.6060210453096514E-2</v>
      </c>
    </row>
    <row r="54" spans="1:5" x14ac:dyDescent="0.25">
      <c r="A54" s="21">
        <v>38231</v>
      </c>
      <c r="B54" s="56">
        <v>5.9678683235211208E-3</v>
      </c>
      <c r="C54" s="21">
        <v>38231</v>
      </c>
      <c r="D54" s="56">
        <v>2.2789209763854385E-3</v>
      </c>
      <c r="E54" s="56">
        <f t="shared" si="0"/>
        <v>4.1233946499532794E-3</v>
      </c>
    </row>
    <row r="55" spans="1:5" x14ac:dyDescent="0.25">
      <c r="A55" s="21">
        <v>38261</v>
      </c>
      <c r="B55" s="56">
        <v>5.9246230700093189E-2</v>
      </c>
      <c r="C55" s="21">
        <v>38261</v>
      </c>
      <c r="D55" s="56">
        <v>2.482778295350958E-2</v>
      </c>
      <c r="E55" s="56">
        <f t="shared" si="0"/>
        <v>4.2037006826801386E-2</v>
      </c>
    </row>
    <row r="56" spans="1:5" x14ac:dyDescent="0.25">
      <c r="A56" s="21">
        <v>38292</v>
      </c>
      <c r="B56" s="56">
        <v>3.4311546077287632E-3</v>
      </c>
      <c r="C56" s="21">
        <v>38292</v>
      </c>
      <c r="D56" s="56">
        <v>-1.2558568041932902E-3</v>
      </c>
      <c r="E56" s="56">
        <f t="shared" si="0"/>
        <v>1.0876489017677365E-3</v>
      </c>
    </row>
    <row r="57" spans="1:5" x14ac:dyDescent="0.25">
      <c r="A57" s="21">
        <v>38322</v>
      </c>
      <c r="B57" s="56">
        <v>8.9277301322916003E-2</v>
      </c>
      <c r="C57" s="21">
        <v>38322</v>
      </c>
      <c r="D57" s="56">
        <v>5.2167730709668091E-2</v>
      </c>
      <c r="E57" s="56">
        <f t="shared" si="0"/>
        <v>7.072251601629205E-2</v>
      </c>
    </row>
    <row r="58" spans="1:5" x14ac:dyDescent="0.25">
      <c r="A58" s="21">
        <v>38355</v>
      </c>
      <c r="B58" s="56">
        <v>1.3181745194248604E-3</v>
      </c>
      <c r="C58" s="21">
        <v>38355</v>
      </c>
      <c r="D58" s="56">
        <v>1.366888422386345E-2</v>
      </c>
      <c r="E58" s="56">
        <f t="shared" si="0"/>
        <v>7.4935293716441552E-3</v>
      </c>
    </row>
    <row r="59" spans="1:5" x14ac:dyDescent="0.25">
      <c r="A59" s="21">
        <v>38384</v>
      </c>
      <c r="B59" s="56">
        <v>-2.2817211050358974E-2</v>
      </c>
      <c r="C59" s="21">
        <v>38384</v>
      </c>
      <c r="D59" s="56">
        <v>-1.1652384915446597E-2</v>
      </c>
      <c r="E59" s="56">
        <f t="shared" si="0"/>
        <v>-1.7234797982902787E-2</v>
      </c>
    </row>
    <row r="60" spans="1:5" x14ac:dyDescent="0.25">
      <c r="A60" s="21">
        <v>38412</v>
      </c>
      <c r="B60" s="56">
        <v>1.8361390492186963E-2</v>
      </c>
      <c r="C60" s="21">
        <v>38412</v>
      </c>
      <c r="D60" s="56">
        <v>1.931594854572467E-2</v>
      </c>
      <c r="E60" s="56">
        <f t="shared" si="0"/>
        <v>1.8838669518955818E-2</v>
      </c>
    </row>
    <row r="61" spans="1:5" x14ac:dyDescent="0.25">
      <c r="A61" s="21">
        <v>38443</v>
      </c>
      <c r="B61" s="56">
        <v>-4.0505030754828121E-2</v>
      </c>
      <c r="C61" s="21">
        <v>38443</v>
      </c>
      <c r="D61" s="56">
        <v>-2.7868118009261242E-2</v>
      </c>
      <c r="E61" s="56">
        <f t="shared" si="0"/>
        <v>-3.4186574382044685E-2</v>
      </c>
    </row>
    <row r="62" spans="1:5" x14ac:dyDescent="0.25">
      <c r="A62" s="21">
        <v>38474</v>
      </c>
      <c r="B62" s="56">
        <v>-4.3833471304654016E-2</v>
      </c>
      <c r="C62" s="21">
        <v>38474</v>
      </c>
      <c r="D62" s="56">
        <v>-8.8122642526674254E-3</v>
      </c>
      <c r="E62" s="56">
        <f t="shared" si="0"/>
        <v>-2.6322867778660719E-2</v>
      </c>
    </row>
    <row r="63" spans="1:5" x14ac:dyDescent="0.25">
      <c r="A63" s="21">
        <v>38504</v>
      </c>
      <c r="B63" s="56">
        <v>6.3615835381615374E-2</v>
      </c>
      <c r="C63" s="21">
        <v>38504</v>
      </c>
      <c r="D63" s="56">
        <v>3.4612501102484323E-2</v>
      </c>
      <c r="E63" s="56">
        <f t="shared" si="0"/>
        <v>4.9114168242049852E-2</v>
      </c>
    </row>
    <row r="64" spans="1:5" x14ac:dyDescent="0.25">
      <c r="A64" s="21">
        <v>38534</v>
      </c>
      <c r="B64" s="56">
        <v>3.3051252189533385E-2</v>
      </c>
      <c r="C64" s="21">
        <v>38534</v>
      </c>
      <c r="D64" s="56">
        <v>-4.0582641259536674E-3</v>
      </c>
      <c r="E64" s="56">
        <f t="shared" si="0"/>
        <v>1.4496494031789859E-2</v>
      </c>
    </row>
    <row r="65" spans="1:5" x14ac:dyDescent="0.25">
      <c r="A65" s="21">
        <v>38565</v>
      </c>
      <c r="B65" s="56">
        <v>5.8845167783412006E-2</v>
      </c>
      <c r="C65" s="21">
        <v>38565</v>
      </c>
      <c r="D65" s="56">
        <v>3.3850342460421366E-2</v>
      </c>
      <c r="E65" s="56">
        <f t="shared" si="0"/>
        <v>4.6347755121916689E-2</v>
      </c>
    </row>
    <row r="66" spans="1:5" x14ac:dyDescent="0.25">
      <c r="A66" s="21">
        <v>38596</v>
      </c>
      <c r="B66" s="56">
        <v>-1.9756417642974946E-2</v>
      </c>
      <c r="C66" s="21">
        <v>38596</v>
      </c>
      <c r="D66" s="56">
        <v>-9.3913886367331424E-3</v>
      </c>
      <c r="E66" s="56">
        <f t="shared" si="0"/>
        <v>-1.4573903139854044E-2</v>
      </c>
    </row>
    <row r="67" spans="1:5" x14ac:dyDescent="0.25">
      <c r="A67" s="21">
        <v>38628</v>
      </c>
      <c r="B67" s="56">
        <v>7.0450389232088384E-3</v>
      </c>
      <c r="C67" s="21">
        <v>38628</v>
      </c>
      <c r="D67" s="56">
        <v>5.1016031132016899E-3</v>
      </c>
      <c r="E67" s="56">
        <f t="shared" ref="E67:E127" si="1">AVERAGE(B67,D67)</f>
        <v>6.0733210182052641E-3</v>
      </c>
    </row>
    <row r="68" spans="1:5" x14ac:dyDescent="0.25">
      <c r="A68" s="21">
        <v>38657</v>
      </c>
      <c r="B68" s="56">
        <v>-4.1082038729235631E-2</v>
      </c>
      <c r="C68" s="21">
        <v>38657</v>
      </c>
      <c r="D68" s="56">
        <v>-1.7345567625167323E-2</v>
      </c>
      <c r="E68" s="56">
        <f t="shared" si="1"/>
        <v>-2.9213803177201479E-2</v>
      </c>
    </row>
    <row r="69" spans="1:5" x14ac:dyDescent="0.25">
      <c r="A69" s="21">
        <v>38687</v>
      </c>
      <c r="B69" s="56">
        <v>6.7105525900517965E-2</v>
      </c>
      <c r="C69" s="21">
        <v>38687</v>
      </c>
      <c r="D69" s="56">
        <v>5.0141050734738506E-2</v>
      </c>
      <c r="E69" s="56">
        <f t="shared" si="1"/>
        <v>5.8623288317628239E-2</v>
      </c>
    </row>
    <row r="70" spans="1:5" x14ac:dyDescent="0.25">
      <c r="A70" s="21">
        <v>38720</v>
      </c>
      <c r="B70" s="56">
        <v>-3.5020972222776893E-3</v>
      </c>
      <c r="C70" s="21">
        <v>38720</v>
      </c>
      <c r="D70" s="56">
        <v>5.4191495872053901E-3</v>
      </c>
      <c r="E70" s="56">
        <f t="shared" si="1"/>
        <v>9.5852618246385036E-4</v>
      </c>
    </row>
    <row r="71" spans="1:5" x14ac:dyDescent="0.25">
      <c r="A71" s="21">
        <v>38749</v>
      </c>
      <c r="B71" s="56">
        <v>7.1511559851277412E-2</v>
      </c>
      <c r="C71" s="21">
        <v>38749</v>
      </c>
      <c r="D71" s="56">
        <v>1.3254115678415957E-2</v>
      </c>
      <c r="E71" s="56">
        <f t="shared" si="1"/>
        <v>4.2382837764846686E-2</v>
      </c>
    </row>
    <row r="72" spans="1:5" x14ac:dyDescent="0.25">
      <c r="A72" s="21">
        <v>38777</v>
      </c>
      <c r="B72" s="56">
        <v>1.0875045388875409E-2</v>
      </c>
      <c r="C72" s="21">
        <v>38777</v>
      </c>
      <c r="D72" s="56">
        <v>7.554724404109322E-3</v>
      </c>
      <c r="E72" s="56">
        <f t="shared" si="1"/>
        <v>9.214884896492366E-3</v>
      </c>
    </row>
    <row r="73" spans="1:5" x14ac:dyDescent="0.25">
      <c r="A73" s="21">
        <v>38810</v>
      </c>
      <c r="B73" s="56">
        <v>2.1676546935820121E-2</v>
      </c>
      <c r="C73" s="21">
        <v>38810</v>
      </c>
      <c r="D73" s="56">
        <v>6.7590102353496792E-3</v>
      </c>
      <c r="E73" s="56">
        <f t="shared" si="1"/>
        <v>1.42177785855849E-2</v>
      </c>
    </row>
    <row r="74" spans="1:5" x14ac:dyDescent="0.25">
      <c r="A74" s="21">
        <v>38838</v>
      </c>
      <c r="B74" s="56">
        <v>-1.1002614230573411E-3</v>
      </c>
      <c r="C74" s="21">
        <v>38838</v>
      </c>
      <c r="D74" s="56">
        <v>5.1620418611976297E-3</v>
      </c>
      <c r="E74" s="56">
        <f t="shared" si="1"/>
        <v>2.0308902190701444E-3</v>
      </c>
    </row>
    <row r="75" spans="1:5" x14ac:dyDescent="0.25">
      <c r="A75" s="21">
        <v>38869</v>
      </c>
      <c r="B75" s="56">
        <v>-2.6776108105197507E-2</v>
      </c>
      <c r="C75" s="21">
        <v>38869</v>
      </c>
      <c r="D75" s="56">
        <v>-1.2914018665515635E-2</v>
      </c>
      <c r="E75" s="56">
        <f t="shared" si="1"/>
        <v>-1.9845063385356569E-2</v>
      </c>
    </row>
    <row r="76" spans="1:5" x14ac:dyDescent="0.25">
      <c r="A76" s="21">
        <v>38901</v>
      </c>
      <c r="B76" s="56">
        <v>-7.2345871964858066E-3</v>
      </c>
      <c r="C76" s="21">
        <v>38901</v>
      </c>
      <c r="D76" s="56">
        <v>-2.818771556306669E-3</v>
      </c>
      <c r="E76" s="56">
        <f t="shared" si="1"/>
        <v>-5.026679376396238E-3</v>
      </c>
    </row>
    <row r="77" spans="1:5" x14ac:dyDescent="0.25">
      <c r="A77" s="21">
        <v>38930</v>
      </c>
      <c r="B77" s="56">
        <v>-5.7275665789396607E-2</v>
      </c>
      <c r="C77" s="21">
        <v>38930</v>
      </c>
      <c r="D77" s="56">
        <v>-4.5766670274117547E-3</v>
      </c>
      <c r="E77" s="56">
        <f t="shared" si="1"/>
        <v>-3.092616640840418E-2</v>
      </c>
    </row>
    <row r="78" spans="1:5" x14ac:dyDescent="0.25">
      <c r="A78" s="21">
        <v>38961</v>
      </c>
      <c r="B78" s="56">
        <v>4.5964785662888162E-2</v>
      </c>
      <c r="C78" s="21">
        <v>38961</v>
      </c>
      <c r="D78" s="56">
        <v>3.2493833476446202E-2</v>
      </c>
      <c r="E78" s="56">
        <f t="shared" si="1"/>
        <v>3.9229309569667178E-2</v>
      </c>
    </row>
    <row r="79" spans="1:5" x14ac:dyDescent="0.25">
      <c r="A79" s="21">
        <v>38992</v>
      </c>
      <c r="B79" s="56">
        <v>-3.7507256896331677E-3</v>
      </c>
      <c r="C79" s="21">
        <v>38992</v>
      </c>
      <c r="D79" s="56">
        <v>1.6971268683868047E-2</v>
      </c>
      <c r="E79" s="56">
        <f t="shared" si="1"/>
        <v>6.6102714971174393E-3</v>
      </c>
    </row>
    <row r="80" spans="1:5" x14ac:dyDescent="0.25">
      <c r="A80" s="21">
        <v>39022</v>
      </c>
      <c r="B80" s="56">
        <v>4.4659109566773068E-2</v>
      </c>
      <c r="C80" s="21">
        <v>39022</v>
      </c>
      <c r="D80" s="56">
        <v>2.8020930109345484E-2</v>
      </c>
      <c r="E80" s="56">
        <f t="shared" si="1"/>
        <v>3.6340019838059276E-2</v>
      </c>
    </row>
    <row r="81" spans="1:5" x14ac:dyDescent="0.25">
      <c r="A81" s="21">
        <v>39052</v>
      </c>
      <c r="B81" s="56">
        <v>4.2087261458671442E-2</v>
      </c>
      <c r="C81" s="21">
        <v>39052</v>
      </c>
      <c r="D81" s="56">
        <v>2.4248233414650471E-2</v>
      </c>
      <c r="E81" s="56">
        <f t="shared" si="1"/>
        <v>3.3167747436660955E-2</v>
      </c>
    </row>
    <row r="82" spans="1:5" x14ac:dyDescent="0.25">
      <c r="A82" s="21">
        <v>39085</v>
      </c>
      <c r="B82" s="56">
        <v>9.1023648050065822E-3</v>
      </c>
      <c r="C82" s="21">
        <v>39085</v>
      </c>
      <c r="D82" s="56">
        <v>8.1780100905041973E-3</v>
      </c>
      <c r="E82" s="56">
        <f t="shared" si="1"/>
        <v>8.6401874477553889E-3</v>
      </c>
    </row>
    <row r="83" spans="1:5" x14ac:dyDescent="0.25">
      <c r="A83" s="21">
        <v>39114</v>
      </c>
      <c r="B83" s="56">
        <v>2.5797010285753603E-2</v>
      </c>
      <c r="C83" s="21">
        <v>39114</v>
      </c>
      <c r="D83" s="56">
        <v>2.2607345799137656E-2</v>
      </c>
      <c r="E83" s="56">
        <f t="shared" si="1"/>
        <v>2.4202178042445628E-2</v>
      </c>
    </row>
    <row r="84" spans="1:5" x14ac:dyDescent="0.25">
      <c r="A84" s="21">
        <v>39142</v>
      </c>
      <c r="B84" s="56">
        <v>-2.2519393454449633E-2</v>
      </c>
      <c r="C84" s="21">
        <v>39142</v>
      </c>
      <c r="D84" s="56">
        <v>-2.8753370242215952E-2</v>
      </c>
      <c r="E84" s="56">
        <f t="shared" si="1"/>
        <v>-2.5636381848332793E-2</v>
      </c>
    </row>
    <row r="85" spans="1:5" x14ac:dyDescent="0.25">
      <c r="A85" s="21">
        <v>39174</v>
      </c>
      <c r="B85" s="56">
        <v>1.7515854886868732E-2</v>
      </c>
      <c r="C85" s="21">
        <v>39174</v>
      </c>
      <c r="D85" s="56">
        <v>1.5664948106663013E-2</v>
      </c>
      <c r="E85" s="56">
        <f t="shared" si="1"/>
        <v>1.6590401496765873E-2</v>
      </c>
    </row>
    <row r="86" spans="1:5" x14ac:dyDescent="0.25">
      <c r="A86" s="21">
        <v>39203</v>
      </c>
      <c r="B86" s="56">
        <v>1.7719884897934766E-2</v>
      </c>
      <c r="C86" s="21">
        <v>39203</v>
      </c>
      <c r="D86" s="56">
        <v>4.479602821861392E-2</v>
      </c>
      <c r="E86" s="56">
        <f t="shared" si="1"/>
        <v>3.1257956558274347E-2</v>
      </c>
    </row>
    <row r="87" spans="1:5" x14ac:dyDescent="0.25">
      <c r="A87" s="21">
        <v>39234</v>
      </c>
      <c r="B87" s="56">
        <v>4.3759298856289285E-2</v>
      </c>
      <c r="C87" s="21">
        <v>39234</v>
      </c>
      <c r="D87" s="56">
        <v>3.5730498561553553E-2</v>
      </c>
      <c r="E87" s="56">
        <f t="shared" si="1"/>
        <v>3.9744898708921422E-2</v>
      </c>
    </row>
    <row r="88" spans="1:5" x14ac:dyDescent="0.25">
      <c r="A88" s="21">
        <v>39265</v>
      </c>
      <c r="B88" s="56">
        <v>-6.7961426628347149E-3</v>
      </c>
      <c r="C88" s="21">
        <v>39265</v>
      </c>
      <c r="D88" s="56">
        <v>-1.0709974676877563E-2</v>
      </c>
      <c r="E88" s="56">
        <f t="shared" si="1"/>
        <v>-8.7530586698561386E-3</v>
      </c>
    </row>
    <row r="89" spans="1:5" x14ac:dyDescent="0.25">
      <c r="A89" s="21">
        <v>39295</v>
      </c>
      <c r="B89" s="56">
        <v>-7.9951382082520339E-2</v>
      </c>
      <c r="C89" s="21">
        <v>39295</v>
      </c>
      <c r="D89" s="56">
        <v>-3.5907599078342754E-2</v>
      </c>
      <c r="E89" s="56">
        <f t="shared" si="1"/>
        <v>-5.792949058043155E-2</v>
      </c>
    </row>
    <row r="90" spans="1:5" x14ac:dyDescent="0.25">
      <c r="A90" s="21">
        <v>39329</v>
      </c>
      <c r="B90" s="56">
        <v>2.8478616621379169E-2</v>
      </c>
      <c r="C90" s="21">
        <v>39329</v>
      </c>
      <c r="D90" s="56">
        <v>1.7939290598991714E-2</v>
      </c>
      <c r="E90" s="56">
        <f t="shared" si="1"/>
        <v>2.3208953610185441E-2</v>
      </c>
    </row>
    <row r="91" spans="1:5" x14ac:dyDescent="0.25">
      <c r="A91" s="21">
        <v>39356</v>
      </c>
      <c r="B91" s="56">
        <v>3.055407477953629E-2</v>
      </c>
      <c r="C91" s="21">
        <v>39356</v>
      </c>
      <c r="D91" s="56">
        <v>3.9139624401598114E-2</v>
      </c>
      <c r="E91" s="56">
        <f t="shared" si="1"/>
        <v>3.4846849590567205E-2</v>
      </c>
    </row>
    <row r="92" spans="1:5" x14ac:dyDescent="0.25">
      <c r="A92" s="21">
        <v>39387</v>
      </c>
      <c r="B92" s="56">
        <v>-3.5824348563270027E-2</v>
      </c>
      <c r="C92" s="21">
        <v>39387</v>
      </c>
      <c r="D92" s="56">
        <v>-2.1447444599964338E-2</v>
      </c>
      <c r="E92" s="56">
        <f t="shared" si="1"/>
        <v>-2.8635896581617182E-2</v>
      </c>
    </row>
    <row r="93" spans="1:5" x14ac:dyDescent="0.25">
      <c r="A93" s="21">
        <v>39419</v>
      </c>
      <c r="B93" s="56">
        <v>-4.3866104156923831E-2</v>
      </c>
      <c r="C93" s="21">
        <v>39419</v>
      </c>
      <c r="D93" s="56">
        <v>-2.241166167113548E-2</v>
      </c>
      <c r="E93" s="56">
        <f t="shared" si="1"/>
        <v>-3.3138882914029652E-2</v>
      </c>
    </row>
    <row r="94" spans="1:5" x14ac:dyDescent="0.25">
      <c r="A94" s="21">
        <v>39449</v>
      </c>
      <c r="B94" s="56">
        <v>-4.4537491799252872E-3</v>
      </c>
      <c r="C94" s="21">
        <v>39449</v>
      </c>
      <c r="D94" s="56">
        <v>-1.3506034133948566E-2</v>
      </c>
      <c r="E94" s="56">
        <f t="shared" si="1"/>
        <v>-8.979891656936927E-3</v>
      </c>
    </row>
    <row r="95" spans="1:5" x14ac:dyDescent="0.25">
      <c r="A95" s="21">
        <v>39479</v>
      </c>
      <c r="B95" s="56">
        <v>-3.4400750402127589E-2</v>
      </c>
      <c r="C95" s="21">
        <v>39479</v>
      </c>
      <c r="D95" s="56">
        <v>-3.7627479338906429E-2</v>
      </c>
      <c r="E95" s="56">
        <f t="shared" si="1"/>
        <v>-3.6014114870517006E-2</v>
      </c>
    </row>
    <row r="96" spans="1:5" x14ac:dyDescent="0.25">
      <c r="A96" s="21">
        <v>39510</v>
      </c>
      <c r="B96" s="56">
        <v>-6.268294759208444E-2</v>
      </c>
      <c r="C96" s="21">
        <v>39510</v>
      </c>
      <c r="D96" s="56">
        <v>-4.4522698092163561E-2</v>
      </c>
      <c r="E96" s="56">
        <f t="shared" si="1"/>
        <v>-5.3602822842124004E-2</v>
      </c>
    </row>
    <row r="97" spans="1:5" x14ac:dyDescent="0.25">
      <c r="A97" s="21">
        <v>39539</v>
      </c>
      <c r="B97" s="56">
        <v>3.7160507379658585E-2</v>
      </c>
      <c r="C97" s="21">
        <v>39539</v>
      </c>
      <c r="D97" s="56">
        <v>2.7963671392125067E-2</v>
      </c>
      <c r="E97" s="56">
        <f t="shared" si="1"/>
        <v>3.2562089385891828E-2</v>
      </c>
    </row>
    <row r="98" spans="1:5" x14ac:dyDescent="0.25">
      <c r="A98" s="21">
        <v>39569</v>
      </c>
      <c r="B98" s="56">
        <v>2.5662427613788272E-2</v>
      </c>
      <c r="C98" s="21">
        <v>39569</v>
      </c>
      <c r="D98" s="56">
        <v>3.2482695267578639E-2</v>
      </c>
      <c r="E98" s="56">
        <f t="shared" si="1"/>
        <v>2.9072561440683455E-2</v>
      </c>
    </row>
    <row r="99" spans="1:5" x14ac:dyDescent="0.25">
      <c r="A99" s="21">
        <v>39601</v>
      </c>
      <c r="B99" s="56">
        <v>1.8583255615770216E-2</v>
      </c>
      <c r="C99" s="21">
        <v>39601</v>
      </c>
      <c r="D99" s="56">
        <v>-1.584936056081817E-2</v>
      </c>
      <c r="E99" s="56">
        <f t="shared" si="1"/>
        <v>1.3669475274760232E-3</v>
      </c>
    </row>
    <row r="100" spans="1:5" x14ac:dyDescent="0.25">
      <c r="A100" s="21">
        <v>39630</v>
      </c>
      <c r="B100" s="56">
        <v>-6.8374760825466951E-2</v>
      </c>
      <c r="C100" s="21">
        <v>39630</v>
      </c>
      <c r="D100" s="56">
        <v>-7.3765083657700223E-2</v>
      </c>
      <c r="E100" s="56">
        <f t="shared" si="1"/>
        <v>-7.1069922241583594E-2</v>
      </c>
    </row>
    <row r="101" spans="1:5" x14ac:dyDescent="0.25">
      <c r="A101" s="21">
        <v>39661</v>
      </c>
      <c r="B101" s="56">
        <v>3.2851517968314314E-2</v>
      </c>
      <c r="C101" s="21">
        <v>39661</v>
      </c>
      <c r="D101" s="56">
        <v>-1.7429635135283762E-2</v>
      </c>
      <c r="E101" s="56">
        <f t="shared" si="1"/>
        <v>7.7109414165152761E-3</v>
      </c>
    </row>
    <row r="102" spans="1:5" x14ac:dyDescent="0.25">
      <c r="A102" s="21">
        <v>39693</v>
      </c>
      <c r="B102" s="56">
        <v>3.3597784966176707E-2</v>
      </c>
      <c r="C102" s="21">
        <v>39693</v>
      </c>
      <c r="D102" s="56">
        <v>1.4385248871097465E-2</v>
      </c>
      <c r="E102" s="56">
        <f t="shared" si="1"/>
        <v>2.3991516918637087E-2</v>
      </c>
    </row>
    <row r="103" spans="1:5" x14ac:dyDescent="0.25">
      <c r="A103" s="21">
        <v>39722</v>
      </c>
      <c r="B103" s="56">
        <v>-9.4800948251243689E-2</v>
      </c>
      <c r="C103" s="21">
        <v>39722</v>
      </c>
      <c r="D103" s="56">
        <v>-9.2049834139666359E-2</v>
      </c>
      <c r="E103" s="56">
        <f t="shared" si="1"/>
        <v>-9.3425391195455024E-2</v>
      </c>
    </row>
    <row r="104" spans="1:5" x14ac:dyDescent="0.25">
      <c r="A104" s="21">
        <v>39755</v>
      </c>
      <c r="B104" s="56">
        <v>-0.21947992098180208</v>
      </c>
      <c r="C104" s="21">
        <v>39755</v>
      </c>
      <c r="D104" s="56">
        <v>-0.17826539720432497</v>
      </c>
      <c r="E104" s="56">
        <f t="shared" si="1"/>
        <v>-0.19887265909306351</v>
      </c>
    </row>
    <row r="105" spans="1:5" x14ac:dyDescent="0.25">
      <c r="A105" s="21">
        <v>39783</v>
      </c>
      <c r="B105" s="56">
        <v>-0.24747100909255396</v>
      </c>
      <c r="C105" s="21">
        <v>39783</v>
      </c>
      <c r="D105" s="56">
        <v>-0.16777121502516612</v>
      </c>
      <c r="E105" s="56">
        <f t="shared" si="1"/>
        <v>-0.20762111205886002</v>
      </c>
    </row>
    <row r="106" spans="1:5" x14ac:dyDescent="0.25">
      <c r="A106" s="21">
        <v>39815</v>
      </c>
      <c r="B106" s="56">
        <v>0.18585626484439766</v>
      </c>
      <c r="C106" s="21">
        <v>39815</v>
      </c>
      <c r="D106" s="56">
        <v>0.13213150749755956</v>
      </c>
      <c r="E106" s="56">
        <f t="shared" si="1"/>
        <v>0.15899388617097859</v>
      </c>
    </row>
    <row r="107" spans="1:5" x14ac:dyDescent="0.25">
      <c r="A107" s="21">
        <v>39846</v>
      </c>
      <c r="B107" s="56">
        <v>-0.11323245898261418</v>
      </c>
      <c r="C107" s="21">
        <v>39846</v>
      </c>
      <c r="D107" s="56">
        <v>-0.11842335829186802</v>
      </c>
      <c r="E107" s="56">
        <f t="shared" si="1"/>
        <v>-0.1158279086372411</v>
      </c>
    </row>
    <row r="108" spans="1:5" x14ac:dyDescent="0.25">
      <c r="A108" s="21">
        <v>39874</v>
      </c>
      <c r="B108" s="56">
        <v>-0.19388342346203097</v>
      </c>
      <c r="C108" s="21">
        <v>39874</v>
      </c>
      <c r="D108" s="56">
        <v>-0.15677073290834118</v>
      </c>
      <c r="E108" s="56">
        <f t="shared" si="1"/>
        <v>-0.17532707818518606</v>
      </c>
    </row>
    <row r="109" spans="1:5" x14ac:dyDescent="0.25">
      <c r="A109" s="21">
        <v>39904</v>
      </c>
      <c r="B109" s="56">
        <v>0.15005399240992848</v>
      </c>
      <c r="C109" s="21">
        <v>39904</v>
      </c>
      <c r="D109" s="56">
        <v>0.14529833174610429</v>
      </c>
      <c r="E109" s="56">
        <f t="shared" si="1"/>
        <v>0.14767616207801637</v>
      </c>
    </row>
    <row r="110" spans="1:5" x14ac:dyDescent="0.25">
      <c r="A110" s="21">
        <v>39934</v>
      </c>
      <c r="B110" s="56">
        <v>0.13209357785489495</v>
      </c>
      <c r="C110" s="21">
        <v>39934</v>
      </c>
      <c r="D110" s="56">
        <v>8.0996633148907288E-2</v>
      </c>
      <c r="E110" s="56">
        <f t="shared" si="1"/>
        <v>0.10654510550190112</v>
      </c>
    </row>
    <row r="111" spans="1:5" x14ac:dyDescent="0.25">
      <c r="A111" s="21">
        <v>39965</v>
      </c>
      <c r="B111" s="56">
        <v>6.5629908913222318E-2</v>
      </c>
      <c r="C111" s="21">
        <v>39965</v>
      </c>
      <c r="D111" s="56">
        <v>7.5349437241786582E-2</v>
      </c>
      <c r="E111" s="56">
        <f t="shared" si="1"/>
        <v>7.048967307750445E-2</v>
      </c>
    </row>
    <row r="112" spans="1:5" x14ac:dyDescent="0.25">
      <c r="A112" s="21">
        <v>39995</v>
      </c>
      <c r="B112" s="56">
        <v>-5.0173783372885255E-3</v>
      </c>
      <c r="C112" s="21">
        <v>39995</v>
      </c>
      <c r="D112" s="56">
        <v>-2.047560411873996E-2</v>
      </c>
      <c r="E112" s="56">
        <f t="shared" si="1"/>
        <v>-1.2746491228014243E-2</v>
      </c>
    </row>
    <row r="113" spans="1:5" x14ac:dyDescent="0.25">
      <c r="A113" s="21">
        <v>40028</v>
      </c>
      <c r="B113" s="56">
        <v>8.9684013057496334E-2</v>
      </c>
      <c r="C113" s="21">
        <v>40028</v>
      </c>
      <c r="D113" s="56">
        <v>8.4191418504847737E-2</v>
      </c>
      <c r="E113" s="56">
        <f t="shared" si="1"/>
        <v>8.6937715781172042E-2</v>
      </c>
    </row>
    <row r="114" spans="1:5" x14ac:dyDescent="0.25">
      <c r="A114" s="21">
        <v>40057</v>
      </c>
      <c r="B114" s="56">
        <v>-1.1026254339889418E-2</v>
      </c>
      <c r="C114" s="21">
        <v>40057</v>
      </c>
      <c r="D114" s="56">
        <v>-2.3923456386198238E-3</v>
      </c>
      <c r="E114" s="56">
        <f t="shared" si="1"/>
        <v>-6.7092999892546211E-3</v>
      </c>
    </row>
    <row r="115" spans="1:5" x14ac:dyDescent="0.25">
      <c r="A115" s="21">
        <v>40087</v>
      </c>
      <c r="B115" s="56">
        <v>4.4078488956943829E-2</v>
      </c>
      <c r="C115" s="21">
        <v>40087</v>
      </c>
      <c r="D115" s="56">
        <v>2.7560799578871416E-2</v>
      </c>
      <c r="E115" s="56">
        <f t="shared" si="1"/>
        <v>3.5819644267907624E-2</v>
      </c>
    </row>
    <row r="116" spans="1:5" x14ac:dyDescent="0.25">
      <c r="A116" s="21">
        <v>40119</v>
      </c>
      <c r="B116" s="56">
        <v>-3.872802140411289E-2</v>
      </c>
      <c r="C116" s="21">
        <v>40119</v>
      </c>
      <c r="D116" s="56">
        <v>1.2734109948706968E-2</v>
      </c>
      <c r="E116" s="56">
        <f t="shared" si="1"/>
        <v>-1.2996955727702961E-2</v>
      </c>
    </row>
    <row r="117" spans="1:5" x14ac:dyDescent="0.25">
      <c r="A117" s="21">
        <v>40148</v>
      </c>
      <c r="B117" s="56">
        <v>4.8095372536598117E-2</v>
      </c>
      <c r="C117" s="21">
        <v>40148</v>
      </c>
      <c r="D117" s="56">
        <v>6.4766160103156417E-2</v>
      </c>
      <c r="E117" s="56">
        <f t="shared" si="1"/>
        <v>5.6430766319877271E-2</v>
      </c>
    </row>
    <row r="118" spans="1:5" x14ac:dyDescent="0.25">
      <c r="A118" s="21">
        <v>40179</v>
      </c>
      <c r="B118" s="56">
        <v>5.6838157632247394E-2</v>
      </c>
      <c r="C118" s="21">
        <v>40179</v>
      </c>
      <c r="D118" s="56">
        <v>1.2570711900511137E-3</v>
      </c>
      <c r="E118" s="56">
        <f t="shared" si="1"/>
        <v>2.9047614411149253E-2</v>
      </c>
    </row>
    <row r="119" spans="1:5" x14ac:dyDescent="0.25">
      <c r="A119" s="21">
        <v>40210</v>
      </c>
      <c r="B119" s="56">
        <v>-2.6287413398012643E-2</v>
      </c>
      <c r="C119" s="21">
        <v>40210</v>
      </c>
      <c r="D119" s="56">
        <v>-2.1588139973634703E-2</v>
      </c>
      <c r="E119" s="56">
        <f t="shared" si="1"/>
        <v>-2.3937776685823673E-2</v>
      </c>
    </row>
    <row r="120" spans="1:5" x14ac:dyDescent="0.25">
      <c r="A120" s="21">
        <v>40238</v>
      </c>
      <c r="B120" s="56">
        <v>5.5018671438493878E-2</v>
      </c>
      <c r="C120" s="21">
        <v>40238</v>
      </c>
      <c r="D120" s="56">
        <v>2.5618056321714221E-2</v>
      </c>
      <c r="E120" s="56">
        <f t="shared" si="1"/>
        <v>4.0318363880104048E-2</v>
      </c>
    </row>
    <row r="121" spans="1:5" x14ac:dyDescent="0.25">
      <c r="A121" s="21">
        <v>40269</v>
      </c>
      <c r="B121" s="56">
        <v>6.2873971276693946E-2</v>
      </c>
      <c r="C121" s="21">
        <v>40269</v>
      </c>
      <c r="D121" s="56">
        <v>5.1472025397856599E-2</v>
      </c>
      <c r="E121" s="56">
        <f t="shared" si="1"/>
        <v>5.7172998337275273E-2</v>
      </c>
    </row>
    <row r="122" spans="1:5" x14ac:dyDescent="0.25">
      <c r="A122" s="21">
        <v>40301</v>
      </c>
      <c r="B122" s="56">
        <v>6.820343238626192E-2</v>
      </c>
      <c r="C122" s="21">
        <v>40301</v>
      </c>
      <c r="D122" s="56">
        <v>2.1415893011594526E-2</v>
      </c>
      <c r="E122" s="56">
        <f t="shared" si="1"/>
        <v>4.4809662698928221E-2</v>
      </c>
    </row>
    <row r="123" spans="1:5" x14ac:dyDescent="0.25">
      <c r="A123" s="21">
        <v>40330</v>
      </c>
      <c r="B123" s="56">
        <v>-0.13138868771216219</v>
      </c>
      <c r="C123" s="21">
        <v>40330</v>
      </c>
      <c r="D123" s="56">
        <v>-0.11263428582664595</v>
      </c>
      <c r="E123" s="56">
        <f t="shared" si="1"/>
        <v>-0.12201148676940407</v>
      </c>
    </row>
    <row r="124" spans="1:5" x14ac:dyDescent="0.25">
      <c r="A124" s="21">
        <v>40360</v>
      </c>
      <c r="B124" s="56">
        <v>-5.7011915158174616E-2</v>
      </c>
      <c r="C124" s="21">
        <v>40360</v>
      </c>
      <c r="D124" s="56">
        <v>-4.5373706160752057E-2</v>
      </c>
      <c r="E124" s="56">
        <f t="shared" si="1"/>
        <v>-5.1192810659463336E-2</v>
      </c>
    </row>
    <row r="125" spans="1:5" x14ac:dyDescent="0.25">
      <c r="A125" s="21">
        <v>40392</v>
      </c>
      <c r="B125" s="56">
        <v>8.6310736080633194E-2</v>
      </c>
      <c r="C125" s="21">
        <v>40392</v>
      </c>
      <c r="D125" s="56">
        <v>9.2865494004229041E-2</v>
      </c>
      <c r="E125" s="56">
        <f t="shared" si="1"/>
        <v>8.958811504243111E-2</v>
      </c>
    </row>
    <row r="126" spans="1:5" x14ac:dyDescent="0.25">
      <c r="A126" s="21">
        <v>40422</v>
      </c>
      <c r="B126" s="56">
        <v>-5.6598346617243778E-2</v>
      </c>
      <c r="C126" s="21">
        <v>40422</v>
      </c>
      <c r="D126" s="56">
        <v>-3.888022483299735E-2</v>
      </c>
      <c r="E126" s="56">
        <f t="shared" si="1"/>
        <v>-4.7739285725120567E-2</v>
      </c>
    </row>
    <row r="127" spans="1:5" x14ac:dyDescent="0.25">
      <c r="A127" s="21">
        <v>40452</v>
      </c>
      <c r="B127" s="56">
        <v>8.2120215412363043E-2</v>
      </c>
      <c r="C127" s="21">
        <v>40452</v>
      </c>
      <c r="D127" s="56">
        <v>5.5153619095693357E-2</v>
      </c>
      <c r="E127" s="56">
        <f t="shared" si="1"/>
        <v>6.8636917254028207E-2</v>
      </c>
    </row>
    <row r="128" spans="1:5" x14ac:dyDescent="0.25">
      <c r="A128" s="21" t="s">
        <v>29</v>
      </c>
      <c r="B128" s="56"/>
      <c r="C128" t="s">
        <v>29</v>
      </c>
    </row>
    <row r="129" spans="1:3" x14ac:dyDescent="0.25">
      <c r="A129" s="21" t="s">
        <v>29</v>
      </c>
      <c r="B129" s="56"/>
      <c r="C129" t="s">
        <v>29</v>
      </c>
    </row>
    <row r="130" spans="1:3" x14ac:dyDescent="0.25">
      <c r="A130" s="21" t="s">
        <v>29</v>
      </c>
      <c r="B130" s="56"/>
      <c r="C130" t="s">
        <v>29</v>
      </c>
    </row>
    <row r="131" spans="1:3" x14ac:dyDescent="0.25">
      <c r="A131" s="21" t="s">
        <v>29</v>
      </c>
      <c r="B131" s="56"/>
      <c r="C131" t="s">
        <v>29</v>
      </c>
    </row>
    <row r="132" spans="1:3" x14ac:dyDescent="0.25">
      <c r="A132" s="21" t="s">
        <v>29</v>
      </c>
      <c r="B132" s="56"/>
      <c r="C132" t="s">
        <v>29</v>
      </c>
    </row>
    <row r="133" spans="1:3" x14ac:dyDescent="0.25">
      <c r="A133" s="21" t="s">
        <v>29</v>
      </c>
      <c r="B133" s="56"/>
      <c r="C133" t="s">
        <v>29</v>
      </c>
    </row>
    <row r="134" spans="1:3" x14ac:dyDescent="0.25">
      <c r="A134" s="21" t="s">
        <v>29</v>
      </c>
      <c r="B134" s="56"/>
      <c r="C134" t="s">
        <v>29</v>
      </c>
    </row>
    <row r="135" spans="1:3" x14ac:dyDescent="0.25">
      <c r="A135" s="21" t="s">
        <v>29</v>
      </c>
      <c r="B135" s="56"/>
      <c r="C135" t="s">
        <v>29</v>
      </c>
    </row>
    <row r="136" spans="1:3" x14ac:dyDescent="0.25">
      <c r="A136" s="21" t="s">
        <v>29</v>
      </c>
      <c r="B136" s="56"/>
      <c r="C136" t="s">
        <v>29</v>
      </c>
    </row>
    <row r="137" spans="1:3" x14ac:dyDescent="0.25">
      <c r="A137" s="21" t="s">
        <v>29</v>
      </c>
      <c r="B137" s="56"/>
      <c r="C137" t="s">
        <v>29</v>
      </c>
    </row>
    <row r="138" spans="1:3" x14ac:dyDescent="0.25">
      <c r="A138" s="21" t="s">
        <v>29</v>
      </c>
      <c r="B138" s="56"/>
      <c r="C138" t="s">
        <v>29</v>
      </c>
    </row>
    <row r="139" spans="1:3" x14ac:dyDescent="0.25">
      <c r="A139" s="21" t="s">
        <v>29</v>
      </c>
      <c r="B139" s="56"/>
      <c r="C139" t="s">
        <v>29</v>
      </c>
    </row>
    <row r="140" spans="1:3" x14ac:dyDescent="0.25">
      <c r="A140" s="21" t="s">
        <v>29</v>
      </c>
      <c r="B140" s="56"/>
      <c r="C140" t="s">
        <v>29</v>
      </c>
    </row>
    <row r="141" spans="1:3" x14ac:dyDescent="0.25">
      <c r="A141" s="21" t="s">
        <v>29</v>
      </c>
      <c r="B141" s="56"/>
      <c r="C141" t="s">
        <v>29</v>
      </c>
    </row>
    <row r="142" spans="1:3" x14ac:dyDescent="0.25">
      <c r="A142" s="21" t="s">
        <v>29</v>
      </c>
      <c r="B142" s="56"/>
      <c r="C142" t="s">
        <v>29</v>
      </c>
    </row>
    <row r="143" spans="1:3" x14ac:dyDescent="0.25">
      <c r="A143" s="21" t="s">
        <v>29</v>
      </c>
      <c r="B143" s="56"/>
      <c r="C143" t="s">
        <v>29</v>
      </c>
    </row>
    <row r="144" spans="1:3" x14ac:dyDescent="0.25">
      <c r="A144" s="21" t="s">
        <v>29</v>
      </c>
      <c r="B144" s="56"/>
      <c r="C144" t="s">
        <v>29</v>
      </c>
    </row>
    <row r="145" spans="1:3" x14ac:dyDescent="0.25">
      <c r="A145" s="21" t="s">
        <v>29</v>
      </c>
      <c r="B145" s="56"/>
      <c r="C145" t="s">
        <v>29</v>
      </c>
    </row>
    <row r="146" spans="1:3" x14ac:dyDescent="0.25">
      <c r="A146" s="21" t="s">
        <v>29</v>
      </c>
      <c r="B146" s="56"/>
      <c r="C146" t="s">
        <v>29</v>
      </c>
    </row>
    <row r="147" spans="1:3" x14ac:dyDescent="0.25">
      <c r="A147" s="21" t="s">
        <v>29</v>
      </c>
      <c r="B147" s="56"/>
      <c r="C147" t="s">
        <v>29</v>
      </c>
    </row>
    <row r="148" spans="1:3" x14ac:dyDescent="0.25">
      <c r="A148" s="21" t="s">
        <v>29</v>
      </c>
      <c r="B148" s="56"/>
      <c r="C148" t="s">
        <v>29</v>
      </c>
    </row>
    <row r="149" spans="1:3" x14ac:dyDescent="0.25">
      <c r="A149" s="21" t="s">
        <v>29</v>
      </c>
      <c r="B149" s="56"/>
      <c r="C149" t="s">
        <v>29</v>
      </c>
    </row>
    <row r="150" spans="1:3" x14ac:dyDescent="0.25">
      <c r="A150" s="21" t="s">
        <v>29</v>
      </c>
      <c r="B150" s="56"/>
      <c r="C150" t="s">
        <v>29</v>
      </c>
    </row>
    <row r="151" spans="1:3" x14ac:dyDescent="0.25">
      <c r="A151" s="21" t="s">
        <v>29</v>
      </c>
      <c r="B151" s="56"/>
      <c r="C151" t="s">
        <v>29</v>
      </c>
    </row>
    <row r="152" spans="1:3" x14ac:dyDescent="0.25">
      <c r="A152" s="21" t="s">
        <v>29</v>
      </c>
      <c r="B152" s="56"/>
      <c r="C152" t="s">
        <v>29</v>
      </c>
    </row>
    <row r="153" spans="1:3" x14ac:dyDescent="0.25">
      <c r="A153" s="21" t="s">
        <v>29</v>
      </c>
      <c r="B153" s="56"/>
      <c r="C153" t="s">
        <v>29</v>
      </c>
    </row>
    <row r="154" spans="1:3" x14ac:dyDescent="0.25">
      <c r="A154" s="21" t="s">
        <v>29</v>
      </c>
      <c r="B154" s="56"/>
      <c r="C154" t="s">
        <v>29</v>
      </c>
    </row>
    <row r="155" spans="1:3" x14ac:dyDescent="0.25">
      <c r="A155" s="21" t="s">
        <v>29</v>
      </c>
      <c r="B155" s="56"/>
      <c r="C155" t="s">
        <v>29</v>
      </c>
    </row>
    <row r="156" spans="1:3" x14ac:dyDescent="0.25">
      <c r="A156" s="21" t="s">
        <v>29</v>
      </c>
      <c r="B156" s="56"/>
      <c r="C156" t="s">
        <v>29</v>
      </c>
    </row>
    <row r="157" spans="1:3" x14ac:dyDescent="0.25">
      <c r="A157" s="21" t="s">
        <v>29</v>
      </c>
      <c r="B157" s="56"/>
      <c r="C157" t="s">
        <v>29</v>
      </c>
    </row>
    <row r="158" spans="1:3" x14ac:dyDescent="0.25">
      <c r="A158" s="21" t="s">
        <v>29</v>
      </c>
      <c r="B158" s="56"/>
      <c r="C158" t="s">
        <v>29</v>
      </c>
    </row>
    <row r="159" spans="1:3" x14ac:dyDescent="0.25">
      <c r="A159" s="21" t="s">
        <v>29</v>
      </c>
      <c r="B159" s="56"/>
      <c r="C159" t="s">
        <v>29</v>
      </c>
    </row>
    <row r="160" spans="1:3" x14ac:dyDescent="0.25">
      <c r="A160" s="21" t="s">
        <v>29</v>
      </c>
      <c r="B160" s="56"/>
      <c r="C160" t="s">
        <v>29</v>
      </c>
    </row>
    <row r="161" spans="1:3" x14ac:dyDescent="0.25">
      <c r="A161" s="21" t="s">
        <v>29</v>
      </c>
      <c r="B161" s="56"/>
      <c r="C161" t="s">
        <v>29</v>
      </c>
    </row>
    <row r="162" spans="1:3" x14ac:dyDescent="0.25">
      <c r="A162" s="21" t="s">
        <v>29</v>
      </c>
      <c r="B162" s="56"/>
      <c r="C162" t="s">
        <v>29</v>
      </c>
    </row>
    <row r="163" spans="1:3" x14ac:dyDescent="0.25">
      <c r="A163" s="21" t="s">
        <v>29</v>
      </c>
      <c r="B163" s="56"/>
      <c r="C163" t="s">
        <v>29</v>
      </c>
    </row>
    <row r="164" spans="1:3" x14ac:dyDescent="0.25">
      <c r="A164" s="21" t="s">
        <v>29</v>
      </c>
      <c r="B164" s="56"/>
      <c r="C164" t="s">
        <v>29</v>
      </c>
    </row>
    <row r="165" spans="1:3" x14ac:dyDescent="0.25">
      <c r="A165" s="21" t="s">
        <v>29</v>
      </c>
      <c r="B165" s="56"/>
      <c r="C165" t="s">
        <v>29</v>
      </c>
    </row>
    <row r="166" spans="1:3" x14ac:dyDescent="0.25">
      <c r="A166" s="21" t="s">
        <v>29</v>
      </c>
      <c r="B166" s="56"/>
      <c r="C166" t="s">
        <v>29</v>
      </c>
    </row>
    <row r="167" spans="1:3" x14ac:dyDescent="0.25">
      <c r="A167" s="21" t="s">
        <v>29</v>
      </c>
      <c r="B167" s="56"/>
      <c r="C167" t="s">
        <v>29</v>
      </c>
    </row>
    <row r="168" spans="1:3" x14ac:dyDescent="0.25">
      <c r="A168" s="21" t="s">
        <v>29</v>
      </c>
      <c r="B168" s="56"/>
      <c r="C168" t="s">
        <v>29</v>
      </c>
    </row>
    <row r="169" spans="1:3" x14ac:dyDescent="0.25">
      <c r="A169" s="21" t="s">
        <v>29</v>
      </c>
      <c r="B169" s="56"/>
      <c r="C169" t="s">
        <v>29</v>
      </c>
    </row>
    <row r="170" spans="1:3" x14ac:dyDescent="0.25">
      <c r="A170" s="21" t="s">
        <v>29</v>
      </c>
      <c r="B170" s="56"/>
      <c r="C170" t="s">
        <v>29</v>
      </c>
    </row>
    <row r="171" spans="1:3" x14ac:dyDescent="0.25">
      <c r="A171" s="21" t="s">
        <v>29</v>
      </c>
      <c r="B171" s="56"/>
      <c r="C171" t="s">
        <v>29</v>
      </c>
    </row>
    <row r="172" spans="1:3" x14ac:dyDescent="0.25">
      <c r="A172" s="21" t="s">
        <v>29</v>
      </c>
      <c r="B172" s="56"/>
      <c r="C172" t="s">
        <v>29</v>
      </c>
    </row>
    <row r="173" spans="1:3" x14ac:dyDescent="0.25">
      <c r="A173" s="21" t="s">
        <v>29</v>
      </c>
      <c r="B173" s="56"/>
      <c r="C173" t="s">
        <v>29</v>
      </c>
    </row>
    <row r="174" spans="1:3" x14ac:dyDescent="0.25">
      <c r="A174" s="21" t="s">
        <v>29</v>
      </c>
      <c r="B174" s="56"/>
      <c r="C174" t="s">
        <v>29</v>
      </c>
    </row>
    <row r="175" spans="1:3" x14ac:dyDescent="0.25">
      <c r="A175" s="21" t="s">
        <v>29</v>
      </c>
      <c r="B175" s="56"/>
      <c r="C175" t="s">
        <v>29</v>
      </c>
    </row>
    <row r="176" spans="1:3" x14ac:dyDescent="0.25">
      <c r="A176" s="21" t="s">
        <v>29</v>
      </c>
      <c r="B176" s="56"/>
      <c r="C176" t="s">
        <v>29</v>
      </c>
    </row>
    <row r="177" spans="1:3" x14ac:dyDescent="0.25">
      <c r="A177" s="21" t="s">
        <v>29</v>
      </c>
      <c r="B177" s="56"/>
      <c r="C177" t="s">
        <v>29</v>
      </c>
    </row>
    <row r="178" spans="1:3" x14ac:dyDescent="0.25">
      <c r="A178" s="21" t="s">
        <v>29</v>
      </c>
      <c r="B178" s="56"/>
      <c r="C178" t="s">
        <v>29</v>
      </c>
    </row>
    <row r="179" spans="1:3" x14ac:dyDescent="0.25">
      <c r="A179" s="21" t="s">
        <v>29</v>
      </c>
      <c r="B179" s="56"/>
      <c r="C179" t="s">
        <v>29</v>
      </c>
    </row>
    <row r="180" spans="1:3" x14ac:dyDescent="0.25">
      <c r="A180" s="21" t="s">
        <v>29</v>
      </c>
      <c r="B180" s="56"/>
      <c r="C180" t="s">
        <v>29</v>
      </c>
    </row>
    <row r="181" spans="1:3" x14ac:dyDescent="0.25">
      <c r="A181" s="21" t="s">
        <v>29</v>
      </c>
      <c r="B181" s="56"/>
      <c r="C181" t="s">
        <v>29</v>
      </c>
    </row>
    <row r="182" spans="1:3" x14ac:dyDescent="0.25">
      <c r="A182" s="21" t="s">
        <v>29</v>
      </c>
      <c r="B182" s="56"/>
      <c r="C182" t="s">
        <v>29</v>
      </c>
    </row>
    <row r="183" spans="1:3" x14ac:dyDescent="0.25">
      <c r="A183" s="21" t="s">
        <v>29</v>
      </c>
      <c r="B183" s="56"/>
      <c r="C183" t="s">
        <v>29</v>
      </c>
    </row>
    <row r="184" spans="1:3" x14ac:dyDescent="0.25">
      <c r="A184" s="21" t="s">
        <v>29</v>
      </c>
      <c r="B184" s="56"/>
      <c r="C184" t="s">
        <v>29</v>
      </c>
    </row>
    <row r="185" spans="1:3" x14ac:dyDescent="0.25">
      <c r="A185" s="21" t="s">
        <v>29</v>
      </c>
      <c r="B185" s="56"/>
      <c r="C185" t="s">
        <v>29</v>
      </c>
    </row>
    <row r="186" spans="1:3" x14ac:dyDescent="0.25">
      <c r="A186" s="21" t="s">
        <v>29</v>
      </c>
      <c r="B186" s="56"/>
      <c r="C186" t="s">
        <v>29</v>
      </c>
    </row>
    <row r="187" spans="1:3" x14ac:dyDescent="0.25">
      <c r="A187" s="21" t="s">
        <v>29</v>
      </c>
      <c r="B187" s="56"/>
      <c r="C187" t="s">
        <v>29</v>
      </c>
    </row>
    <row r="188" spans="1:3" x14ac:dyDescent="0.25">
      <c r="A188" s="21" t="s">
        <v>29</v>
      </c>
      <c r="B188" s="56"/>
      <c r="C188" t="s">
        <v>29</v>
      </c>
    </row>
    <row r="189" spans="1:3" x14ac:dyDescent="0.25">
      <c r="A189" s="21" t="s">
        <v>29</v>
      </c>
      <c r="B189" s="56"/>
      <c r="C189" t="s">
        <v>29</v>
      </c>
    </row>
    <row r="190" spans="1:3" x14ac:dyDescent="0.25">
      <c r="A190" s="21" t="s">
        <v>29</v>
      </c>
      <c r="B190" s="56"/>
      <c r="C190" t="s">
        <v>29</v>
      </c>
    </row>
    <row r="191" spans="1:3" x14ac:dyDescent="0.25">
      <c r="A191" s="21" t="s">
        <v>29</v>
      </c>
      <c r="B191" s="56"/>
      <c r="C191" t="s">
        <v>29</v>
      </c>
    </row>
    <row r="192" spans="1:3" x14ac:dyDescent="0.25">
      <c r="A192" s="21" t="s">
        <v>29</v>
      </c>
      <c r="B192" s="56"/>
      <c r="C192" t="s">
        <v>29</v>
      </c>
    </row>
    <row r="193" spans="1:3" x14ac:dyDescent="0.25">
      <c r="A193" s="21" t="s">
        <v>29</v>
      </c>
      <c r="B193" s="56"/>
      <c r="C193" t="s">
        <v>29</v>
      </c>
    </row>
    <row r="194" spans="1:3" x14ac:dyDescent="0.25">
      <c r="A194" s="21" t="s">
        <v>29</v>
      </c>
      <c r="B194" s="56"/>
      <c r="C194" t="s">
        <v>29</v>
      </c>
    </row>
    <row r="195" spans="1:3" x14ac:dyDescent="0.25">
      <c r="A195" s="21" t="s">
        <v>29</v>
      </c>
      <c r="B195" s="56"/>
      <c r="C195" t="s">
        <v>29</v>
      </c>
    </row>
    <row r="196" spans="1:3" x14ac:dyDescent="0.25">
      <c r="A196" s="21" t="s">
        <v>29</v>
      </c>
      <c r="B196" s="56"/>
      <c r="C196" t="s">
        <v>29</v>
      </c>
    </row>
    <row r="197" spans="1:3" x14ac:dyDescent="0.25">
      <c r="A197" s="21" t="s">
        <v>29</v>
      </c>
      <c r="B197" s="56"/>
      <c r="C197" t="s">
        <v>29</v>
      </c>
    </row>
    <row r="198" spans="1:3" x14ac:dyDescent="0.25">
      <c r="A198" s="21" t="s">
        <v>29</v>
      </c>
      <c r="B198" s="56"/>
      <c r="C198" t="s">
        <v>29</v>
      </c>
    </row>
    <row r="199" spans="1:3" x14ac:dyDescent="0.25">
      <c r="A199" s="21" t="s">
        <v>29</v>
      </c>
      <c r="B199" s="56"/>
      <c r="C199" t="s">
        <v>29</v>
      </c>
    </row>
    <row r="200" spans="1:3" x14ac:dyDescent="0.25">
      <c r="A200" s="21" t="s">
        <v>29</v>
      </c>
      <c r="B200" s="56"/>
      <c r="C200" t="s">
        <v>29</v>
      </c>
    </row>
    <row r="201" spans="1:3" x14ac:dyDescent="0.25">
      <c r="A201" s="21" t="s">
        <v>29</v>
      </c>
      <c r="B201" s="56"/>
      <c r="C201" t="s">
        <v>29</v>
      </c>
    </row>
    <row r="202" spans="1:3" x14ac:dyDescent="0.25">
      <c r="A202" s="21" t="s">
        <v>29</v>
      </c>
      <c r="B202" s="56"/>
      <c r="C202" t="s">
        <v>29</v>
      </c>
    </row>
    <row r="203" spans="1:3" x14ac:dyDescent="0.25">
      <c r="A203" s="21" t="s">
        <v>29</v>
      </c>
      <c r="B203" s="56"/>
      <c r="C203" t="s">
        <v>29</v>
      </c>
    </row>
    <row r="204" spans="1:3" x14ac:dyDescent="0.25">
      <c r="A204" s="21" t="s">
        <v>29</v>
      </c>
      <c r="B204" s="56"/>
      <c r="C204" t="s">
        <v>29</v>
      </c>
    </row>
    <row r="205" spans="1:3" x14ac:dyDescent="0.25">
      <c r="A205" s="21" t="s">
        <v>29</v>
      </c>
      <c r="B205" s="56"/>
      <c r="C205" t="s">
        <v>29</v>
      </c>
    </row>
    <row r="206" spans="1:3" x14ac:dyDescent="0.25">
      <c r="A206" s="21" t="s">
        <v>29</v>
      </c>
      <c r="B206" s="56"/>
      <c r="C206" t="s">
        <v>29</v>
      </c>
    </row>
    <row r="207" spans="1:3" x14ac:dyDescent="0.25">
      <c r="A207" s="21" t="s">
        <v>29</v>
      </c>
      <c r="B207" s="56"/>
      <c r="C207" t="s">
        <v>29</v>
      </c>
    </row>
    <row r="208" spans="1:3" x14ac:dyDescent="0.25">
      <c r="A208" s="21" t="s">
        <v>29</v>
      </c>
      <c r="B208" s="56"/>
      <c r="C208" t="s">
        <v>29</v>
      </c>
    </row>
    <row r="209" spans="1:3" x14ac:dyDescent="0.25">
      <c r="A209" s="21" t="s">
        <v>29</v>
      </c>
      <c r="B209" s="56"/>
      <c r="C209" t="s">
        <v>29</v>
      </c>
    </row>
    <row r="210" spans="1:3" x14ac:dyDescent="0.25">
      <c r="A210" s="21" t="s">
        <v>29</v>
      </c>
      <c r="B210" s="56"/>
      <c r="C210" t="s">
        <v>29</v>
      </c>
    </row>
    <row r="211" spans="1:3" x14ac:dyDescent="0.25">
      <c r="A211" s="21" t="s">
        <v>29</v>
      </c>
      <c r="B211" s="56"/>
      <c r="C211" t="s">
        <v>29</v>
      </c>
    </row>
    <row r="212" spans="1:3" x14ac:dyDescent="0.25">
      <c r="A212" s="21" t="s">
        <v>29</v>
      </c>
      <c r="B212" s="56"/>
      <c r="C212" t="s">
        <v>29</v>
      </c>
    </row>
    <row r="213" spans="1:3" x14ac:dyDescent="0.25">
      <c r="A213" s="21" t="s">
        <v>29</v>
      </c>
      <c r="B213" s="56"/>
      <c r="C213" t="s">
        <v>29</v>
      </c>
    </row>
    <row r="214" spans="1:3" x14ac:dyDescent="0.25">
      <c r="A214" s="21" t="s">
        <v>29</v>
      </c>
      <c r="B214" s="56"/>
      <c r="C214" t="s">
        <v>29</v>
      </c>
    </row>
    <row r="215" spans="1:3" x14ac:dyDescent="0.25">
      <c r="A215" s="21" t="s">
        <v>29</v>
      </c>
      <c r="B215" s="56"/>
      <c r="C215" t="s">
        <v>29</v>
      </c>
    </row>
    <row r="216" spans="1:3" x14ac:dyDescent="0.25">
      <c r="A216" s="21" t="s">
        <v>29</v>
      </c>
      <c r="B216" s="56"/>
      <c r="C216" t="s">
        <v>29</v>
      </c>
    </row>
    <row r="217" spans="1:3" x14ac:dyDescent="0.25">
      <c r="A217" s="21" t="s">
        <v>29</v>
      </c>
      <c r="B217" s="56"/>
      <c r="C217" t="s">
        <v>29</v>
      </c>
    </row>
    <row r="218" spans="1:3" x14ac:dyDescent="0.25">
      <c r="A218" s="21" t="s">
        <v>29</v>
      </c>
      <c r="B218" s="56"/>
      <c r="C218" t="s">
        <v>29</v>
      </c>
    </row>
    <row r="219" spans="1:3" x14ac:dyDescent="0.25">
      <c r="A219" s="21" t="s">
        <v>29</v>
      </c>
      <c r="B219" s="56"/>
      <c r="C219" t="s">
        <v>29</v>
      </c>
    </row>
    <row r="220" spans="1:3" x14ac:dyDescent="0.25">
      <c r="A220" s="21" t="s">
        <v>29</v>
      </c>
      <c r="B220" s="56"/>
      <c r="C220" t="s">
        <v>29</v>
      </c>
    </row>
    <row r="221" spans="1:3" x14ac:dyDescent="0.25">
      <c r="A221" s="21" t="s">
        <v>29</v>
      </c>
      <c r="B221" s="56"/>
      <c r="C221" t="s">
        <v>29</v>
      </c>
    </row>
    <row r="222" spans="1:3" x14ac:dyDescent="0.25">
      <c r="A222" s="21" t="s">
        <v>29</v>
      </c>
      <c r="B222" s="56"/>
      <c r="C222" t="s">
        <v>29</v>
      </c>
    </row>
    <row r="223" spans="1:3" x14ac:dyDescent="0.25">
      <c r="A223" s="21" t="s">
        <v>29</v>
      </c>
      <c r="B223" s="56"/>
      <c r="C223" t="s">
        <v>29</v>
      </c>
    </row>
    <row r="224" spans="1:3" x14ac:dyDescent="0.25">
      <c r="A224" s="21" t="s">
        <v>29</v>
      </c>
      <c r="B224" s="56"/>
      <c r="C224" t="s">
        <v>29</v>
      </c>
    </row>
    <row r="225" spans="1:3" x14ac:dyDescent="0.25">
      <c r="A225" s="21" t="s">
        <v>29</v>
      </c>
      <c r="B225" s="56"/>
      <c r="C225" t="s">
        <v>29</v>
      </c>
    </row>
    <row r="226" spans="1:3" x14ac:dyDescent="0.25">
      <c r="A226" s="21" t="s">
        <v>29</v>
      </c>
      <c r="B226" s="56"/>
      <c r="C226" t="s">
        <v>29</v>
      </c>
    </row>
    <row r="227" spans="1:3" x14ac:dyDescent="0.25">
      <c r="A227" s="21" t="s">
        <v>29</v>
      </c>
      <c r="B227" s="56"/>
      <c r="C227" t="s">
        <v>29</v>
      </c>
    </row>
    <row r="228" spans="1:3" x14ac:dyDescent="0.25">
      <c r="A228" s="21" t="s">
        <v>29</v>
      </c>
      <c r="B228" s="56"/>
      <c r="C228" t="s">
        <v>29</v>
      </c>
    </row>
    <row r="229" spans="1:3" x14ac:dyDescent="0.25">
      <c r="A229" s="21" t="s">
        <v>29</v>
      </c>
      <c r="B229" s="56"/>
      <c r="C229" t="s">
        <v>29</v>
      </c>
    </row>
    <row r="230" spans="1:3" x14ac:dyDescent="0.25">
      <c r="A230" s="21" t="s">
        <v>29</v>
      </c>
      <c r="B230" s="56"/>
      <c r="C230" t="s">
        <v>29</v>
      </c>
    </row>
    <row r="231" spans="1:3" x14ac:dyDescent="0.25">
      <c r="A231" s="21" t="s">
        <v>29</v>
      </c>
      <c r="B231" s="56"/>
      <c r="C231" t="s">
        <v>29</v>
      </c>
    </row>
    <row r="232" spans="1:3" x14ac:dyDescent="0.25">
      <c r="A232" s="21" t="s">
        <v>29</v>
      </c>
      <c r="B232" s="56"/>
      <c r="C232" t="s">
        <v>29</v>
      </c>
    </row>
    <row r="233" spans="1:3" x14ac:dyDescent="0.25">
      <c r="A233" s="21" t="s">
        <v>29</v>
      </c>
      <c r="B233" s="56"/>
      <c r="C233" t="s">
        <v>29</v>
      </c>
    </row>
    <row r="234" spans="1:3" x14ac:dyDescent="0.25">
      <c r="A234" s="21" t="s">
        <v>29</v>
      </c>
      <c r="B234" s="56"/>
      <c r="C234" t="s">
        <v>29</v>
      </c>
    </row>
    <row r="235" spans="1:3" x14ac:dyDescent="0.25">
      <c r="A235" s="21" t="s">
        <v>29</v>
      </c>
      <c r="B235" s="56"/>
      <c r="C235" t="s">
        <v>29</v>
      </c>
    </row>
    <row r="236" spans="1:3" x14ac:dyDescent="0.25">
      <c r="A236" s="21" t="s">
        <v>29</v>
      </c>
      <c r="B236" s="56"/>
      <c r="C236" t="s">
        <v>29</v>
      </c>
    </row>
    <row r="237" spans="1:3" x14ac:dyDescent="0.25">
      <c r="A237" s="21" t="s">
        <v>29</v>
      </c>
      <c r="B237" s="56"/>
      <c r="C237" t="s">
        <v>29</v>
      </c>
    </row>
    <row r="238" spans="1:3" x14ac:dyDescent="0.25">
      <c r="A238" s="21" t="s">
        <v>29</v>
      </c>
      <c r="B238" s="56"/>
      <c r="C238" t="s">
        <v>29</v>
      </c>
    </row>
    <row r="239" spans="1:3" x14ac:dyDescent="0.25">
      <c r="A239" s="21" t="s">
        <v>29</v>
      </c>
      <c r="B239" s="56"/>
      <c r="C239" t="s">
        <v>29</v>
      </c>
    </row>
    <row r="240" spans="1:3" x14ac:dyDescent="0.25">
      <c r="A240" s="21" t="s">
        <v>29</v>
      </c>
      <c r="B240" s="56"/>
      <c r="C240" t="s">
        <v>29</v>
      </c>
    </row>
    <row r="241" spans="1:3" x14ac:dyDescent="0.25">
      <c r="A241" s="21" t="s">
        <v>29</v>
      </c>
      <c r="B241" s="56"/>
      <c r="C241" t="s">
        <v>29</v>
      </c>
    </row>
    <row r="242" spans="1:3" x14ac:dyDescent="0.25">
      <c r="A242" s="21" t="s">
        <v>29</v>
      </c>
      <c r="B242" s="56"/>
      <c r="C242" t="s">
        <v>29</v>
      </c>
    </row>
    <row r="243" spans="1:3" x14ac:dyDescent="0.25">
      <c r="A243" s="21" t="s">
        <v>29</v>
      </c>
      <c r="B243" s="56"/>
      <c r="C243" t="s">
        <v>29</v>
      </c>
    </row>
    <row r="244" spans="1:3" x14ac:dyDescent="0.25">
      <c r="A244" s="21" t="s">
        <v>29</v>
      </c>
      <c r="B244" s="56"/>
      <c r="C244" t="s">
        <v>29</v>
      </c>
    </row>
    <row r="245" spans="1:3" x14ac:dyDescent="0.25">
      <c r="A245" s="21" t="s">
        <v>29</v>
      </c>
      <c r="B245" s="56"/>
      <c r="C245" t="s">
        <v>29</v>
      </c>
    </row>
    <row r="246" spans="1:3" x14ac:dyDescent="0.25">
      <c r="A246" s="21" t="s">
        <v>29</v>
      </c>
      <c r="B246" s="56"/>
      <c r="C246" t="s">
        <v>29</v>
      </c>
    </row>
    <row r="247" spans="1:3" x14ac:dyDescent="0.25">
      <c r="A247" s="21" t="s">
        <v>29</v>
      </c>
      <c r="B247" s="56"/>
      <c r="C247" t="s">
        <v>29</v>
      </c>
    </row>
    <row r="248" spans="1:3" x14ac:dyDescent="0.25">
      <c r="A248" s="21" t="s">
        <v>29</v>
      </c>
      <c r="B248" s="56"/>
      <c r="C248" t="s">
        <v>29</v>
      </c>
    </row>
    <row r="249" spans="1:3" x14ac:dyDescent="0.25">
      <c r="A249" s="21" t="s">
        <v>29</v>
      </c>
      <c r="B249" s="56"/>
      <c r="C249" t="s">
        <v>29</v>
      </c>
    </row>
    <row r="250" spans="1:3" x14ac:dyDescent="0.25">
      <c r="A250" s="21" t="s">
        <v>29</v>
      </c>
      <c r="B250" s="56"/>
      <c r="C250" t="s">
        <v>29</v>
      </c>
    </row>
    <row r="251" spans="1:3" x14ac:dyDescent="0.25">
      <c r="A251" s="21" t="s">
        <v>29</v>
      </c>
      <c r="B251" s="56"/>
      <c r="C251" t="s">
        <v>29</v>
      </c>
    </row>
    <row r="252" spans="1:3" x14ac:dyDescent="0.25">
      <c r="A252" s="21" t="s">
        <v>29</v>
      </c>
      <c r="B252" s="56"/>
      <c r="C252" t="s">
        <v>29</v>
      </c>
    </row>
    <row r="253" spans="1:3" x14ac:dyDescent="0.25">
      <c r="A253" s="21" t="s">
        <v>29</v>
      </c>
      <c r="B253" s="56"/>
      <c r="C253" t="s">
        <v>29</v>
      </c>
    </row>
    <row r="254" spans="1:3" x14ac:dyDescent="0.25">
      <c r="A254" s="21" t="s">
        <v>29</v>
      </c>
      <c r="B254" s="56"/>
      <c r="C254" t="s">
        <v>29</v>
      </c>
    </row>
    <row r="255" spans="1:3" x14ac:dyDescent="0.25">
      <c r="A255" s="21" t="s">
        <v>29</v>
      </c>
      <c r="B255" s="56"/>
      <c r="C255" t="s">
        <v>29</v>
      </c>
    </row>
    <row r="256" spans="1:3" x14ac:dyDescent="0.25">
      <c r="A256" s="21" t="s">
        <v>29</v>
      </c>
      <c r="B256" s="56"/>
      <c r="C256" t="s">
        <v>29</v>
      </c>
    </row>
    <row r="257" spans="1:3" x14ac:dyDescent="0.25">
      <c r="A257" s="21" t="s">
        <v>29</v>
      </c>
      <c r="B257" s="56"/>
      <c r="C257" t="s">
        <v>29</v>
      </c>
    </row>
    <row r="258" spans="1:3" x14ac:dyDescent="0.25">
      <c r="A258" s="21" t="s">
        <v>29</v>
      </c>
      <c r="B258" s="56"/>
      <c r="C258" t="s">
        <v>29</v>
      </c>
    </row>
    <row r="259" spans="1:3" x14ac:dyDescent="0.25">
      <c r="A259" s="21" t="s">
        <v>29</v>
      </c>
      <c r="B259" s="56"/>
      <c r="C259" t="s">
        <v>29</v>
      </c>
    </row>
    <row r="260" spans="1:3" x14ac:dyDescent="0.25">
      <c r="A260" s="21" t="s">
        <v>29</v>
      </c>
      <c r="B260" s="56"/>
      <c r="C260" t="s">
        <v>29</v>
      </c>
    </row>
    <row r="261" spans="1:3" x14ac:dyDescent="0.25">
      <c r="A261" s="21" t="s">
        <v>29</v>
      </c>
      <c r="B261" s="56"/>
      <c r="C261" t="s">
        <v>29</v>
      </c>
    </row>
    <row r="262" spans="1:3" x14ac:dyDescent="0.25">
      <c r="A262" s="21" t="s">
        <v>29</v>
      </c>
      <c r="B262" s="56"/>
      <c r="C262" t="s">
        <v>29</v>
      </c>
    </row>
    <row r="263" spans="1:3" x14ac:dyDescent="0.25">
      <c r="A263" s="21" t="s">
        <v>29</v>
      </c>
      <c r="B263" s="56"/>
      <c r="C263" t="s">
        <v>29</v>
      </c>
    </row>
    <row r="264" spans="1:3" x14ac:dyDescent="0.25">
      <c r="A264" s="21" t="s">
        <v>29</v>
      </c>
      <c r="B264" s="56"/>
      <c r="C264" t="s">
        <v>29</v>
      </c>
    </row>
    <row r="265" spans="1:3" x14ac:dyDescent="0.25">
      <c r="A265" s="21" t="s">
        <v>29</v>
      </c>
      <c r="B265" s="56"/>
      <c r="C265" t="s">
        <v>29</v>
      </c>
    </row>
    <row r="266" spans="1:3" x14ac:dyDescent="0.25">
      <c r="A266" s="21" t="s">
        <v>29</v>
      </c>
      <c r="B266" s="56"/>
      <c r="C266" t="s">
        <v>29</v>
      </c>
    </row>
    <row r="267" spans="1:3" x14ac:dyDescent="0.25">
      <c r="A267" s="21" t="s">
        <v>29</v>
      </c>
      <c r="B267" s="56"/>
      <c r="C267" t="s">
        <v>29</v>
      </c>
    </row>
    <row r="268" spans="1:3" x14ac:dyDescent="0.25">
      <c r="A268" s="21" t="s">
        <v>29</v>
      </c>
      <c r="B268" s="56"/>
      <c r="C268" t="s">
        <v>29</v>
      </c>
    </row>
    <row r="269" spans="1:3" x14ac:dyDescent="0.25">
      <c r="A269" s="21" t="s">
        <v>29</v>
      </c>
      <c r="B269" s="56"/>
      <c r="C269" t="s">
        <v>29</v>
      </c>
    </row>
    <row r="270" spans="1:3" x14ac:dyDescent="0.25">
      <c r="A270" s="21" t="s">
        <v>29</v>
      </c>
      <c r="B270" s="56"/>
      <c r="C270" t="s">
        <v>29</v>
      </c>
    </row>
    <row r="271" spans="1:3" x14ac:dyDescent="0.25">
      <c r="A271" s="21" t="s">
        <v>29</v>
      </c>
      <c r="B271" s="56"/>
      <c r="C271" t="s">
        <v>29</v>
      </c>
    </row>
    <row r="272" spans="1:3" x14ac:dyDescent="0.25">
      <c r="A272" s="21" t="s">
        <v>29</v>
      </c>
      <c r="B272" s="56"/>
      <c r="C272" t="s">
        <v>29</v>
      </c>
    </row>
    <row r="273" spans="1:3" x14ac:dyDescent="0.25">
      <c r="A273" s="21" t="s">
        <v>29</v>
      </c>
      <c r="B273" s="56"/>
      <c r="C273" t="s">
        <v>29</v>
      </c>
    </row>
    <row r="274" spans="1:3" x14ac:dyDescent="0.25">
      <c r="A274" s="21" t="s">
        <v>29</v>
      </c>
      <c r="B274" s="56"/>
      <c r="C274" t="s">
        <v>29</v>
      </c>
    </row>
    <row r="275" spans="1:3" x14ac:dyDescent="0.25">
      <c r="A275" s="21" t="s">
        <v>29</v>
      </c>
      <c r="B275" s="56"/>
      <c r="C275" t="s">
        <v>29</v>
      </c>
    </row>
    <row r="276" spans="1:3" x14ac:dyDescent="0.25">
      <c r="A276" s="21" t="s">
        <v>29</v>
      </c>
      <c r="B276" s="56"/>
      <c r="C276" t="s">
        <v>29</v>
      </c>
    </row>
    <row r="277" spans="1:3" x14ac:dyDescent="0.25">
      <c r="A277" s="21" t="s">
        <v>29</v>
      </c>
      <c r="B277" s="56"/>
      <c r="C277" t="s">
        <v>29</v>
      </c>
    </row>
    <row r="278" spans="1:3" x14ac:dyDescent="0.25">
      <c r="A278" s="21" t="s">
        <v>29</v>
      </c>
      <c r="B278" s="56"/>
      <c r="C278" t="s">
        <v>29</v>
      </c>
    </row>
    <row r="279" spans="1:3" x14ac:dyDescent="0.25">
      <c r="A279" s="21" t="s">
        <v>29</v>
      </c>
      <c r="B279" s="56"/>
      <c r="C279" t="s">
        <v>29</v>
      </c>
    </row>
    <row r="280" spans="1:3" x14ac:dyDescent="0.25">
      <c r="A280" s="21" t="s">
        <v>29</v>
      </c>
      <c r="B280" s="56"/>
      <c r="C280" t="s">
        <v>29</v>
      </c>
    </row>
    <row r="281" spans="1:3" x14ac:dyDescent="0.25">
      <c r="A281" s="21" t="s">
        <v>29</v>
      </c>
      <c r="B281" s="56"/>
      <c r="C281" t="s">
        <v>29</v>
      </c>
    </row>
    <row r="282" spans="1:3" x14ac:dyDescent="0.25">
      <c r="A282" s="21" t="s">
        <v>29</v>
      </c>
      <c r="B282" s="56"/>
      <c r="C282" t="s">
        <v>29</v>
      </c>
    </row>
    <row r="283" spans="1:3" x14ac:dyDescent="0.25">
      <c r="A283" s="21" t="s">
        <v>29</v>
      </c>
      <c r="B283" s="56"/>
      <c r="C283" t="s">
        <v>29</v>
      </c>
    </row>
    <row r="284" spans="1:3" x14ac:dyDescent="0.25">
      <c r="A284" s="21" t="s">
        <v>29</v>
      </c>
      <c r="B284" s="56"/>
      <c r="C284" t="s">
        <v>29</v>
      </c>
    </row>
    <row r="285" spans="1:3" x14ac:dyDescent="0.25">
      <c r="A285" s="21" t="s">
        <v>29</v>
      </c>
      <c r="B285" s="56"/>
      <c r="C285" t="s">
        <v>29</v>
      </c>
    </row>
    <row r="286" spans="1:3" x14ac:dyDescent="0.25">
      <c r="A286" s="21" t="s">
        <v>29</v>
      </c>
      <c r="B286" s="56"/>
      <c r="C286" t="s">
        <v>29</v>
      </c>
    </row>
    <row r="287" spans="1:3" x14ac:dyDescent="0.25">
      <c r="A287" s="21" t="s">
        <v>29</v>
      </c>
      <c r="B287" s="56"/>
      <c r="C287" t="s">
        <v>29</v>
      </c>
    </row>
    <row r="288" spans="1:3" x14ac:dyDescent="0.25">
      <c r="A288" s="21" t="s">
        <v>29</v>
      </c>
      <c r="B288" s="56"/>
      <c r="C288" t="s">
        <v>29</v>
      </c>
    </row>
    <row r="289" spans="1:3" x14ac:dyDescent="0.25">
      <c r="A289" s="21" t="s">
        <v>29</v>
      </c>
      <c r="B289" s="56"/>
      <c r="C289" t="s">
        <v>29</v>
      </c>
    </row>
    <row r="290" spans="1:3" x14ac:dyDescent="0.25">
      <c r="A290" s="21" t="s">
        <v>29</v>
      </c>
      <c r="B290" s="56"/>
      <c r="C290" t="s">
        <v>29</v>
      </c>
    </row>
    <row r="291" spans="1:3" x14ac:dyDescent="0.25">
      <c r="A291" s="21" t="s">
        <v>29</v>
      </c>
      <c r="B291" s="56"/>
      <c r="C291" t="s">
        <v>29</v>
      </c>
    </row>
    <row r="292" spans="1:3" x14ac:dyDescent="0.25">
      <c r="A292" s="21" t="s">
        <v>29</v>
      </c>
      <c r="B292" s="56"/>
      <c r="C292" t="s">
        <v>29</v>
      </c>
    </row>
    <row r="293" spans="1:3" x14ac:dyDescent="0.25">
      <c r="A293" s="21" t="s">
        <v>29</v>
      </c>
      <c r="B293" s="56"/>
      <c r="C293" t="s">
        <v>29</v>
      </c>
    </row>
    <row r="294" spans="1:3" x14ac:dyDescent="0.25">
      <c r="A294" s="21" t="s">
        <v>29</v>
      </c>
      <c r="B294" s="56"/>
      <c r="C294" t="s">
        <v>29</v>
      </c>
    </row>
    <row r="295" spans="1:3" x14ac:dyDescent="0.25">
      <c r="A295" s="21" t="s">
        <v>29</v>
      </c>
      <c r="B295" s="56"/>
      <c r="C295" t="s">
        <v>29</v>
      </c>
    </row>
    <row r="296" spans="1:3" x14ac:dyDescent="0.25">
      <c r="A296" s="21" t="s">
        <v>29</v>
      </c>
      <c r="B296" s="56"/>
      <c r="C296" t="s">
        <v>29</v>
      </c>
    </row>
    <row r="297" spans="1:3" x14ac:dyDescent="0.25">
      <c r="A297" s="21" t="s">
        <v>29</v>
      </c>
      <c r="B297" s="56"/>
      <c r="C297" t="s">
        <v>29</v>
      </c>
    </row>
    <row r="298" spans="1:3" x14ac:dyDescent="0.25">
      <c r="A298" s="21" t="s">
        <v>29</v>
      </c>
      <c r="B298" s="56"/>
      <c r="C298" t="s">
        <v>29</v>
      </c>
    </row>
    <row r="299" spans="1:3" x14ac:dyDescent="0.25">
      <c r="A299" s="21" t="s">
        <v>29</v>
      </c>
      <c r="B299" s="56"/>
      <c r="C299" t="s">
        <v>29</v>
      </c>
    </row>
    <row r="300" spans="1:3" x14ac:dyDescent="0.25">
      <c r="A300" s="21" t="s">
        <v>29</v>
      </c>
      <c r="B300" s="56"/>
      <c r="C300" t="s">
        <v>29</v>
      </c>
    </row>
    <row r="301" spans="1:3" x14ac:dyDescent="0.25">
      <c r="A301" s="21" t="s">
        <v>29</v>
      </c>
      <c r="B301" s="56"/>
      <c r="C301" t="s">
        <v>29</v>
      </c>
    </row>
    <row r="302" spans="1:3" x14ac:dyDescent="0.25">
      <c r="A302" s="21" t="s">
        <v>29</v>
      </c>
      <c r="B302" s="56"/>
      <c r="C302" t="s">
        <v>29</v>
      </c>
    </row>
    <row r="303" spans="1:3" x14ac:dyDescent="0.25">
      <c r="A303" s="21" t="s">
        <v>29</v>
      </c>
      <c r="B303" s="56"/>
      <c r="C303" t="s">
        <v>29</v>
      </c>
    </row>
    <row r="304" spans="1:3" x14ac:dyDescent="0.25">
      <c r="A304" s="21" t="s">
        <v>29</v>
      </c>
      <c r="B304" s="56"/>
      <c r="C304" t="s">
        <v>29</v>
      </c>
    </row>
    <row r="305" spans="1:3" x14ac:dyDescent="0.25">
      <c r="A305" s="21" t="s">
        <v>29</v>
      </c>
      <c r="B305" s="56"/>
      <c r="C305" t="s">
        <v>29</v>
      </c>
    </row>
    <row r="306" spans="1:3" x14ac:dyDescent="0.25">
      <c r="A306" s="21" t="s">
        <v>29</v>
      </c>
      <c r="B306" s="56"/>
      <c r="C306" t="s">
        <v>29</v>
      </c>
    </row>
    <row r="307" spans="1:3" x14ac:dyDescent="0.25">
      <c r="A307" s="21" t="s">
        <v>29</v>
      </c>
      <c r="B307" s="56"/>
      <c r="C307" t="s">
        <v>29</v>
      </c>
    </row>
    <row r="308" spans="1:3" x14ac:dyDescent="0.25">
      <c r="A308" s="21" t="s">
        <v>29</v>
      </c>
      <c r="B308" s="56"/>
      <c r="C308" t="s">
        <v>29</v>
      </c>
    </row>
    <row r="309" spans="1:3" x14ac:dyDescent="0.25">
      <c r="A309" s="21" t="s">
        <v>29</v>
      </c>
      <c r="B309" s="56"/>
      <c r="C309" t="s">
        <v>29</v>
      </c>
    </row>
    <row r="310" spans="1:3" x14ac:dyDescent="0.25">
      <c r="A310" s="21" t="s">
        <v>29</v>
      </c>
      <c r="B310" s="56"/>
      <c r="C310" t="s">
        <v>29</v>
      </c>
    </row>
    <row r="311" spans="1:3" x14ac:dyDescent="0.25">
      <c r="A311" s="21" t="s">
        <v>29</v>
      </c>
      <c r="B311" s="56"/>
      <c r="C311" t="s">
        <v>29</v>
      </c>
    </row>
    <row r="312" spans="1:3" x14ac:dyDescent="0.25">
      <c r="A312" s="21" t="s">
        <v>29</v>
      </c>
      <c r="B312" s="56"/>
      <c r="C312" t="s">
        <v>29</v>
      </c>
    </row>
    <row r="313" spans="1:3" x14ac:dyDescent="0.25">
      <c r="A313" s="21" t="s">
        <v>29</v>
      </c>
      <c r="B313" s="56"/>
      <c r="C313" t="s">
        <v>29</v>
      </c>
    </row>
    <row r="314" spans="1:3" x14ac:dyDescent="0.25">
      <c r="A314" s="21" t="s">
        <v>29</v>
      </c>
      <c r="B314" s="56"/>
      <c r="C314" t="s">
        <v>29</v>
      </c>
    </row>
    <row r="315" spans="1:3" x14ac:dyDescent="0.25">
      <c r="A315" s="21" t="s">
        <v>29</v>
      </c>
      <c r="B315" s="56"/>
      <c r="C315" t="s">
        <v>29</v>
      </c>
    </row>
    <row r="316" spans="1:3" x14ac:dyDescent="0.25">
      <c r="A316" s="21" t="s">
        <v>29</v>
      </c>
      <c r="B316" s="56"/>
      <c r="C316" t="s">
        <v>29</v>
      </c>
    </row>
    <row r="317" spans="1:3" x14ac:dyDescent="0.25">
      <c r="A317" s="21" t="s">
        <v>29</v>
      </c>
      <c r="B317" s="56"/>
      <c r="C317" t="s">
        <v>29</v>
      </c>
    </row>
    <row r="318" spans="1:3" x14ac:dyDescent="0.25">
      <c r="A318" s="21" t="s">
        <v>29</v>
      </c>
      <c r="B318" s="56"/>
      <c r="C318" t="s">
        <v>29</v>
      </c>
    </row>
    <row r="319" spans="1:3" x14ac:dyDescent="0.25">
      <c r="A319" s="21" t="s">
        <v>29</v>
      </c>
      <c r="B319" s="56"/>
      <c r="C319" t="s">
        <v>29</v>
      </c>
    </row>
    <row r="320" spans="1:3" x14ac:dyDescent="0.25">
      <c r="A320" s="21" t="s">
        <v>29</v>
      </c>
      <c r="B320" s="56"/>
      <c r="C320" t="s">
        <v>29</v>
      </c>
    </row>
    <row r="321" spans="1:3" x14ac:dyDescent="0.25">
      <c r="A321" s="21" t="s">
        <v>29</v>
      </c>
      <c r="B321" s="56"/>
      <c r="C321" t="s">
        <v>29</v>
      </c>
    </row>
    <row r="322" spans="1:3" x14ac:dyDescent="0.25">
      <c r="A322" s="21" t="s">
        <v>29</v>
      </c>
      <c r="B322" s="56"/>
      <c r="C322" t="s">
        <v>29</v>
      </c>
    </row>
    <row r="323" spans="1:3" x14ac:dyDescent="0.25">
      <c r="A323" s="21" t="s">
        <v>29</v>
      </c>
      <c r="B323" s="56"/>
      <c r="C323" t="s">
        <v>29</v>
      </c>
    </row>
    <row r="324" spans="1:3" x14ac:dyDescent="0.25">
      <c r="A324" s="21" t="s">
        <v>29</v>
      </c>
      <c r="B324" s="56"/>
      <c r="C324" t="s">
        <v>29</v>
      </c>
    </row>
    <row r="325" spans="1:3" x14ac:dyDescent="0.25">
      <c r="A325" s="21" t="s">
        <v>29</v>
      </c>
      <c r="B325" s="56"/>
      <c r="C325" t="s">
        <v>29</v>
      </c>
    </row>
    <row r="326" spans="1:3" x14ac:dyDescent="0.25">
      <c r="A326" s="21" t="s">
        <v>29</v>
      </c>
      <c r="B326" s="56"/>
      <c r="C326" t="s">
        <v>29</v>
      </c>
    </row>
    <row r="327" spans="1:3" x14ac:dyDescent="0.25">
      <c r="A327" s="21" t="s">
        <v>29</v>
      </c>
      <c r="B327" s="56"/>
      <c r="C327" t="s">
        <v>29</v>
      </c>
    </row>
    <row r="328" spans="1:3" x14ac:dyDescent="0.25">
      <c r="A328" s="21" t="s">
        <v>29</v>
      </c>
      <c r="B328" s="56"/>
      <c r="C328" t="s">
        <v>29</v>
      </c>
    </row>
    <row r="329" spans="1:3" x14ac:dyDescent="0.25">
      <c r="A329" s="21" t="s">
        <v>29</v>
      </c>
      <c r="B329" s="56"/>
      <c r="C329" t="s">
        <v>29</v>
      </c>
    </row>
    <row r="330" spans="1:3" x14ac:dyDescent="0.25">
      <c r="A330" s="21" t="s">
        <v>29</v>
      </c>
      <c r="B330" s="56"/>
      <c r="C330" t="s">
        <v>29</v>
      </c>
    </row>
    <row r="331" spans="1:3" x14ac:dyDescent="0.25">
      <c r="A331" s="21" t="s">
        <v>29</v>
      </c>
      <c r="B331" s="56"/>
      <c r="C331" t="s">
        <v>29</v>
      </c>
    </row>
    <row r="332" spans="1:3" x14ac:dyDescent="0.25">
      <c r="A332" s="21" t="s">
        <v>29</v>
      </c>
      <c r="B332" s="56"/>
      <c r="C332" t="s">
        <v>29</v>
      </c>
    </row>
    <row r="333" spans="1:3" x14ac:dyDescent="0.25">
      <c r="A333" s="21" t="s">
        <v>29</v>
      </c>
      <c r="B333" s="56"/>
      <c r="C333" t="s">
        <v>29</v>
      </c>
    </row>
    <row r="334" spans="1:3" x14ac:dyDescent="0.25">
      <c r="A334" s="21" t="s">
        <v>29</v>
      </c>
      <c r="B334" s="56"/>
      <c r="C334" t="s">
        <v>29</v>
      </c>
    </row>
    <row r="335" spans="1:3" x14ac:dyDescent="0.25">
      <c r="A335" s="21" t="s">
        <v>29</v>
      </c>
      <c r="B335" s="56"/>
      <c r="C335" t="s">
        <v>29</v>
      </c>
    </row>
    <row r="336" spans="1:3" x14ac:dyDescent="0.25">
      <c r="A336" s="21" t="s">
        <v>29</v>
      </c>
      <c r="B336" s="56"/>
      <c r="C336" t="s">
        <v>29</v>
      </c>
    </row>
    <row r="337" spans="1:3" x14ac:dyDescent="0.25">
      <c r="A337" s="21" t="s">
        <v>29</v>
      </c>
      <c r="B337" s="56"/>
      <c r="C337" t="s">
        <v>29</v>
      </c>
    </row>
    <row r="338" spans="1:3" x14ac:dyDescent="0.25">
      <c r="A338" s="21" t="s">
        <v>29</v>
      </c>
      <c r="B338" s="56"/>
      <c r="C338" t="s">
        <v>29</v>
      </c>
    </row>
    <row r="339" spans="1:3" x14ac:dyDescent="0.25">
      <c r="A339" s="21" t="s">
        <v>29</v>
      </c>
      <c r="B339" s="56"/>
      <c r="C339" t="s">
        <v>29</v>
      </c>
    </row>
    <row r="340" spans="1:3" x14ac:dyDescent="0.25">
      <c r="A340" s="21" t="s">
        <v>29</v>
      </c>
      <c r="B340" s="56"/>
      <c r="C340" t="s">
        <v>29</v>
      </c>
    </row>
    <row r="341" spans="1:3" x14ac:dyDescent="0.25">
      <c r="A341" s="21" t="s">
        <v>29</v>
      </c>
      <c r="B341" s="56"/>
      <c r="C341" t="s">
        <v>29</v>
      </c>
    </row>
    <row r="342" spans="1:3" x14ac:dyDescent="0.25">
      <c r="A342" s="21" t="s">
        <v>29</v>
      </c>
      <c r="B342" s="56"/>
      <c r="C342" t="s">
        <v>29</v>
      </c>
    </row>
    <row r="343" spans="1:3" x14ac:dyDescent="0.25">
      <c r="A343" s="21" t="s">
        <v>29</v>
      </c>
      <c r="B343" s="56"/>
      <c r="C343" t="s">
        <v>29</v>
      </c>
    </row>
    <row r="344" spans="1:3" x14ac:dyDescent="0.25">
      <c r="A344" s="21" t="s">
        <v>29</v>
      </c>
      <c r="B344" s="56"/>
      <c r="C344" t="s">
        <v>29</v>
      </c>
    </row>
    <row r="345" spans="1:3" x14ac:dyDescent="0.25">
      <c r="A345" s="21" t="s">
        <v>29</v>
      </c>
      <c r="B345" s="56"/>
      <c r="C345" t="s">
        <v>29</v>
      </c>
    </row>
    <row r="346" spans="1:3" x14ac:dyDescent="0.25">
      <c r="A346" s="21" t="s">
        <v>29</v>
      </c>
      <c r="B346" s="56"/>
      <c r="C346" t="s">
        <v>29</v>
      </c>
    </row>
    <row r="347" spans="1:3" x14ac:dyDescent="0.25">
      <c r="A347" s="21" t="s">
        <v>29</v>
      </c>
      <c r="B347" s="56"/>
      <c r="C347" t="s">
        <v>29</v>
      </c>
    </row>
    <row r="348" spans="1:3" x14ac:dyDescent="0.25">
      <c r="A348" s="21" t="s">
        <v>29</v>
      </c>
      <c r="B348" s="56"/>
      <c r="C348" t="s">
        <v>29</v>
      </c>
    </row>
    <row r="349" spans="1:3" x14ac:dyDescent="0.25">
      <c r="A349" s="21" t="s">
        <v>29</v>
      </c>
      <c r="B349" s="56"/>
      <c r="C349" t="s">
        <v>29</v>
      </c>
    </row>
    <row r="350" spans="1:3" x14ac:dyDescent="0.25">
      <c r="A350" s="21" t="s">
        <v>29</v>
      </c>
      <c r="B350" s="56"/>
      <c r="C350" t="s">
        <v>29</v>
      </c>
    </row>
    <row r="351" spans="1:3" x14ac:dyDescent="0.25">
      <c r="A351" s="21" t="s">
        <v>29</v>
      </c>
      <c r="B351" s="56"/>
      <c r="C351" t="s">
        <v>29</v>
      </c>
    </row>
    <row r="352" spans="1:3" x14ac:dyDescent="0.25">
      <c r="A352" s="21" t="s">
        <v>29</v>
      </c>
      <c r="B352" s="56"/>
      <c r="C352" t="s">
        <v>29</v>
      </c>
    </row>
    <row r="353" spans="1:3" x14ac:dyDescent="0.25">
      <c r="A353" s="21" t="s">
        <v>29</v>
      </c>
      <c r="B353" s="56"/>
      <c r="C353" t="s">
        <v>29</v>
      </c>
    </row>
    <row r="354" spans="1:3" x14ac:dyDescent="0.25">
      <c r="A354" s="21" t="s">
        <v>29</v>
      </c>
      <c r="B354" s="56"/>
      <c r="C354" t="s">
        <v>29</v>
      </c>
    </row>
    <row r="355" spans="1:3" x14ac:dyDescent="0.25">
      <c r="A355" s="21" t="s">
        <v>29</v>
      </c>
      <c r="B355" s="56"/>
      <c r="C355" t="s">
        <v>29</v>
      </c>
    </row>
    <row r="356" spans="1:3" x14ac:dyDescent="0.25">
      <c r="A356" s="21" t="s">
        <v>29</v>
      </c>
      <c r="B356" s="56"/>
      <c r="C356" t="s">
        <v>29</v>
      </c>
    </row>
    <row r="357" spans="1:3" x14ac:dyDescent="0.25">
      <c r="A357" s="21" t="s">
        <v>29</v>
      </c>
      <c r="B357" s="56"/>
      <c r="C357" t="s">
        <v>29</v>
      </c>
    </row>
    <row r="358" spans="1:3" x14ac:dyDescent="0.25">
      <c r="A358" s="21" t="s">
        <v>29</v>
      </c>
      <c r="B358" s="56"/>
      <c r="C358" t="s">
        <v>29</v>
      </c>
    </row>
    <row r="359" spans="1:3" x14ac:dyDescent="0.25">
      <c r="A359" s="21" t="s">
        <v>29</v>
      </c>
      <c r="B359" s="56"/>
      <c r="C359" t="s">
        <v>29</v>
      </c>
    </row>
    <row r="360" spans="1:3" x14ac:dyDescent="0.25">
      <c r="A360" s="21" t="s">
        <v>29</v>
      </c>
      <c r="B360" s="56"/>
      <c r="C360" t="s">
        <v>29</v>
      </c>
    </row>
    <row r="361" spans="1:3" x14ac:dyDescent="0.25">
      <c r="A361" s="21" t="s">
        <v>29</v>
      </c>
      <c r="B361" s="56"/>
      <c r="C361" t="s">
        <v>29</v>
      </c>
    </row>
    <row r="362" spans="1:3" x14ac:dyDescent="0.25">
      <c r="A362" s="21" t="s">
        <v>29</v>
      </c>
      <c r="B362" s="56"/>
      <c r="C362" t="s">
        <v>29</v>
      </c>
    </row>
    <row r="363" spans="1:3" x14ac:dyDescent="0.25">
      <c r="A363" s="21" t="s">
        <v>29</v>
      </c>
      <c r="B363" s="56"/>
      <c r="C363" t="s">
        <v>29</v>
      </c>
    </row>
    <row r="364" spans="1:3" x14ac:dyDescent="0.25">
      <c r="A364" s="21" t="s">
        <v>29</v>
      </c>
      <c r="B364" s="56"/>
      <c r="C364" t="s">
        <v>29</v>
      </c>
    </row>
    <row r="365" spans="1:3" x14ac:dyDescent="0.25">
      <c r="A365" s="21" t="s">
        <v>29</v>
      </c>
      <c r="B365" s="56"/>
      <c r="C365" t="s">
        <v>29</v>
      </c>
    </row>
    <row r="366" spans="1:3" x14ac:dyDescent="0.25">
      <c r="A366" s="21" t="s">
        <v>29</v>
      </c>
      <c r="B366" s="56"/>
      <c r="C366" t="s">
        <v>29</v>
      </c>
    </row>
    <row r="367" spans="1:3" x14ac:dyDescent="0.25">
      <c r="A367" s="21" t="s">
        <v>29</v>
      </c>
      <c r="B367" s="56"/>
      <c r="C367" t="s">
        <v>29</v>
      </c>
    </row>
    <row r="368" spans="1:3" x14ac:dyDescent="0.25">
      <c r="A368" s="21" t="s">
        <v>29</v>
      </c>
      <c r="B368" s="56"/>
      <c r="C368" t="s">
        <v>29</v>
      </c>
    </row>
    <row r="369" spans="1:3" x14ac:dyDescent="0.25">
      <c r="A369" s="21" t="s">
        <v>29</v>
      </c>
      <c r="B369" s="56"/>
      <c r="C369" t="s">
        <v>29</v>
      </c>
    </row>
    <row r="370" spans="1:3" x14ac:dyDescent="0.25">
      <c r="A370" s="21" t="s">
        <v>29</v>
      </c>
      <c r="B370" s="56"/>
      <c r="C370" t="s">
        <v>29</v>
      </c>
    </row>
    <row r="371" spans="1:3" x14ac:dyDescent="0.25">
      <c r="A371" s="21" t="s">
        <v>29</v>
      </c>
      <c r="B371" s="56"/>
      <c r="C371" t="s">
        <v>29</v>
      </c>
    </row>
    <row r="372" spans="1:3" x14ac:dyDescent="0.25">
      <c r="A372" s="21" t="s">
        <v>29</v>
      </c>
      <c r="B372" s="56"/>
      <c r="C372" t="s">
        <v>29</v>
      </c>
    </row>
    <row r="373" spans="1:3" x14ac:dyDescent="0.25">
      <c r="A373" s="21" t="s">
        <v>29</v>
      </c>
      <c r="B373" s="56"/>
      <c r="C373" t="s">
        <v>29</v>
      </c>
    </row>
    <row r="374" spans="1:3" x14ac:dyDescent="0.25">
      <c r="A374" s="21" t="s">
        <v>29</v>
      </c>
      <c r="B374" s="56"/>
      <c r="C374" t="s">
        <v>29</v>
      </c>
    </row>
    <row r="375" spans="1:3" x14ac:dyDescent="0.25">
      <c r="A375" s="21" t="s">
        <v>29</v>
      </c>
      <c r="B375" s="56"/>
      <c r="C375" t="s">
        <v>29</v>
      </c>
    </row>
    <row r="376" spans="1:3" x14ac:dyDescent="0.25">
      <c r="A376" s="21" t="s">
        <v>29</v>
      </c>
      <c r="B376" s="56"/>
      <c r="C376" t="s">
        <v>29</v>
      </c>
    </row>
    <row r="377" spans="1:3" x14ac:dyDescent="0.25">
      <c r="A377" s="21" t="s">
        <v>29</v>
      </c>
      <c r="B377" s="56"/>
      <c r="C377" t="s">
        <v>29</v>
      </c>
    </row>
    <row r="378" spans="1:3" x14ac:dyDescent="0.25">
      <c r="A378" s="21" t="s">
        <v>29</v>
      </c>
      <c r="B378" s="56"/>
      <c r="C378" t="s">
        <v>29</v>
      </c>
    </row>
    <row r="379" spans="1:3" x14ac:dyDescent="0.25">
      <c r="A379" s="21" t="s">
        <v>29</v>
      </c>
      <c r="B379" s="56"/>
      <c r="C379" t="s">
        <v>29</v>
      </c>
    </row>
    <row r="380" spans="1:3" x14ac:dyDescent="0.25">
      <c r="A380" s="21" t="s">
        <v>29</v>
      </c>
      <c r="B380" s="56"/>
      <c r="C380" t="s">
        <v>29</v>
      </c>
    </row>
    <row r="381" spans="1:3" x14ac:dyDescent="0.25">
      <c r="A381" s="21" t="s">
        <v>29</v>
      </c>
      <c r="B381" s="56"/>
      <c r="C381" t="s">
        <v>29</v>
      </c>
    </row>
    <row r="382" spans="1:3" x14ac:dyDescent="0.25">
      <c r="A382" s="21" t="s">
        <v>29</v>
      </c>
      <c r="B382" s="56"/>
      <c r="C382" t="s">
        <v>29</v>
      </c>
    </row>
    <row r="383" spans="1:3" x14ac:dyDescent="0.25">
      <c r="A383" s="21" t="s">
        <v>29</v>
      </c>
      <c r="B383" s="56"/>
      <c r="C383" t="s">
        <v>29</v>
      </c>
    </row>
    <row r="384" spans="1:3" x14ac:dyDescent="0.25">
      <c r="A384" s="21" t="s">
        <v>29</v>
      </c>
      <c r="B384" s="56"/>
      <c r="C384" t="s">
        <v>29</v>
      </c>
    </row>
    <row r="385" spans="1:3" x14ac:dyDescent="0.25">
      <c r="A385" s="21" t="s">
        <v>29</v>
      </c>
      <c r="B385" s="56"/>
      <c r="C385" t="s">
        <v>29</v>
      </c>
    </row>
    <row r="386" spans="1:3" x14ac:dyDescent="0.25">
      <c r="A386" s="21" t="s">
        <v>29</v>
      </c>
      <c r="B386" s="56"/>
      <c r="C386" t="s">
        <v>29</v>
      </c>
    </row>
    <row r="387" spans="1:3" x14ac:dyDescent="0.25">
      <c r="A387" s="21" t="s">
        <v>29</v>
      </c>
      <c r="B387" s="56"/>
      <c r="C387" t="s">
        <v>29</v>
      </c>
    </row>
    <row r="388" spans="1:3" x14ac:dyDescent="0.25">
      <c r="A388" s="21" t="s">
        <v>29</v>
      </c>
      <c r="B388" s="56"/>
      <c r="C388" t="s">
        <v>29</v>
      </c>
    </row>
    <row r="389" spans="1:3" x14ac:dyDescent="0.25">
      <c r="A389" s="21" t="s">
        <v>29</v>
      </c>
      <c r="B389" s="56"/>
      <c r="C389" t="s">
        <v>29</v>
      </c>
    </row>
    <row r="390" spans="1:3" x14ac:dyDescent="0.25">
      <c r="A390" s="21" t="s">
        <v>29</v>
      </c>
      <c r="B390" s="56"/>
      <c r="C390" t="s">
        <v>29</v>
      </c>
    </row>
    <row r="391" spans="1:3" x14ac:dyDescent="0.25">
      <c r="A391" s="21" t="s">
        <v>29</v>
      </c>
      <c r="B391" s="56"/>
      <c r="C391" t="s">
        <v>29</v>
      </c>
    </row>
    <row r="392" spans="1:3" x14ac:dyDescent="0.25">
      <c r="A392" s="21" t="s">
        <v>29</v>
      </c>
      <c r="B392" s="56"/>
      <c r="C392" t="s">
        <v>29</v>
      </c>
    </row>
    <row r="393" spans="1:3" x14ac:dyDescent="0.25">
      <c r="A393" s="21" t="s">
        <v>29</v>
      </c>
      <c r="B393" s="56"/>
      <c r="C393" t="s">
        <v>29</v>
      </c>
    </row>
    <row r="394" spans="1:3" x14ac:dyDescent="0.25">
      <c r="A394" s="21" t="s">
        <v>29</v>
      </c>
      <c r="B394" s="56"/>
      <c r="C394" t="s">
        <v>29</v>
      </c>
    </row>
    <row r="395" spans="1:3" x14ac:dyDescent="0.25">
      <c r="A395" s="21" t="s">
        <v>29</v>
      </c>
      <c r="B395" s="56"/>
      <c r="C395" t="s">
        <v>29</v>
      </c>
    </row>
    <row r="396" spans="1:3" x14ac:dyDescent="0.25">
      <c r="A396" s="21" t="s">
        <v>29</v>
      </c>
      <c r="B396" s="56"/>
      <c r="C396" t="s">
        <v>29</v>
      </c>
    </row>
    <row r="397" spans="1:3" x14ac:dyDescent="0.25">
      <c r="A397" s="21" t="s">
        <v>29</v>
      </c>
      <c r="B397" s="56"/>
      <c r="C397" t="s">
        <v>29</v>
      </c>
    </row>
    <row r="398" spans="1:3" x14ac:dyDescent="0.25">
      <c r="A398" s="21" t="s">
        <v>29</v>
      </c>
      <c r="B398" s="56"/>
      <c r="C398" t="s">
        <v>29</v>
      </c>
    </row>
    <row r="399" spans="1:3" x14ac:dyDescent="0.25">
      <c r="A399" s="21" t="s">
        <v>29</v>
      </c>
      <c r="B399" s="56"/>
      <c r="C399" t="s">
        <v>29</v>
      </c>
    </row>
    <row r="400" spans="1:3" x14ac:dyDescent="0.25">
      <c r="A400" s="21" t="s">
        <v>29</v>
      </c>
      <c r="B400" s="56"/>
      <c r="C400" t="s">
        <v>29</v>
      </c>
    </row>
    <row r="401" spans="1:3" x14ac:dyDescent="0.25">
      <c r="A401" s="21" t="s">
        <v>29</v>
      </c>
      <c r="B401" s="56"/>
      <c r="C401" t="s">
        <v>29</v>
      </c>
    </row>
    <row r="402" spans="1:3" x14ac:dyDescent="0.25">
      <c r="A402" s="21" t="s">
        <v>29</v>
      </c>
      <c r="B402" s="56"/>
      <c r="C402" t="s">
        <v>29</v>
      </c>
    </row>
    <row r="403" spans="1:3" x14ac:dyDescent="0.25">
      <c r="A403" s="21" t="s">
        <v>29</v>
      </c>
      <c r="B403" s="56"/>
      <c r="C403" t="s">
        <v>29</v>
      </c>
    </row>
    <row r="404" spans="1:3" x14ac:dyDescent="0.25">
      <c r="A404" s="21" t="s">
        <v>29</v>
      </c>
      <c r="B404" s="56"/>
      <c r="C404" t="s">
        <v>29</v>
      </c>
    </row>
    <row r="405" spans="1:3" x14ac:dyDescent="0.25">
      <c r="A405" s="21" t="s">
        <v>29</v>
      </c>
      <c r="B405" s="56"/>
      <c r="C405" t="s">
        <v>29</v>
      </c>
    </row>
    <row r="406" spans="1:3" x14ac:dyDescent="0.25">
      <c r="A406" s="21" t="s">
        <v>29</v>
      </c>
      <c r="B406" s="56"/>
      <c r="C406" t="s">
        <v>29</v>
      </c>
    </row>
    <row r="407" spans="1:3" x14ac:dyDescent="0.25">
      <c r="A407" s="21" t="s">
        <v>29</v>
      </c>
      <c r="B407" s="56"/>
      <c r="C407" t="s">
        <v>29</v>
      </c>
    </row>
    <row r="408" spans="1:3" x14ac:dyDescent="0.25">
      <c r="A408" s="21" t="s">
        <v>29</v>
      </c>
      <c r="B408" s="56"/>
      <c r="C408" t="s">
        <v>29</v>
      </c>
    </row>
    <row r="409" spans="1:3" x14ac:dyDescent="0.25">
      <c r="A409" s="21" t="s">
        <v>29</v>
      </c>
      <c r="B409" s="56"/>
      <c r="C409" t="s">
        <v>29</v>
      </c>
    </row>
    <row r="410" spans="1:3" x14ac:dyDescent="0.25">
      <c r="A410" s="21" t="s">
        <v>29</v>
      </c>
      <c r="B410" s="56"/>
      <c r="C410" t="s">
        <v>29</v>
      </c>
    </row>
    <row r="411" spans="1:3" x14ac:dyDescent="0.25">
      <c r="A411" s="21" t="s">
        <v>29</v>
      </c>
      <c r="B411" s="56"/>
      <c r="C411" t="s">
        <v>29</v>
      </c>
    </row>
    <row r="412" spans="1:3" x14ac:dyDescent="0.25">
      <c r="A412" s="21" t="s">
        <v>29</v>
      </c>
      <c r="B412" s="56"/>
      <c r="C412" t="s">
        <v>29</v>
      </c>
    </row>
    <row r="413" spans="1:3" x14ac:dyDescent="0.25">
      <c r="A413" s="21" t="s">
        <v>29</v>
      </c>
      <c r="B413" s="56"/>
      <c r="C413" t="s">
        <v>29</v>
      </c>
    </row>
    <row r="414" spans="1:3" x14ac:dyDescent="0.25">
      <c r="A414" s="21" t="s">
        <v>29</v>
      </c>
      <c r="B414" s="56"/>
      <c r="C414" t="s">
        <v>29</v>
      </c>
    </row>
    <row r="415" spans="1:3" x14ac:dyDescent="0.25">
      <c r="A415" s="21" t="s">
        <v>29</v>
      </c>
      <c r="B415" s="56"/>
      <c r="C415" t="s">
        <v>29</v>
      </c>
    </row>
    <row r="416" spans="1:3" x14ac:dyDescent="0.25">
      <c r="A416" s="21" t="s">
        <v>29</v>
      </c>
      <c r="B416" s="56"/>
      <c r="C416" t="s">
        <v>29</v>
      </c>
    </row>
    <row r="417" spans="1:3" x14ac:dyDescent="0.25">
      <c r="A417" s="21" t="s">
        <v>29</v>
      </c>
      <c r="B417" s="56"/>
      <c r="C417" t="s">
        <v>29</v>
      </c>
    </row>
    <row r="418" spans="1:3" x14ac:dyDescent="0.25">
      <c r="A418" s="21" t="s">
        <v>29</v>
      </c>
      <c r="B418" s="56"/>
      <c r="C418" t="s">
        <v>29</v>
      </c>
    </row>
    <row r="419" spans="1:3" x14ac:dyDescent="0.25">
      <c r="A419" s="21" t="s">
        <v>29</v>
      </c>
      <c r="B419" s="56"/>
      <c r="C419" t="s">
        <v>29</v>
      </c>
    </row>
    <row r="420" spans="1:3" x14ac:dyDescent="0.25">
      <c r="A420" s="21" t="s">
        <v>29</v>
      </c>
      <c r="B420" s="56"/>
      <c r="C420" t="s">
        <v>29</v>
      </c>
    </row>
    <row r="421" spans="1:3" x14ac:dyDescent="0.25">
      <c r="A421" s="21" t="s">
        <v>29</v>
      </c>
      <c r="B421" s="56"/>
      <c r="C421" t="s">
        <v>29</v>
      </c>
    </row>
    <row r="422" spans="1:3" x14ac:dyDescent="0.25">
      <c r="A422" s="21" t="s">
        <v>29</v>
      </c>
      <c r="B422" s="56"/>
      <c r="C422" t="s">
        <v>29</v>
      </c>
    </row>
    <row r="423" spans="1:3" x14ac:dyDescent="0.25">
      <c r="A423" s="21" t="s">
        <v>29</v>
      </c>
      <c r="B423" s="56"/>
      <c r="C423" t="s">
        <v>29</v>
      </c>
    </row>
    <row r="424" spans="1:3" x14ac:dyDescent="0.25">
      <c r="A424" s="21" t="s">
        <v>29</v>
      </c>
      <c r="B424" s="56"/>
      <c r="C424" t="s">
        <v>29</v>
      </c>
    </row>
    <row r="425" spans="1:3" x14ac:dyDescent="0.25">
      <c r="A425" s="21" t="s">
        <v>29</v>
      </c>
      <c r="B425" s="56"/>
      <c r="C425" t="s">
        <v>29</v>
      </c>
    </row>
    <row r="426" spans="1:3" x14ac:dyDescent="0.25">
      <c r="A426" s="21" t="s">
        <v>29</v>
      </c>
      <c r="B426" s="56"/>
      <c r="C426" t="s">
        <v>29</v>
      </c>
    </row>
    <row r="427" spans="1:3" x14ac:dyDescent="0.25">
      <c r="A427" s="21" t="s">
        <v>29</v>
      </c>
      <c r="B427" s="56"/>
      <c r="C427" t="s">
        <v>29</v>
      </c>
    </row>
    <row r="428" spans="1:3" x14ac:dyDescent="0.25">
      <c r="A428" s="21" t="s">
        <v>29</v>
      </c>
      <c r="B428" s="56"/>
      <c r="C428" t="s">
        <v>29</v>
      </c>
    </row>
    <row r="429" spans="1:3" x14ac:dyDescent="0.25">
      <c r="A429" s="21" t="s">
        <v>29</v>
      </c>
      <c r="B429" s="56"/>
      <c r="C429" t="s">
        <v>29</v>
      </c>
    </row>
    <row r="430" spans="1:3" x14ac:dyDescent="0.25">
      <c r="A430" s="21" t="s">
        <v>29</v>
      </c>
      <c r="B430" s="56"/>
      <c r="C430" t="s">
        <v>29</v>
      </c>
    </row>
    <row r="431" spans="1:3" x14ac:dyDescent="0.25">
      <c r="A431" s="21" t="s">
        <v>29</v>
      </c>
      <c r="B431" s="56"/>
      <c r="C431" t="s">
        <v>29</v>
      </c>
    </row>
    <row r="432" spans="1:3" x14ac:dyDescent="0.25">
      <c r="A432" s="21" t="s">
        <v>29</v>
      </c>
      <c r="B432" s="56"/>
      <c r="C432" t="s">
        <v>29</v>
      </c>
    </row>
    <row r="433" spans="1:3" x14ac:dyDescent="0.25">
      <c r="A433" s="21" t="s">
        <v>29</v>
      </c>
      <c r="B433" s="56"/>
      <c r="C433" t="s">
        <v>29</v>
      </c>
    </row>
    <row r="434" spans="1:3" x14ac:dyDescent="0.25">
      <c r="A434" s="21" t="s">
        <v>29</v>
      </c>
      <c r="B434" s="56"/>
      <c r="C434" t="s">
        <v>29</v>
      </c>
    </row>
    <row r="435" spans="1:3" x14ac:dyDescent="0.25">
      <c r="A435" s="21" t="s">
        <v>29</v>
      </c>
      <c r="B435" s="56"/>
      <c r="C435" t="s">
        <v>29</v>
      </c>
    </row>
    <row r="436" spans="1:3" x14ac:dyDescent="0.25">
      <c r="A436" s="21" t="s">
        <v>29</v>
      </c>
      <c r="B436" s="56"/>
      <c r="C436" t="s">
        <v>29</v>
      </c>
    </row>
    <row r="437" spans="1:3" x14ac:dyDescent="0.25">
      <c r="A437" s="21" t="s">
        <v>29</v>
      </c>
      <c r="B437" s="56"/>
      <c r="C437" t="s">
        <v>29</v>
      </c>
    </row>
    <row r="438" spans="1:3" x14ac:dyDescent="0.25">
      <c r="A438" s="21" t="s">
        <v>29</v>
      </c>
      <c r="B438" s="56"/>
      <c r="C438" t="s">
        <v>29</v>
      </c>
    </row>
    <row r="439" spans="1:3" x14ac:dyDescent="0.25">
      <c r="A439" s="21" t="s">
        <v>29</v>
      </c>
      <c r="B439" s="56"/>
      <c r="C439" t="s">
        <v>29</v>
      </c>
    </row>
    <row r="440" spans="1:3" x14ac:dyDescent="0.25">
      <c r="A440" s="21" t="s">
        <v>29</v>
      </c>
      <c r="B440" s="56"/>
      <c r="C440" t="s">
        <v>29</v>
      </c>
    </row>
    <row r="441" spans="1:3" x14ac:dyDescent="0.25">
      <c r="A441" s="21" t="s">
        <v>29</v>
      </c>
      <c r="B441" s="56"/>
      <c r="C441" t="s">
        <v>29</v>
      </c>
    </row>
    <row r="442" spans="1:3" x14ac:dyDescent="0.25">
      <c r="A442" s="21" t="s">
        <v>29</v>
      </c>
      <c r="B442" s="56"/>
      <c r="C442" t="s">
        <v>29</v>
      </c>
    </row>
    <row r="443" spans="1:3" x14ac:dyDescent="0.25">
      <c r="A443" s="21" t="s">
        <v>29</v>
      </c>
      <c r="B443" s="56"/>
      <c r="C443" t="s">
        <v>29</v>
      </c>
    </row>
    <row r="444" spans="1:3" x14ac:dyDescent="0.25">
      <c r="A444" s="21" t="s">
        <v>29</v>
      </c>
      <c r="B444" s="56"/>
      <c r="C444" t="s">
        <v>29</v>
      </c>
    </row>
    <row r="445" spans="1:3" x14ac:dyDescent="0.25">
      <c r="A445" s="21" t="s">
        <v>29</v>
      </c>
      <c r="B445" s="56"/>
      <c r="C445" t="s">
        <v>29</v>
      </c>
    </row>
    <row r="446" spans="1:3" x14ac:dyDescent="0.25">
      <c r="A446" s="21" t="s">
        <v>29</v>
      </c>
      <c r="B446" s="56"/>
      <c r="C446" t="s">
        <v>29</v>
      </c>
    </row>
    <row r="447" spans="1:3" x14ac:dyDescent="0.25">
      <c r="A447" s="21" t="s">
        <v>29</v>
      </c>
      <c r="B447" s="56"/>
      <c r="C447" t="s">
        <v>29</v>
      </c>
    </row>
    <row r="448" spans="1:3" x14ac:dyDescent="0.25">
      <c r="A448" s="21" t="s">
        <v>29</v>
      </c>
      <c r="B448" s="56"/>
      <c r="C448" t="s">
        <v>29</v>
      </c>
    </row>
    <row r="449" spans="1:3" x14ac:dyDescent="0.25">
      <c r="A449" s="21" t="s">
        <v>29</v>
      </c>
      <c r="B449" s="56"/>
      <c r="C449" t="s">
        <v>29</v>
      </c>
    </row>
    <row r="450" spans="1:3" x14ac:dyDescent="0.25">
      <c r="A450" s="21" t="s">
        <v>29</v>
      </c>
      <c r="B450" s="56"/>
      <c r="C450" t="s">
        <v>29</v>
      </c>
    </row>
    <row r="451" spans="1:3" x14ac:dyDescent="0.25">
      <c r="A451" s="21" t="s">
        <v>29</v>
      </c>
      <c r="B451" s="56"/>
      <c r="C451" t="s">
        <v>29</v>
      </c>
    </row>
    <row r="452" spans="1:3" x14ac:dyDescent="0.25">
      <c r="A452" s="21" t="s">
        <v>29</v>
      </c>
      <c r="B452" s="56"/>
      <c r="C452" t="s">
        <v>29</v>
      </c>
    </row>
    <row r="453" spans="1:3" x14ac:dyDescent="0.25">
      <c r="A453" s="21" t="s">
        <v>29</v>
      </c>
      <c r="B453" s="56"/>
      <c r="C453" t="s">
        <v>29</v>
      </c>
    </row>
    <row r="454" spans="1:3" x14ac:dyDescent="0.25">
      <c r="A454" s="21" t="s">
        <v>29</v>
      </c>
      <c r="B454" s="56"/>
      <c r="C454" t="s">
        <v>29</v>
      </c>
    </row>
    <row r="455" spans="1:3" x14ac:dyDescent="0.25">
      <c r="A455" s="21" t="s">
        <v>29</v>
      </c>
      <c r="B455" s="56"/>
      <c r="C455" t="s">
        <v>29</v>
      </c>
    </row>
    <row r="456" spans="1:3" x14ac:dyDescent="0.25">
      <c r="A456" s="21" t="s">
        <v>29</v>
      </c>
      <c r="B456" s="56"/>
      <c r="C456" t="s">
        <v>29</v>
      </c>
    </row>
    <row r="457" spans="1:3" x14ac:dyDescent="0.25">
      <c r="A457" s="21" t="s">
        <v>29</v>
      </c>
      <c r="B457" s="56"/>
      <c r="C457" t="s">
        <v>29</v>
      </c>
    </row>
    <row r="458" spans="1:3" x14ac:dyDescent="0.25">
      <c r="A458" s="21" t="s">
        <v>29</v>
      </c>
      <c r="B458" s="56"/>
      <c r="C458" t="s">
        <v>29</v>
      </c>
    </row>
    <row r="459" spans="1:3" x14ac:dyDescent="0.25">
      <c r="A459" s="21" t="s">
        <v>29</v>
      </c>
      <c r="B459" s="56"/>
      <c r="C459" t="s">
        <v>29</v>
      </c>
    </row>
    <row r="460" spans="1:3" x14ac:dyDescent="0.25">
      <c r="A460" s="21" t="s">
        <v>29</v>
      </c>
      <c r="B460" s="56"/>
      <c r="C460" t="s">
        <v>29</v>
      </c>
    </row>
    <row r="461" spans="1:3" x14ac:dyDescent="0.25">
      <c r="A461" s="21" t="s">
        <v>29</v>
      </c>
      <c r="B461" s="56"/>
      <c r="C461" t="s">
        <v>29</v>
      </c>
    </row>
    <row r="462" spans="1:3" x14ac:dyDescent="0.25">
      <c r="A462" s="21" t="s">
        <v>29</v>
      </c>
      <c r="B462" s="56"/>
      <c r="C462" t="s">
        <v>29</v>
      </c>
    </row>
    <row r="463" spans="1:3" x14ac:dyDescent="0.25">
      <c r="A463" s="21" t="s">
        <v>29</v>
      </c>
      <c r="B463" s="56"/>
      <c r="C463" t="s">
        <v>29</v>
      </c>
    </row>
    <row r="464" spans="1:3" x14ac:dyDescent="0.25">
      <c r="A464" s="21" t="s">
        <v>29</v>
      </c>
      <c r="B464" s="56"/>
      <c r="C464" t="s">
        <v>29</v>
      </c>
    </row>
    <row r="465" spans="1:3" x14ac:dyDescent="0.25">
      <c r="A465" s="21" t="s">
        <v>29</v>
      </c>
      <c r="B465" s="56"/>
      <c r="C465" t="s">
        <v>29</v>
      </c>
    </row>
    <row r="466" spans="1:3" x14ac:dyDescent="0.25">
      <c r="A466" s="21" t="s">
        <v>29</v>
      </c>
      <c r="B466" s="56"/>
      <c r="C466" t="s">
        <v>29</v>
      </c>
    </row>
    <row r="467" spans="1:3" x14ac:dyDescent="0.25">
      <c r="A467" s="21" t="s">
        <v>29</v>
      </c>
      <c r="B467" s="56"/>
      <c r="C467" t="s">
        <v>29</v>
      </c>
    </row>
    <row r="468" spans="1:3" x14ac:dyDescent="0.25">
      <c r="A468" s="21" t="s">
        <v>29</v>
      </c>
      <c r="B468" s="56"/>
      <c r="C468" t="s">
        <v>29</v>
      </c>
    </row>
    <row r="469" spans="1:3" x14ac:dyDescent="0.25">
      <c r="A469" s="21" t="s">
        <v>29</v>
      </c>
      <c r="B469" s="56"/>
      <c r="C469" t="s">
        <v>29</v>
      </c>
    </row>
    <row r="470" spans="1:3" x14ac:dyDescent="0.25">
      <c r="A470" s="21" t="s">
        <v>29</v>
      </c>
      <c r="B470" s="56"/>
      <c r="C470" t="s">
        <v>29</v>
      </c>
    </row>
    <row r="471" spans="1:3" x14ac:dyDescent="0.25">
      <c r="A471" s="21" t="s">
        <v>29</v>
      </c>
      <c r="B471" s="56"/>
      <c r="C471" t="s">
        <v>29</v>
      </c>
    </row>
    <row r="472" spans="1:3" x14ac:dyDescent="0.25">
      <c r="A472" s="21" t="s">
        <v>29</v>
      </c>
      <c r="B472" s="56"/>
      <c r="C472" t="s">
        <v>29</v>
      </c>
    </row>
    <row r="473" spans="1:3" x14ac:dyDescent="0.25">
      <c r="A473" s="21" t="s">
        <v>29</v>
      </c>
      <c r="B473" s="56"/>
      <c r="C473" t="s">
        <v>29</v>
      </c>
    </row>
    <row r="474" spans="1:3" x14ac:dyDescent="0.25">
      <c r="A474" s="21" t="s">
        <v>29</v>
      </c>
      <c r="B474" s="56"/>
      <c r="C474" t="s">
        <v>29</v>
      </c>
    </row>
    <row r="475" spans="1:3" x14ac:dyDescent="0.25">
      <c r="A475" s="21" t="s">
        <v>29</v>
      </c>
      <c r="B475" s="56"/>
      <c r="C475" t="s">
        <v>29</v>
      </c>
    </row>
    <row r="476" spans="1:3" x14ac:dyDescent="0.25">
      <c r="A476" s="21" t="s">
        <v>29</v>
      </c>
      <c r="B476" s="56"/>
      <c r="C476" t="s">
        <v>29</v>
      </c>
    </row>
    <row r="477" spans="1:3" x14ac:dyDescent="0.25">
      <c r="A477" s="21" t="s">
        <v>29</v>
      </c>
      <c r="B477" s="56"/>
      <c r="C477" t="s">
        <v>29</v>
      </c>
    </row>
    <row r="478" spans="1:3" x14ac:dyDescent="0.25">
      <c r="A478" s="21" t="s">
        <v>29</v>
      </c>
      <c r="B478" s="56"/>
      <c r="C478" t="s">
        <v>29</v>
      </c>
    </row>
    <row r="479" spans="1:3" x14ac:dyDescent="0.25">
      <c r="A479" s="21" t="s">
        <v>29</v>
      </c>
      <c r="B479" s="56"/>
      <c r="C479" t="s">
        <v>29</v>
      </c>
    </row>
    <row r="480" spans="1:3" x14ac:dyDescent="0.25">
      <c r="A480" s="21" t="s">
        <v>29</v>
      </c>
      <c r="B480" s="56"/>
      <c r="C480" t="s">
        <v>29</v>
      </c>
    </row>
    <row r="481" spans="1:3" x14ac:dyDescent="0.25">
      <c r="A481" s="21" t="s">
        <v>29</v>
      </c>
      <c r="B481" s="56"/>
      <c r="C481" t="s">
        <v>29</v>
      </c>
    </row>
    <row r="482" spans="1:3" x14ac:dyDescent="0.25">
      <c r="A482" s="21" t="s">
        <v>29</v>
      </c>
      <c r="B482" s="56"/>
      <c r="C482" t="s">
        <v>29</v>
      </c>
    </row>
    <row r="483" spans="1:3" x14ac:dyDescent="0.25">
      <c r="A483" s="21" t="s">
        <v>29</v>
      </c>
      <c r="B483" s="56"/>
      <c r="C483" t="s">
        <v>29</v>
      </c>
    </row>
    <row r="484" spans="1:3" x14ac:dyDescent="0.25">
      <c r="A484" s="21" t="s">
        <v>29</v>
      </c>
      <c r="B484" s="56"/>
      <c r="C484" t="s">
        <v>29</v>
      </c>
    </row>
    <row r="485" spans="1:3" x14ac:dyDescent="0.25">
      <c r="A485" s="21" t="s">
        <v>29</v>
      </c>
      <c r="B485" s="56"/>
      <c r="C485" t="s">
        <v>29</v>
      </c>
    </row>
    <row r="486" spans="1:3" x14ac:dyDescent="0.25">
      <c r="A486" s="21" t="s">
        <v>29</v>
      </c>
      <c r="B486" s="56"/>
      <c r="C486" t="s">
        <v>29</v>
      </c>
    </row>
    <row r="487" spans="1:3" x14ac:dyDescent="0.25">
      <c r="A487" s="21" t="s">
        <v>29</v>
      </c>
      <c r="B487" s="56"/>
      <c r="C487" t="s">
        <v>29</v>
      </c>
    </row>
    <row r="488" spans="1:3" x14ac:dyDescent="0.25">
      <c r="A488" s="21" t="s">
        <v>29</v>
      </c>
      <c r="B488" s="56"/>
      <c r="C488" t="s">
        <v>29</v>
      </c>
    </row>
    <row r="489" spans="1:3" x14ac:dyDescent="0.25">
      <c r="A489" s="21" t="s">
        <v>29</v>
      </c>
      <c r="B489" s="56"/>
      <c r="C489" t="s">
        <v>29</v>
      </c>
    </row>
    <row r="490" spans="1:3" x14ac:dyDescent="0.25">
      <c r="A490" s="21" t="s">
        <v>29</v>
      </c>
      <c r="B490" s="56"/>
      <c r="C490" t="s">
        <v>29</v>
      </c>
    </row>
    <row r="491" spans="1:3" x14ac:dyDescent="0.25">
      <c r="A491" s="21" t="s">
        <v>29</v>
      </c>
      <c r="B491" s="56"/>
      <c r="C491" t="s">
        <v>29</v>
      </c>
    </row>
    <row r="492" spans="1:3" x14ac:dyDescent="0.25">
      <c r="A492" s="21" t="s">
        <v>29</v>
      </c>
      <c r="B492" s="56"/>
      <c r="C492" t="s">
        <v>29</v>
      </c>
    </row>
    <row r="493" spans="1:3" x14ac:dyDescent="0.25">
      <c r="A493" s="21" t="s">
        <v>29</v>
      </c>
      <c r="B493" s="56"/>
      <c r="C493" t="s">
        <v>29</v>
      </c>
    </row>
    <row r="494" spans="1:3" x14ac:dyDescent="0.25">
      <c r="A494" s="21" t="s">
        <v>29</v>
      </c>
      <c r="B494" s="56"/>
      <c r="C494" t="s">
        <v>29</v>
      </c>
    </row>
    <row r="495" spans="1:3" x14ac:dyDescent="0.25">
      <c r="A495" s="21" t="s">
        <v>29</v>
      </c>
      <c r="B495" s="56"/>
      <c r="C495" t="s">
        <v>29</v>
      </c>
    </row>
    <row r="496" spans="1:3" x14ac:dyDescent="0.25">
      <c r="A496" s="21" t="s">
        <v>29</v>
      </c>
      <c r="B496" s="56"/>
      <c r="C496" t="s">
        <v>29</v>
      </c>
    </row>
    <row r="497" spans="1:3" x14ac:dyDescent="0.25">
      <c r="A497" s="21" t="s">
        <v>29</v>
      </c>
      <c r="B497" s="56"/>
      <c r="C497" t="s">
        <v>29</v>
      </c>
    </row>
    <row r="498" spans="1:3" x14ac:dyDescent="0.25">
      <c r="A498" s="21" t="s">
        <v>29</v>
      </c>
      <c r="B498" s="56"/>
      <c r="C498" t="s">
        <v>29</v>
      </c>
    </row>
    <row r="499" spans="1:3" x14ac:dyDescent="0.25">
      <c r="A499" s="21" t="s">
        <v>29</v>
      </c>
      <c r="B499" s="56"/>
      <c r="C499" t="s">
        <v>29</v>
      </c>
    </row>
    <row r="500" spans="1:3" x14ac:dyDescent="0.25">
      <c r="A500" s="21" t="s">
        <v>29</v>
      </c>
      <c r="B500" s="56"/>
      <c r="C500" t="s">
        <v>29</v>
      </c>
    </row>
    <row r="501" spans="1:3" x14ac:dyDescent="0.25">
      <c r="A501" s="21" t="s">
        <v>29</v>
      </c>
      <c r="B501" s="56"/>
      <c r="C501" t="s">
        <v>29</v>
      </c>
    </row>
    <row r="502" spans="1:3" x14ac:dyDescent="0.25">
      <c r="A502" s="21" t="s">
        <v>29</v>
      </c>
      <c r="B502" s="56"/>
      <c r="C502" t="s">
        <v>29</v>
      </c>
    </row>
    <row r="503" spans="1:3" x14ac:dyDescent="0.25">
      <c r="A503" s="21" t="s">
        <v>29</v>
      </c>
      <c r="B503" s="56"/>
      <c r="C503" t="s">
        <v>29</v>
      </c>
    </row>
    <row r="504" spans="1:3" x14ac:dyDescent="0.25">
      <c r="A504" s="21" t="s">
        <v>29</v>
      </c>
      <c r="B504" s="56"/>
      <c r="C504" t="s">
        <v>29</v>
      </c>
    </row>
    <row r="505" spans="1:3" x14ac:dyDescent="0.25">
      <c r="A505" s="21" t="s">
        <v>29</v>
      </c>
      <c r="B505" s="56"/>
      <c r="C505" t="s">
        <v>29</v>
      </c>
    </row>
    <row r="506" spans="1:3" x14ac:dyDescent="0.25">
      <c r="A506" s="21" t="s">
        <v>29</v>
      </c>
      <c r="B506" s="56"/>
      <c r="C506" t="s">
        <v>29</v>
      </c>
    </row>
    <row r="507" spans="1:3" x14ac:dyDescent="0.25">
      <c r="A507" s="21" t="s">
        <v>29</v>
      </c>
      <c r="B507" s="56"/>
      <c r="C507" t="s">
        <v>29</v>
      </c>
    </row>
    <row r="508" spans="1:3" x14ac:dyDescent="0.25">
      <c r="A508" s="21" t="s">
        <v>29</v>
      </c>
      <c r="B508" s="56"/>
      <c r="C508" t="s">
        <v>29</v>
      </c>
    </row>
    <row r="509" spans="1:3" x14ac:dyDescent="0.25">
      <c r="A509" s="21" t="s">
        <v>29</v>
      </c>
      <c r="B509" s="56"/>
      <c r="C509" t="s">
        <v>29</v>
      </c>
    </row>
    <row r="510" spans="1:3" x14ac:dyDescent="0.25">
      <c r="A510" s="21" t="s">
        <v>29</v>
      </c>
      <c r="B510" s="56"/>
      <c r="C510" t="s">
        <v>29</v>
      </c>
    </row>
    <row r="511" spans="1:3" x14ac:dyDescent="0.25">
      <c r="A511" s="21" t="s">
        <v>29</v>
      </c>
      <c r="B511" s="56"/>
      <c r="C511" t="s">
        <v>29</v>
      </c>
    </row>
    <row r="512" spans="1:3" x14ac:dyDescent="0.25">
      <c r="A512" s="21" t="s">
        <v>29</v>
      </c>
      <c r="B512" s="56"/>
      <c r="C512" t="s">
        <v>29</v>
      </c>
    </row>
    <row r="513" spans="1:3" x14ac:dyDescent="0.25">
      <c r="A513" s="21" t="s">
        <v>29</v>
      </c>
      <c r="B513" s="56"/>
      <c r="C513" t="s">
        <v>29</v>
      </c>
    </row>
    <row r="514" spans="1:3" x14ac:dyDescent="0.25">
      <c r="A514" s="21" t="s">
        <v>29</v>
      </c>
      <c r="B514" s="56"/>
      <c r="C514" t="s">
        <v>29</v>
      </c>
    </row>
    <row r="515" spans="1:3" x14ac:dyDescent="0.25">
      <c r="A515" s="21" t="s">
        <v>29</v>
      </c>
      <c r="B515" s="56"/>
      <c r="C515" t="s">
        <v>29</v>
      </c>
    </row>
    <row r="516" spans="1:3" x14ac:dyDescent="0.25">
      <c r="A516" s="21" t="s">
        <v>29</v>
      </c>
      <c r="B516" s="56"/>
      <c r="C516" t="s">
        <v>29</v>
      </c>
    </row>
    <row r="517" spans="1:3" x14ac:dyDescent="0.25">
      <c r="A517" s="21" t="s">
        <v>29</v>
      </c>
      <c r="B517" s="56"/>
      <c r="C517" t="s">
        <v>29</v>
      </c>
    </row>
    <row r="518" spans="1:3" x14ac:dyDescent="0.25">
      <c r="A518" s="21" t="s">
        <v>29</v>
      </c>
      <c r="B518" s="56"/>
      <c r="C518" t="s">
        <v>29</v>
      </c>
    </row>
    <row r="519" spans="1:3" x14ac:dyDescent="0.25">
      <c r="A519" s="21" t="s">
        <v>29</v>
      </c>
      <c r="B519" s="56"/>
      <c r="C519" t="s">
        <v>29</v>
      </c>
    </row>
    <row r="520" spans="1:3" x14ac:dyDescent="0.25">
      <c r="A520" s="21" t="s">
        <v>29</v>
      </c>
      <c r="B520" s="56"/>
      <c r="C520" t="s">
        <v>29</v>
      </c>
    </row>
    <row r="521" spans="1:3" x14ac:dyDescent="0.25">
      <c r="A521" s="21" t="s">
        <v>29</v>
      </c>
      <c r="B521" s="56"/>
      <c r="C521" t="s">
        <v>29</v>
      </c>
    </row>
    <row r="522" spans="1:3" x14ac:dyDescent="0.25">
      <c r="A522" s="21" t="s">
        <v>29</v>
      </c>
      <c r="B522" s="56"/>
      <c r="C522" t="s">
        <v>29</v>
      </c>
    </row>
    <row r="523" spans="1:3" x14ac:dyDescent="0.25">
      <c r="A523" s="21" t="s">
        <v>29</v>
      </c>
      <c r="B523" s="56"/>
      <c r="C523" t="s">
        <v>29</v>
      </c>
    </row>
    <row r="524" spans="1:3" x14ac:dyDescent="0.25">
      <c r="A524" s="21" t="s">
        <v>29</v>
      </c>
      <c r="B524" s="56"/>
      <c r="C524" t="s">
        <v>29</v>
      </c>
    </row>
    <row r="525" spans="1:3" x14ac:dyDescent="0.25">
      <c r="A525" s="21" t="s">
        <v>29</v>
      </c>
      <c r="B525" s="56"/>
      <c r="C525" t="s">
        <v>29</v>
      </c>
    </row>
    <row r="526" spans="1:3" x14ac:dyDescent="0.25">
      <c r="A526" s="21" t="s">
        <v>29</v>
      </c>
      <c r="B526" s="56"/>
      <c r="C526" t="s">
        <v>29</v>
      </c>
    </row>
    <row r="527" spans="1:3" x14ac:dyDescent="0.25">
      <c r="A527" s="21" t="s">
        <v>29</v>
      </c>
      <c r="B527" s="56"/>
      <c r="C527" t="s">
        <v>29</v>
      </c>
    </row>
    <row r="528" spans="1:3" x14ac:dyDescent="0.25">
      <c r="A528" s="21" t="s">
        <v>29</v>
      </c>
      <c r="B528" s="56"/>
      <c r="C528" t="s">
        <v>29</v>
      </c>
    </row>
    <row r="529" spans="1:3" x14ac:dyDescent="0.25">
      <c r="A529" s="21" t="s">
        <v>29</v>
      </c>
      <c r="B529" s="56"/>
      <c r="C529" t="s">
        <v>29</v>
      </c>
    </row>
    <row r="530" spans="1:3" x14ac:dyDescent="0.25">
      <c r="A530" s="21" t="s">
        <v>29</v>
      </c>
      <c r="B530" s="56"/>
      <c r="C530" t="s">
        <v>29</v>
      </c>
    </row>
    <row r="531" spans="1:3" x14ac:dyDescent="0.25">
      <c r="A531" s="21" t="s">
        <v>29</v>
      </c>
      <c r="B531" s="56"/>
      <c r="C531" t="s">
        <v>29</v>
      </c>
    </row>
    <row r="532" spans="1:3" x14ac:dyDescent="0.25">
      <c r="A532" s="21" t="s">
        <v>29</v>
      </c>
      <c r="B532" s="56"/>
      <c r="C532" t="s">
        <v>29</v>
      </c>
    </row>
    <row r="533" spans="1:3" x14ac:dyDescent="0.25">
      <c r="A533" s="21" t="s">
        <v>29</v>
      </c>
      <c r="B533" s="56"/>
      <c r="C533" t="s">
        <v>29</v>
      </c>
    </row>
    <row r="534" spans="1:3" x14ac:dyDescent="0.25">
      <c r="A534" s="21" t="s">
        <v>29</v>
      </c>
      <c r="B534" s="56"/>
      <c r="C534" t="s">
        <v>29</v>
      </c>
    </row>
    <row r="535" spans="1:3" x14ac:dyDescent="0.25">
      <c r="A535" s="21" t="s">
        <v>29</v>
      </c>
      <c r="B535" s="56"/>
      <c r="C535" t="s">
        <v>29</v>
      </c>
    </row>
    <row r="536" spans="1:3" x14ac:dyDescent="0.25">
      <c r="A536" s="21" t="s">
        <v>29</v>
      </c>
      <c r="B536" s="56"/>
      <c r="C536" t="s">
        <v>29</v>
      </c>
    </row>
    <row r="537" spans="1:3" x14ac:dyDescent="0.25">
      <c r="A537" s="21" t="s">
        <v>29</v>
      </c>
      <c r="B537" s="56"/>
      <c r="C537" t="s">
        <v>29</v>
      </c>
    </row>
    <row r="538" spans="1:3" x14ac:dyDescent="0.25">
      <c r="A538" s="21" t="s">
        <v>29</v>
      </c>
      <c r="B538" s="56"/>
      <c r="C538" t="s">
        <v>29</v>
      </c>
    </row>
    <row r="539" spans="1:3" x14ac:dyDescent="0.25">
      <c r="A539" s="21" t="s">
        <v>29</v>
      </c>
      <c r="B539" s="56"/>
      <c r="C539" t="s">
        <v>29</v>
      </c>
    </row>
    <row r="540" spans="1:3" x14ac:dyDescent="0.25">
      <c r="A540" s="21" t="s">
        <v>29</v>
      </c>
      <c r="B540" s="56"/>
      <c r="C540" t="s">
        <v>29</v>
      </c>
    </row>
    <row r="541" spans="1:3" x14ac:dyDescent="0.25">
      <c r="A541" s="21" t="s">
        <v>29</v>
      </c>
      <c r="B541" s="56"/>
      <c r="C541" t="s">
        <v>29</v>
      </c>
    </row>
    <row r="542" spans="1:3" x14ac:dyDescent="0.25">
      <c r="A542" s="21" t="s">
        <v>29</v>
      </c>
      <c r="B542" s="56"/>
      <c r="C542" t="s">
        <v>29</v>
      </c>
    </row>
    <row r="543" spans="1:3" x14ac:dyDescent="0.25">
      <c r="A543" s="21" t="s">
        <v>29</v>
      </c>
      <c r="B543" s="56"/>
      <c r="C543" t="s">
        <v>29</v>
      </c>
    </row>
    <row r="544" spans="1:3" x14ac:dyDescent="0.25">
      <c r="A544" s="21" t="s">
        <v>29</v>
      </c>
      <c r="B544" s="56"/>
      <c r="C544" t="s">
        <v>29</v>
      </c>
    </row>
    <row r="545" spans="1:3" x14ac:dyDescent="0.25">
      <c r="A545" s="21" t="s">
        <v>29</v>
      </c>
      <c r="B545" s="56"/>
      <c r="C545" t="s">
        <v>29</v>
      </c>
    </row>
    <row r="546" spans="1:3" x14ac:dyDescent="0.25">
      <c r="A546" s="21" t="s">
        <v>29</v>
      </c>
      <c r="B546" s="56"/>
      <c r="C546" t="s">
        <v>29</v>
      </c>
    </row>
    <row r="547" spans="1:3" x14ac:dyDescent="0.25">
      <c r="A547" s="21" t="s">
        <v>29</v>
      </c>
      <c r="B547" s="56"/>
      <c r="C547" t="s">
        <v>29</v>
      </c>
    </row>
    <row r="548" spans="1:3" x14ac:dyDescent="0.25">
      <c r="A548" s="21" t="s">
        <v>29</v>
      </c>
      <c r="B548" s="56"/>
      <c r="C548" t="s">
        <v>29</v>
      </c>
    </row>
    <row r="549" spans="1:3" x14ac:dyDescent="0.25">
      <c r="A549" s="21" t="s">
        <v>29</v>
      </c>
      <c r="B549" s="56"/>
      <c r="C549" t="s">
        <v>29</v>
      </c>
    </row>
    <row r="550" spans="1:3" x14ac:dyDescent="0.25">
      <c r="A550" s="21" t="s">
        <v>29</v>
      </c>
      <c r="B550" s="56"/>
      <c r="C550" t="s">
        <v>29</v>
      </c>
    </row>
    <row r="551" spans="1:3" x14ac:dyDescent="0.25">
      <c r="A551" s="21" t="s">
        <v>29</v>
      </c>
      <c r="B551" s="56"/>
      <c r="C551" t="s">
        <v>29</v>
      </c>
    </row>
    <row r="552" spans="1:3" x14ac:dyDescent="0.25">
      <c r="A552" s="21" t="s">
        <v>29</v>
      </c>
      <c r="B552" s="56"/>
      <c r="C552" t="s">
        <v>29</v>
      </c>
    </row>
    <row r="553" spans="1:3" x14ac:dyDescent="0.25">
      <c r="A553" s="21" t="s">
        <v>29</v>
      </c>
      <c r="B553" s="56"/>
      <c r="C553" t="s">
        <v>29</v>
      </c>
    </row>
    <row r="554" spans="1:3" x14ac:dyDescent="0.25">
      <c r="A554" s="21" t="s">
        <v>29</v>
      </c>
      <c r="B554" s="56"/>
      <c r="C554" t="s">
        <v>29</v>
      </c>
    </row>
    <row r="555" spans="1:3" x14ac:dyDescent="0.25">
      <c r="A555" s="21" t="s">
        <v>29</v>
      </c>
      <c r="B555" s="56"/>
      <c r="C555" t="s">
        <v>29</v>
      </c>
    </row>
    <row r="556" spans="1:3" x14ac:dyDescent="0.25">
      <c r="A556" s="21" t="s">
        <v>29</v>
      </c>
      <c r="B556" s="56"/>
      <c r="C556" t="s">
        <v>29</v>
      </c>
    </row>
    <row r="557" spans="1:3" x14ac:dyDescent="0.25">
      <c r="A557" s="21" t="s">
        <v>29</v>
      </c>
      <c r="B557" s="56"/>
      <c r="C557" t="s">
        <v>29</v>
      </c>
    </row>
    <row r="558" spans="1:3" x14ac:dyDescent="0.25">
      <c r="A558" s="21" t="s">
        <v>29</v>
      </c>
      <c r="B558" s="56"/>
      <c r="C558" t="s">
        <v>29</v>
      </c>
    </row>
    <row r="559" spans="1:3" x14ac:dyDescent="0.25">
      <c r="A559" s="21" t="s">
        <v>29</v>
      </c>
      <c r="B559" s="56"/>
      <c r="C559" t="s">
        <v>29</v>
      </c>
    </row>
    <row r="560" spans="1:3" x14ac:dyDescent="0.25">
      <c r="A560" s="21" t="s">
        <v>29</v>
      </c>
      <c r="B560" s="56"/>
      <c r="C560" t="s">
        <v>29</v>
      </c>
    </row>
    <row r="561" spans="1:3" x14ac:dyDescent="0.25">
      <c r="A561" s="21" t="s">
        <v>29</v>
      </c>
      <c r="B561" s="56"/>
      <c r="C561" t="s">
        <v>29</v>
      </c>
    </row>
    <row r="562" spans="1:3" x14ac:dyDescent="0.25">
      <c r="A562" s="21" t="s">
        <v>29</v>
      </c>
      <c r="B562" s="56"/>
      <c r="C562" t="s">
        <v>29</v>
      </c>
    </row>
    <row r="563" spans="1:3" x14ac:dyDescent="0.25">
      <c r="A563" s="21" t="s">
        <v>29</v>
      </c>
      <c r="B563" s="56"/>
      <c r="C563" t="s">
        <v>29</v>
      </c>
    </row>
    <row r="564" spans="1:3" x14ac:dyDescent="0.25">
      <c r="A564" s="21" t="s">
        <v>29</v>
      </c>
      <c r="B564" s="56"/>
      <c r="C564" t="s">
        <v>29</v>
      </c>
    </row>
    <row r="565" spans="1:3" x14ac:dyDescent="0.25">
      <c r="A565" s="21" t="s">
        <v>29</v>
      </c>
      <c r="B565" s="56"/>
      <c r="C565" t="s">
        <v>29</v>
      </c>
    </row>
    <row r="566" spans="1:3" x14ac:dyDescent="0.25">
      <c r="A566" s="21" t="s">
        <v>29</v>
      </c>
      <c r="B566" s="56"/>
      <c r="C566" t="s">
        <v>29</v>
      </c>
    </row>
    <row r="567" spans="1:3" x14ac:dyDescent="0.25">
      <c r="A567" s="21" t="s">
        <v>29</v>
      </c>
      <c r="B567" s="56"/>
      <c r="C567" t="s">
        <v>29</v>
      </c>
    </row>
    <row r="568" spans="1:3" x14ac:dyDescent="0.25">
      <c r="A568" s="21" t="s">
        <v>29</v>
      </c>
      <c r="B568" s="56"/>
      <c r="C568" t="s">
        <v>29</v>
      </c>
    </row>
    <row r="569" spans="1:3" x14ac:dyDescent="0.25">
      <c r="A569" s="21" t="s">
        <v>29</v>
      </c>
      <c r="B569" s="56"/>
      <c r="C569" t="s">
        <v>29</v>
      </c>
    </row>
    <row r="570" spans="1:3" x14ac:dyDescent="0.25">
      <c r="A570" s="21" t="s">
        <v>29</v>
      </c>
      <c r="B570" s="56"/>
      <c r="C570" t="s">
        <v>29</v>
      </c>
    </row>
    <row r="571" spans="1:3" x14ac:dyDescent="0.25">
      <c r="A571" s="21" t="s">
        <v>29</v>
      </c>
      <c r="B571" s="56"/>
      <c r="C571" t="s">
        <v>29</v>
      </c>
    </row>
    <row r="572" spans="1:3" x14ac:dyDescent="0.25">
      <c r="A572" s="21" t="s">
        <v>29</v>
      </c>
      <c r="B572" s="56"/>
      <c r="C572" t="s">
        <v>29</v>
      </c>
    </row>
    <row r="573" spans="1:3" x14ac:dyDescent="0.25">
      <c r="A573" s="21" t="s">
        <v>29</v>
      </c>
      <c r="B573" s="56"/>
      <c r="C573" t="s">
        <v>29</v>
      </c>
    </row>
    <row r="574" spans="1:3" x14ac:dyDescent="0.25">
      <c r="A574" s="21" t="s">
        <v>29</v>
      </c>
      <c r="B574" s="56"/>
      <c r="C574" t="s">
        <v>29</v>
      </c>
    </row>
    <row r="575" spans="1:3" x14ac:dyDescent="0.25">
      <c r="A575" s="21" t="s">
        <v>29</v>
      </c>
      <c r="B575" s="56"/>
      <c r="C575" t="s">
        <v>29</v>
      </c>
    </row>
    <row r="576" spans="1:3" x14ac:dyDescent="0.25">
      <c r="A576" s="21" t="s">
        <v>29</v>
      </c>
      <c r="B576" s="56"/>
      <c r="C576" t="s">
        <v>29</v>
      </c>
    </row>
    <row r="577" spans="1:3" x14ac:dyDescent="0.25">
      <c r="A577" s="21" t="s">
        <v>29</v>
      </c>
      <c r="B577" s="56"/>
      <c r="C577" t="s">
        <v>29</v>
      </c>
    </row>
    <row r="578" spans="1:3" x14ac:dyDescent="0.25">
      <c r="A578" s="21" t="s">
        <v>29</v>
      </c>
      <c r="B578" s="56"/>
      <c r="C578" t="s">
        <v>29</v>
      </c>
    </row>
    <row r="579" spans="1:3" x14ac:dyDescent="0.25">
      <c r="A579" s="21" t="s">
        <v>29</v>
      </c>
      <c r="B579" s="56"/>
      <c r="C579" t="s">
        <v>29</v>
      </c>
    </row>
    <row r="580" spans="1:3" x14ac:dyDescent="0.25">
      <c r="A580" s="21" t="s">
        <v>29</v>
      </c>
      <c r="B580" s="56"/>
      <c r="C580" t="s">
        <v>29</v>
      </c>
    </row>
    <row r="581" spans="1:3" x14ac:dyDescent="0.25">
      <c r="A581" s="21" t="s">
        <v>29</v>
      </c>
      <c r="B581" s="56"/>
      <c r="C581" t="s">
        <v>29</v>
      </c>
    </row>
    <row r="582" spans="1:3" x14ac:dyDescent="0.25">
      <c r="A582" s="21" t="s">
        <v>29</v>
      </c>
      <c r="B582" s="56"/>
      <c r="C582" t="s">
        <v>29</v>
      </c>
    </row>
    <row r="583" spans="1:3" x14ac:dyDescent="0.25">
      <c r="A583" s="21" t="s">
        <v>29</v>
      </c>
      <c r="B583" s="56"/>
      <c r="C583" t="s">
        <v>29</v>
      </c>
    </row>
    <row r="584" spans="1:3" x14ac:dyDescent="0.25">
      <c r="A584" s="21" t="s">
        <v>29</v>
      </c>
      <c r="B584" s="56"/>
      <c r="C584" t="s">
        <v>29</v>
      </c>
    </row>
    <row r="585" spans="1:3" x14ac:dyDescent="0.25">
      <c r="A585" s="21" t="s">
        <v>29</v>
      </c>
      <c r="B585" s="56"/>
      <c r="C585" t="s">
        <v>29</v>
      </c>
    </row>
    <row r="586" spans="1:3" x14ac:dyDescent="0.25">
      <c r="A586" s="21" t="s">
        <v>29</v>
      </c>
      <c r="B586" s="56"/>
      <c r="C586" t="s">
        <v>29</v>
      </c>
    </row>
    <row r="587" spans="1:3" x14ac:dyDescent="0.25">
      <c r="A587" s="21" t="s">
        <v>29</v>
      </c>
      <c r="B587" s="56"/>
      <c r="C587" t="s">
        <v>29</v>
      </c>
    </row>
    <row r="588" spans="1:3" x14ac:dyDescent="0.25">
      <c r="A588" s="21" t="s">
        <v>29</v>
      </c>
      <c r="B588" s="56"/>
      <c r="C588" t="s">
        <v>29</v>
      </c>
    </row>
    <row r="589" spans="1:3" x14ac:dyDescent="0.25">
      <c r="A589" s="21" t="s">
        <v>29</v>
      </c>
      <c r="B589" s="56"/>
      <c r="C589" t="s">
        <v>29</v>
      </c>
    </row>
    <row r="590" spans="1:3" x14ac:dyDescent="0.25">
      <c r="A590" s="21" t="s">
        <v>29</v>
      </c>
      <c r="B590" s="56"/>
      <c r="C590" t="s">
        <v>29</v>
      </c>
    </row>
    <row r="591" spans="1:3" x14ac:dyDescent="0.25">
      <c r="A591" s="21" t="s">
        <v>29</v>
      </c>
      <c r="B591" s="56"/>
      <c r="C591" t="s">
        <v>29</v>
      </c>
    </row>
    <row r="592" spans="1:3" x14ac:dyDescent="0.25">
      <c r="A592" s="21" t="s">
        <v>29</v>
      </c>
      <c r="B592" s="56"/>
      <c r="C592" t="s">
        <v>29</v>
      </c>
    </row>
    <row r="593" spans="1:3" x14ac:dyDescent="0.25">
      <c r="A593" s="21" t="s">
        <v>29</v>
      </c>
      <c r="B593" s="56"/>
      <c r="C593" t="s">
        <v>29</v>
      </c>
    </row>
    <row r="594" spans="1:3" x14ac:dyDescent="0.25">
      <c r="A594" s="21" t="s">
        <v>29</v>
      </c>
      <c r="B594" s="56"/>
      <c r="C594" t="s">
        <v>29</v>
      </c>
    </row>
    <row r="595" spans="1:3" x14ac:dyDescent="0.25">
      <c r="A595" s="21" t="s">
        <v>29</v>
      </c>
      <c r="B595" s="56"/>
      <c r="C595" t="s">
        <v>29</v>
      </c>
    </row>
    <row r="596" spans="1:3" x14ac:dyDescent="0.25">
      <c r="A596" s="21" t="s">
        <v>29</v>
      </c>
      <c r="B596" s="56"/>
      <c r="C596" t="s">
        <v>29</v>
      </c>
    </row>
    <row r="597" spans="1:3" x14ac:dyDescent="0.25">
      <c r="A597" s="21" t="s">
        <v>29</v>
      </c>
      <c r="B597" s="56"/>
      <c r="C597" t="s">
        <v>29</v>
      </c>
    </row>
    <row r="598" spans="1:3" x14ac:dyDescent="0.25">
      <c r="A598" s="21" t="s">
        <v>29</v>
      </c>
      <c r="B598" s="56"/>
      <c r="C598" t="s">
        <v>29</v>
      </c>
    </row>
    <row r="599" spans="1:3" x14ac:dyDescent="0.25">
      <c r="A599" s="21" t="s">
        <v>29</v>
      </c>
      <c r="B599" s="56"/>
      <c r="C599" t="s">
        <v>29</v>
      </c>
    </row>
    <row r="600" spans="1:3" x14ac:dyDescent="0.25">
      <c r="A600" s="21" t="s">
        <v>29</v>
      </c>
      <c r="B600" s="56"/>
      <c r="C600" t="s">
        <v>29</v>
      </c>
    </row>
    <row r="601" spans="1:3" x14ac:dyDescent="0.25">
      <c r="A601" s="21" t="s">
        <v>29</v>
      </c>
      <c r="B601" s="56"/>
      <c r="C601" t="s">
        <v>29</v>
      </c>
    </row>
    <row r="602" spans="1:3" x14ac:dyDescent="0.25">
      <c r="A602" s="21" t="s">
        <v>29</v>
      </c>
      <c r="B602" s="56"/>
      <c r="C602" t="s">
        <v>29</v>
      </c>
    </row>
    <row r="603" spans="1:3" x14ac:dyDescent="0.25">
      <c r="A603" s="21" t="s">
        <v>29</v>
      </c>
      <c r="B603" s="56"/>
      <c r="C603" t="s">
        <v>29</v>
      </c>
    </row>
    <row r="604" spans="1:3" x14ac:dyDescent="0.25">
      <c r="A604" s="21" t="s">
        <v>29</v>
      </c>
      <c r="B604" s="56"/>
      <c r="C604" t="s">
        <v>29</v>
      </c>
    </row>
    <row r="605" spans="1:3" x14ac:dyDescent="0.25">
      <c r="A605" s="21" t="s">
        <v>29</v>
      </c>
      <c r="B605" s="56"/>
      <c r="C605" t="s">
        <v>29</v>
      </c>
    </row>
    <row r="606" spans="1:3" x14ac:dyDescent="0.25">
      <c r="A606" s="21" t="s">
        <v>29</v>
      </c>
      <c r="B606" s="56"/>
      <c r="C606" t="s">
        <v>29</v>
      </c>
    </row>
    <row r="607" spans="1:3" x14ac:dyDescent="0.25">
      <c r="A607" s="21" t="s">
        <v>29</v>
      </c>
      <c r="B607" s="56"/>
      <c r="C607" t="s">
        <v>29</v>
      </c>
    </row>
    <row r="608" spans="1:3" x14ac:dyDescent="0.25">
      <c r="A608" s="21" t="s">
        <v>29</v>
      </c>
      <c r="B608" s="56"/>
      <c r="C608" t="s">
        <v>29</v>
      </c>
    </row>
    <row r="609" spans="1:3" x14ac:dyDescent="0.25">
      <c r="A609" s="21" t="s">
        <v>29</v>
      </c>
      <c r="B609" s="56"/>
      <c r="C609" t="s">
        <v>29</v>
      </c>
    </row>
    <row r="610" spans="1:3" x14ac:dyDescent="0.25">
      <c r="A610" s="21" t="s">
        <v>29</v>
      </c>
      <c r="B610" s="56"/>
      <c r="C610" t="s">
        <v>29</v>
      </c>
    </row>
    <row r="611" spans="1:3" x14ac:dyDescent="0.25">
      <c r="A611" s="21" t="s">
        <v>29</v>
      </c>
      <c r="B611" s="56"/>
      <c r="C611" t="s">
        <v>29</v>
      </c>
    </row>
    <row r="612" spans="1:3" x14ac:dyDescent="0.25">
      <c r="A612" s="21" t="s">
        <v>29</v>
      </c>
      <c r="B612" s="56"/>
      <c r="C612" t="s">
        <v>29</v>
      </c>
    </row>
    <row r="613" spans="1:3" x14ac:dyDescent="0.25">
      <c r="A613" s="21" t="s">
        <v>29</v>
      </c>
      <c r="B613" s="56"/>
      <c r="C613" t="s">
        <v>29</v>
      </c>
    </row>
    <row r="614" spans="1:3" x14ac:dyDescent="0.25">
      <c r="A614" s="21" t="s">
        <v>29</v>
      </c>
      <c r="B614" s="56"/>
      <c r="C614" t="s">
        <v>29</v>
      </c>
    </row>
    <row r="615" spans="1:3" x14ac:dyDescent="0.25">
      <c r="A615" s="21" t="s">
        <v>29</v>
      </c>
      <c r="B615" s="56"/>
      <c r="C615" t="s">
        <v>29</v>
      </c>
    </row>
    <row r="616" spans="1:3" x14ac:dyDescent="0.25">
      <c r="A616" s="21" t="s">
        <v>29</v>
      </c>
      <c r="B616" s="56"/>
      <c r="C616" t="s">
        <v>29</v>
      </c>
    </row>
    <row r="617" spans="1:3" x14ac:dyDescent="0.25">
      <c r="A617" s="21" t="s">
        <v>29</v>
      </c>
      <c r="B617" s="56"/>
      <c r="C617" t="s">
        <v>29</v>
      </c>
    </row>
    <row r="618" spans="1:3" x14ac:dyDescent="0.25">
      <c r="A618" s="21" t="s">
        <v>29</v>
      </c>
      <c r="B618" s="56"/>
      <c r="C618" t="s">
        <v>29</v>
      </c>
    </row>
    <row r="619" spans="1:3" x14ac:dyDescent="0.25">
      <c r="A619" s="21" t="s">
        <v>29</v>
      </c>
      <c r="B619" s="56"/>
      <c r="C619" t="s">
        <v>29</v>
      </c>
    </row>
    <row r="620" spans="1:3" x14ac:dyDescent="0.25">
      <c r="A620" s="21" t="s">
        <v>29</v>
      </c>
      <c r="B620" s="56"/>
      <c r="C620" t="s">
        <v>29</v>
      </c>
    </row>
    <row r="621" spans="1:3" x14ac:dyDescent="0.25">
      <c r="A621" s="21" t="s">
        <v>29</v>
      </c>
      <c r="B621" s="56"/>
      <c r="C621" t="s">
        <v>29</v>
      </c>
    </row>
    <row r="622" spans="1:3" x14ac:dyDescent="0.25">
      <c r="A622" s="21" t="s">
        <v>29</v>
      </c>
      <c r="B622" s="56"/>
      <c r="C622" t="s">
        <v>29</v>
      </c>
    </row>
    <row r="623" spans="1:3" x14ac:dyDescent="0.25">
      <c r="A623" s="21" t="s">
        <v>29</v>
      </c>
      <c r="B623" s="56"/>
      <c r="C623" t="s">
        <v>29</v>
      </c>
    </row>
    <row r="624" spans="1:3" x14ac:dyDescent="0.25">
      <c r="A624" s="21" t="s">
        <v>29</v>
      </c>
      <c r="B624" s="56"/>
      <c r="C624" t="s">
        <v>29</v>
      </c>
    </row>
    <row r="625" spans="1:3" x14ac:dyDescent="0.25">
      <c r="A625" s="21" t="s">
        <v>29</v>
      </c>
      <c r="B625" s="56"/>
      <c r="C625" t="s">
        <v>29</v>
      </c>
    </row>
    <row r="626" spans="1:3" x14ac:dyDescent="0.25">
      <c r="A626" s="21" t="s">
        <v>29</v>
      </c>
      <c r="B626" s="56"/>
      <c r="C626" t="s">
        <v>29</v>
      </c>
    </row>
    <row r="627" spans="1:3" x14ac:dyDescent="0.25">
      <c r="A627" s="21" t="s">
        <v>29</v>
      </c>
      <c r="B627" s="56"/>
      <c r="C627" t="s">
        <v>29</v>
      </c>
    </row>
    <row r="628" spans="1:3" x14ac:dyDescent="0.25">
      <c r="A628" s="21" t="s">
        <v>29</v>
      </c>
      <c r="B628" s="56"/>
      <c r="C628" t="s">
        <v>29</v>
      </c>
    </row>
    <row r="629" spans="1:3" x14ac:dyDescent="0.25">
      <c r="A629" s="21" t="s">
        <v>29</v>
      </c>
      <c r="B629" s="56"/>
      <c r="C629" t="s">
        <v>29</v>
      </c>
    </row>
    <row r="630" spans="1:3" x14ac:dyDescent="0.25">
      <c r="A630" s="21" t="s">
        <v>29</v>
      </c>
      <c r="B630" s="56"/>
      <c r="C630" t="s">
        <v>29</v>
      </c>
    </row>
    <row r="631" spans="1:3" x14ac:dyDescent="0.25">
      <c r="A631" s="21" t="s">
        <v>29</v>
      </c>
      <c r="B631" s="56"/>
      <c r="C631" t="s">
        <v>29</v>
      </c>
    </row>
    <row r="632" spans="1:3" x14ac:dyDescent="0.25">
      <c r="A632" s="21" t="s">
        <v>29</v>
      </c>
      <c r="B632" s="56"/>
      <c r="C632" t="s">
        <v>29</v>
      </c>
    </row>
    <row r="633" spans="1:3" x14ac:dyDescent="0.25">
      <c r="A633" s="21" t="s">
        <v>29</v>
      </c>
      <c r="B633" s="56"/>
      <c r="C633" t="s">
        <v>29</v>
      </c>
    </row>
    <row r="634" spans="1:3" x14ac:dyDescent="0.25">
      <c r="A634" s="21" t="s">
        <v>29</v>
      </c>
      <c r="B634" s="56"/>
      <c r="C634" t="s">
        <v>29</v>
      </c>
    </row>
    <row r="635" spans="1:3" x14ac:dyDescent="0.25">
      <c r="A635" s="21" t="s">
        <v>29</v>
      </c>
      <c r="B635" s="56"/>
      <c r="C635" t="s">
        <v>29</v>
      </c>
    </row>
    <row r="636" spans="1:3" x14ac:dyDescent="0.25">
      <c r="A636" s="21" t="s">
        <v>29</v>
      </c>
      <c r="B636" s="56"/>
      <c r="C636" t="s">
        <v>29</v>
      </c>
    </row>
    <row r="637" spans="1:3" x14ac:dyDescent="0.25">
      <c r="A637" s="21" t="s">
        <v>29</v>
      </c>
      <c r="B637" s="56"/>
      <c r="C637" t="s">
        <v>29</v>
      </c>
    </row>
    <row r="638" spans="1:3" x14ac:dyDescent="0.25">
      <c r="A638" s="21" t="s">
        <v>29</v>
      </c>
      <c r="B638" s="56"/>
      <c r="C638" t="s">
        <v>29</v>
      </c>
    </row>
    <row r="639" spans="1:3" x14ac:dyDescent="0.25">
      <c r="A639" s="21" t="s">
        <v>29</v>
      </c>
      <c r="B639" s="56"/>
      <c r="C639" t="s">
        <v>29</v>
      </c>
    </row>
    <row r="640" spans="1:3" x14ac:dyDescent="0.25">
      <c r="A640" s="21" t="s">
        <v>29</v>
      </c>
      <c r="B640" s="56"/>
      <c r="C640" t="s">
        <v>29</v>
      </c>
    </row>
    <row r="641" spans="1:3" x14ac:dyDescent="0.25">
      <c r="A641" s="21" t="s">
        <v>29</v>
      </c>
      <c r="B641" s="56"/>
      <c r="C641" t="s">
        <v>29</v>
      </c>
    </row>
    <row r="642" spans="1:3" x14ac:dyDescent="0.25">
      <c r="A642" s="21" t="s">
        <v>29</v>
      </c>
      <c r="B642" s="56"/>
      <c r="C642" t="s">
        <v>29</v>
      </c>
    </row>
    <row r="643" spans="1:3" x14ac:dyDescent="0.25">
      <c r="A643" s="21" t="s">
        <v>29</v>
      </c>
      <c r="B643" s="56"/>
      <c r="C643" t="s">
        <v>29</v>
      </c>
    </row>
    <row r="644" spans="1:3" x14ac:dyDescent="0.25">
      <c r="A644" s="21" t="s">
        <v>29</v>
      </c>
      <c r="B644" s="56"/>
      <c r="C644" t="s">
        <v>29</v>
      </c>
    </row>
    <row r="645" spans="1:3" x14ac:dyDescent="0.25">
      <c r="A645" s="21" t="s">
        <v>29</v>
      </c>
      <c r="B645" s="56"/>
      <c r="C645" t="s">
        <v>29</v>
      </c>
    </row>
    <row r="646" spans="1:3" x14ac:dyDescent="0.25">
      <c r="A646" s="21" t="s">
        <v>29</v>
      </c>
      <c r="B646" s="56"/>
      <c r="C646" t="s">
        <v>29</v>
      </c>
    </row>
    <row r="647" spans="1:3" x14ac:dyDescent="0.25">
      <c r="A647" s="21" t="s">
        <v>29</v>
      </c>
      <c r="B647" s="56"/>
      <c r="C647" t="s">
        <v>29</v>
      </c>
    </row>
    <row r="648" spans="1:3" x14ac:dyDescent="0.25">
      <c r="A648" s="21" t="s">
        <v>29</v>
      </c>
      <c r="B648" s="56"/>
      <c r="C648" t="s">
        <v>29</v>
      </c>
    </row>
    <row r="649" spans="1:3" x14ac:dyDescent="0.25">
      <c r="A649" s="21" t="s">
        <v>29</v>
      </c>
      <c r="B649" s="56"/>
      <c r="C649" t="s">
        <v>29</v>
      </c>
    </row>
    <row r="650" spans="1:3" x14ac:dyDescent="0.25">
      <c r="A650" s="21" t="s">
        <v>29</v>
      </c>
      <c r="B650" s="56"/>
      <c r="C650" t="s">
        <v>29</v>
      </c>
    </row>
    <row r="651" spans="1:3" x14ac:dyDescent="0.25">
      <c r="A651" s="21" t="s">
        <v>29</v>
      </c>
      <c r="B651" s="56"/>
      <c r="C651" t="s">
        <v>29</v>
      </c>
    </row>
    <row r="652" spans="1:3" x14ac:dyDescent="0.25">
      <c r="A652" s="21" t="s">
        <v>29</v>
      </c>
      <c r="B652" s="56"/>
      <c r="C652" t="s">
        <v>29</v>
      </c>
    </row>
    <row r="653" spans="1:3" x14ac:dyDescent="0.25">
      <c r="A653" s="21" t="s">
        <v>29</v>
      </c>
      <c r="B653" s="56"/>
      <c r="C653" t="s">
        <v>29</v>
      </c>
    </row>
    <row r="654" spans="1:3" x14ac:dyDescent="0.25">
      <c r="A654" s="21" t="s">
        <v>29</v>
      </c>
      <c r="B654" s="56"/>
      <c r="C654" t="s">
        <v>29</v>
      </c>
    </row>
    <row r="655" spans="1:3" x14ac:dyDescent="0.25">
      <c r="A655" s="21" t="s">
        <v>29</v>
      </c>
      <c r="B655" s="56"/>
      <c r="C655" t="s">
        <v>29</v>
      </c>
    </row>
    <row r="656" spans="1:3" x14ac:dyDescent="0.25">
      <c r="A656" s="21" t="s">
        <v>29</v>
      </c>
      <c r="B656" s="56"/>
      <c r="C656" t="s">
        <v>29</v>
      </c>
    </row>
    <row r="657" spans="1:3" x14ac:dyDescent="0.25">
      <c r="A657" s="21" t="s">
        <v>29</v>
      </c>
      <c r="B657" s="56"/>
      <c r="C657" t="s">
        <v>29</v>
      </c>
    </row>
    <row r="658" spans="1:3" x14ac:dyDescent="0.25">
      <c r="A658" s="21" t="s">
        <v>29</v>
      </c>
      <c r="B658" s="56"/>
      <c r="C658" t="s">
        <v>29</v>
      </c>
    </row>
    <row r="659" spans="1:3" x14ac:dyDescent="0.25">
      <c r="A659" s="21" t="s">
        <v>29</v>
      </c>
      <c r="B659" s="56"/>
      <c r="C659" t="s">
        <v>29</v>
      </c>
    </row>
    <row r="660" spans="1:3" x14ac:dyDescent="0.25">
      <c r="A660" s="21" t="s">
        <v>29</v>
      </c>
      <c r="B660" s="56"/>
      <c r="C660" t="s">
        <v>29</v>
      </c>
    </row>
    <row r="661" spans="1:3" x14ac:dyDescent="0.25">
      <c r="A661" s="21" t="s">
        <v>29</v>
      </c>
      <c r="B661" s="56"/>
      <c r="C661" t="s">
        <v>29</v>
      </c>
    </row>
    <row r="662" spans="1:3" x14ac:dyDescent="0.25">
      <c r="A662" s="21" t="s">
        <v>29</v>
      </c>
      <c r="B662" s="56"/>
      <c r="C662" t="s">
        <v>29</v>
      </c>
    </row>
    <row r="663" spans="1:3" x14ac:dyDescent="0.25">
      <c r="A663" s="21" t="s">
        <v>29</v>
      </c>
      <c r="B663" s="56"/>
      <c r="C663" t="s">
        <v>29</v>
      </c>
    </row>
    <row r="664" spans="1:3" x14ac:dyDescent="0.25">
      <c r="A664" s="21" t="s">
        <v>29</v>
      </c>
      <c r="B664" s="56"/>
      <c r="C664" t="s">
        <v>29</v>
      </c>
    </row>
    <row r="665" spans="1:3" x14ac:dyDescent="0.25">
      <c r="A665" s="21" t="s">
        <v>29</v>
      </c>
      <c r="B665" s="56"/>
      <c r="C665" t="s">
        <v>29</v>
      </c>
    </row>
    <row r="666" spans="1:3" x14ac:dyDescent="0.25">
      <c r="A666" s="21" t="s">
        <v>29</v>
      </c>
      <c r="B666" s="56"/>
      <c r="C666" t="s">
        <v>29</v>
      </c>
    </row>
    <row r="667" spans="1:3" x14ac:dyDescent="0.25">
      <c r="A667" s="21" t="s">
        <v>29</v>
      </c>
      <c r="B667" s="56"/>
      <c r="C667" t="s">
        <v>29</v>
      </c>
    </row>
    <row r="668" spans="1:3" x14ac:dyDescent="0.25">
      <c r="A668" s="21" t="s">
        <v>29</v>
      </c>
      <c r="B668" s="56"/>
      <c r="C668" t="s">
        <v>29</v>
      </c>
    </row>
    <row r="669" spans="1:3" x14ac:dyDescent="0.25">
      <c r="A669" s="21" t="s">
        <v>29</v>
      </c>
      <c r="B669" s="56"/>
      <c r="C669" t="s">
        <v>29</v>
      </c>
    </row>
    <row r="670" spans="1:3" x14ac:dyDescent="0.25">
      <c r="A670" s="21" t="s">
        <v>29</v>
      </c>
      <c r="B670" s="56"/>
      <c r="C670" t="s">
        <v>29</v>
      </c>
    </row>
    <row r="671" spans="1:3" x14ac:dyDescent="0.25">
      <c r="A671" s="21" t="s">
        <v>29</v>
      </c>
      <c r="B671" s="56"/>
      <c r="C671" t="s">
        <v>29</v>
      </c>
    </row>
    <row r="672" spans="1:3" x14ac:dyDescent="0.25">
      <c r="A672" s="21" t="s">
        <v>29</v>
      </c>
      <c r="B672" s="56"/>
      <c r="C672" t="s">
        <v>29</v>
      </c>
    </row>
    <row r="673" spans="1:3" x14ac:dyDescent="0.25">
      <c r="A673" s="21" t="s">
        <v>29</v>
      </c>
      <c r="B673" s="56"/>
      <c r="C673" t="s">
        <v>29</v>
      </c>
    </row>
    <row r="674" spans="1:3" x14ac:dyDescent="0.25">
      <c r="A674" s="21" t="s">
        <v>29</v>
      </c>
      <c r="B674" s="56"/>
      <c r="C674" t="s">
        <v>29</v>
      </c>
    </row>
    <row r="675" spans="1:3" x14ac:dyDescent="0.25">
      <c r="A675" s="21" t="s">
        <v>29</v>
      </c>
      <c r="B675" s="56"/>
      <c r="C675" t="s">
        <v>29</v>
      </c>
    </row>
    <row r="676" spans="1:3" x14ac:dyDescent="0.25">
      <c r="A676" s="21" t="s">
        <v>29</v>
      </c>
      <c r="B676" s="56"/>
      <c r="C676" t="s">
        <v>29</v>
      </c>
    </row>
    <row r="677" spans="1:3" x14ac:dyDescent="0.25">
      <c r="A677" s="21" t="s">
        <v>29</v>
      </c>
      <c r="B677" s="56"/>
      <c r="C677" t="s">
        <v>29</v>
      </c>
    </row>
    <row r="678" spans="1:3" x14ac:dyDescent="0.25">
      <c r="A678" s="21" t="s">
        <v>29</v>
      </c>
      <c r="B678" s="56"/>
      <c r="C678" t="s">
        <v>29</v>
      </c>
    </row>
    <row r="679" spans="1:3" x14ac:dyDescent="0.25">
      <c r="A679" s="21" t="s">
        <v>29</v>
      </c>
      <c r="B679" s="56"/>
      <c r="C679" t="s">
        <v>29</v>
      </c>
    </row>
    <row r="680" spans="1:3" x14ac:dyDescent="0.25">
      <c r="A680" s="21" t="s">
        <v>29</v>
      </c>
      <c r="B680" s="56"/>
      <c r="C680" t="s">
        <v>29</v>
      </c>
    </row>
    <row r="681" spans="1:3" x14ac:dyDescent="0.25">
      <c r="A681" s="21" t="s">
        <v>29</v>
      </c>
      <c r="B681" s="56"/>
      <c r="C681" t="s">
        <v>29</v>
      </c>
    </row>
    <row r="682" spans="1:3" x14ac:dyDescent="0.25">
      <c r="A682" s="21" t="s">
        <v>29</v>
      </c>
      <c r="B682" s="56"/>
      <c r="C682" t="s">
        <v>29</v>
      </c>
    </row>
    <row r="683" spans="1:3" x14ac:dyDescent="0.25">
      <c r="A683" s="21" t="s">
        <v>29</v>
      </c>
      <c r="B683" s="56"/>
      <c r="C683" t="s">
        <v>29</v>
      </c>
    </row>
    <row r="684" spans="1:3" x14ac:dyDescent="0.25">
      <c r="A684" s="21" t="s">
        <v>29</v>
      </c>
      <c r="B684" s="56"/>
      <c r="C684" t="s">
        <v>29</v>
      </c>
    </row>
    <row r="685" spans="1:3" x14ac:dyDescent="0.25">
      <c r="A685" s="21" t="s">
        <v>29</v>
      </c>
      <c r="B685" s="56"/>
      <c r="C685" t="s">
        <v>29</v>
      </c>
    </row>
    <row r="686" spans="1:3" x14ac:dyDescent="0.25">
      <c r="A686" s="21" t="s">
        <v>29</v>
      </c>
      <c r="B686" s="56"/>
      <c r="C686" t="s">
        <v>29</v>
      </c>
    </row>
    <row r="687" spans="1:3" x14ac:dyDescent="0.25">
      <c r="A687" s="21" t="s">
        <v>29</v>
      </c>
      <c r="B687" s="56"/>
      <c r="C687" t="s">
        <v>29</v>
      </c>
    </row>
    <row r="688" spans="1:3" x14ac:dyDescent="0.25">
      <c r="A688" s="21" t="s">
        <v>29</v>
      </c>
      <c r="B688" s="56"/>
      <c r="C688" t="s">
        <v>29</v>
      </c>
    </row>
    <row r="689" spans="1:3" x14ac:dyDescent="0.25">
      <c r="A689" s="21" t="s">
        <v>29</v>
      </c>
      <c r="B689" s="56"/>
      <c r="C689" t="s">
        <v>29</v>
      </c>
    </row>
    <row r="690" spans="1:3" x14ac:dyDescent="0.25">
      <c r="A690" s="21" t="s">
        <v>29</v>
      </c>
      <c r="B690" s="56"/>
      <c r="C690" t="s">
        <v>29</v>
      </c>
    </row>
    <row r="691" spans="1:3" x14ac:dyDescent="0.25">
      <c r="A691" s="21" t="s">
        <v>29</v>
      </c>
      <c r="B691" s="56"/>
      <c r="C691" t="s">
        <v>29</v>
      </c>
    </row>
    <row r="692" spans="1:3" x14ac:dyDescent="0.25">
      <c r="A692" s="21" t="s">
        <v>29</v>
      </c>
      <c r="B692" s="56"/>
      <c r="C692" t="s">
        <v>29</v>
      </c>
    </row>
    <row r="693" spans="1:3" x14ac:dyDescent="0.25">
      <c r="A693" s="21" t="s">
        <v>29</v>
      </c>
      <c r="B693" s="56"/>
      <c r="C693" t="s">
        <v>29</v>
      </c>
    </row>
    <row r="694" spans="1:3" x14ac:dyDescent="0.25">
      <c r="A694" s="21" t="s">
        <v>29</v>
      </c>
      <c r="B694" s="56"/>
      <c r="C694" t="s">
        <v>29</v>
      </c>
    </row>
    <row r="695" spans="1:3" x14ac:dyDescent="0.25">
      <c r="A695" s="21" t="s">
        <v>29</v>
      </c>
      <c r="B695" s="56"/>
      <c r="C695" t="s">
        <v>29</v>
      </c>
    </row>
    <row r="696" spans="1:3" x14ac:dyDescent="0.25">
      <c r="A696" s="21" t="s">
        <v>29</v>
      </c>
      <c r="B696" s="56"/>
      <c r="C696" t="s">
        <v>29</v>
      </c>
    </row>
    <row r="697" spans="1:3" x14ac:dyDescent="0.25">
      <c r="A697" s="21" t="s">
        <v>29</v>
      </c>
      <c r="B697" s="56"/>
      <c r="C697" t="s">
        <v>29</v>
      </c>
    </row>
    <row r="698" spans="1:3" x14ac:dyDescent="0.25">
      <c r="A698" s="21" t="s">
        <v>29</v>
      </c>
      <c r="B698" s="56"/>
      <c r="C698" t="s">
        <v>29</v>
      </c>
    </row>
    <row r="699" spans="1:3" x14ac:dyDescent="0.25">
      <c r="A699" s="21" t="s">
        <v>29</v>
      </c>
      <c r="B699" s="56"/>
      <c r="C699" t="s">
        <v>29</v>
      </c>
    </row>
    <row r="700" spans="1:3" x14ac:dyDescent="0.25">
      <c r="A700" s="21" t="s">
        <v>29</v>
      </c>
      <c r="B700" s="56"/>
      <c r="C700" t="s">
        <v>29</v>
      </c>
    </row>
    <row r="701" spans="1:3" x14ac:dyDescent="0.25">
      <c r="A701" s="21" t="s">
        <v>29</v>
      </c>
      <c r="B701" s="56"/>
      <c r="C701" t="s">
        <v>29</v>
      </c>
    </row>
    <row r="702" spans="1:3" x14ac:dyDescent="0.25">
      <c r="A702" s="21" t="s">
        <v>29</v>
      </c>
      <c r="B702" s="56"/>
      <c r="C702" t="s">
        <v>29</v>
      </c>
    </row>
    <row r="703" spans="1:3" x14ac:dyDescent="0.25">
      <c r="A703" s="21" t="s">
        <v>29</v>
      </c>
      <c r="B703" s="56"/>
      <c r="C703" t="s">
        <v>29</v>
      </c>
    </row>
    <row r="704" spans="1:3" x14ac:dyDescent="0.25">
      <c r="A704" s="21" t="s">
        <v>29</v>
      </c>
      <c r="B704" s="56"/>
      <c r="C704" t="s">
        <v>29</v>
      </c>
    </row>
    <row r="705" spans="1:3" x14ac:dyDescent="0.25">
      <c r="A705" s="21" t="s">
        <v>29</v>
      </c>
      <c r="B705" s="56"/>
      <c r="C705" t="s">
        <v>29</v>
      </c>
    </row>
    <row r="706" spans="1:3" x14ac:dyDescent="0.25">
      <c r="A706" s="21" t="s">
        <v>29</v>
      </c>
      <c r="B706" s="56"/>
      <c r="C706" t="s">
        <v>29</v>
      </c>
    </row>
    <row r="707" spans="1:3" x14ac:dyDescent="0.25">
      <c r="A707" s="21" t="s">
        <v>29</v>
      </c>
      <c r="B707" s="56"/>
      <c r="C707" t="s">
        <v>29</v>
      </c>
    </row>
    <row r="708" spans="1:3" x14ac:dyDescent="0.25">
      <c r="A708" s="21" t="s">
        <v>29</v>
      </c>
      <c r="B708" s="56"/>
      <c r="C708" t="s">
        <v>29</v>
      </c>
    </row>
    <row r="709" spans="1:3" x14ac:dyDescent="0.25">
      <c r="A709" s="21" t="s">
        <v>29</v>
      </c>
      <c r="B709" s="56"/>
      <c r="C709" t="s">
        <v>29</v>
      </c>
    </row>
    <row r="710" spans="1:3" x14ac:dyDescent="0.25">
      <c r="A710" s="21" t="s">
        <v>29</v>
      </c>
      <c r="B710" s="56"/>
      <c r="C710" t="s">
        <v>29</v>
      </c>
    </row>
    <row r="711" spans="1:3" x14ac:dyDescent="0.25">
      <c r="A711" s="21" t="s">
        <v>29</v>
      </c>
      <c r="B711" s="56"/>
      <c r="C711" t="s">
        <v>29</v>
      </c>
    </row>
    <row r="712" spans="1:3" x14ac:dyDescent="0.25">
      <c r="A712" s="21" t="s">
        <v>29</v>
      </c>
      <c r="B712" s="56"/>
      <c r="C712" t="s">
        <v>29</v>
      </c>
    </row>
    <row r="713" spans="1:3" x14ac:dyDescent="0.25">
      <c r="A713" s="21" t="s">
        <v>29</v>
      </c>
      <c r="B713" s="56"/>
      <c r="C713" t="s">
        <v>29</v>
      </c>
    </row>
    <row r="714" spans="1:3" x14ac:dyDescent="0.25">
      <c r="A714" s="21" t="s">
        <v>29</v>
      </c>
      <c r="B714" s="56"/>
      <c r="C714" t="s">
        <v>29</v>
      </c>
    </row>
    <row r="715" spans="1:3" x14ac:dyDescent="0.25">
      <c r="A715" s="21" t="s">
        <v>29</v>
      </c>
      <c r="B715" s="56"/>
      <c r="C715" t="s">
        <v>29</v>
      </c>
    </row>
    <row r="716" spans="1:3" x14ac:dyDescent="0.25">
      <c r="A716" s="21" t="s">
        <v>29</v>
      </c>
      <c r="B716" s="56"/>
      <c r="C716" t="s">
        <v>29</v>
      </c>
    </row>
    <row r="717" spans="1:3" x14ac:dyDescent="0.25">
      <c r="A717" s="21" t="s">
        <v>29</v>
      </c>
      <c r="B717" s="56"/>
      <c r="C717" t="s">
        <v>29</v>
      </c>
    </row>
    <row r="718" spans="1:3" x14ac:dyDescent="0.25">
      <c r="A718" s="21" t="s">
        <v>29</v>
      </c>
      <c r="B718" s="56"/>
      <c r="C718" t="s">
        <v>29</v>
      </c>
    </row>
    <row r="719" spans="1:3" x14ac:dyDescent="0.25">
      <c r="A719" s="21" t="s">
        <v>29</v>
      </c>
      <c r="B719" s="56"/>
      <c r="C719" t="s">
        <v>29</v>
      </c>
    </row>
    <row r="720" spans="1:3" x14ac:dyDescent="0.25">
      <c r="A720" s="21" t="s">
        <v>29</v>
      </c>
      <c r="B720" s="56"/>
      <c r="C720" t="s">
        <v>29</v>
      </c>
    </row>
    <row r="721" spans="1:3" x14ac:dyDescent="0.25">
      <c r="A721" s="21" t="s">
        <v>29</v>
      </c>
      <c r="B721" s="56"/>
      <c r="C721" t="s">
        <v>29</v>
      </c>
    </row>
    <row r="722" spans="1:3" x14ac:dyDescent="0.25">
      <c r="A722" s="21" t="s">
        <v>29</v>
      </c>
      <c r="B722" s="56"/>
      <c r="C722" t="s">
        <v>29</v>
      </c>
    </row>
    <row r="723" spans="1:3" x14ac:dyDescent="0.25">
      <c r="A723" s="21" t="s">
        <v>29</v>
      </c>
      <c r="B723" s="56"/>
      <c r="C723" t="s">
        <v>29</v>
      </c>
    </row>
    <row r="724" spans="1:3" x14ac:dyDescent="0.25">
      <c r="A724" s="21" t="s">
        <v>29</v>
      </c>
      <c r="B724" s="56"/>
      <c r="C724" t="s">
        <v>29</v>
      </c>
    </row>
    <row r="725" spans="1:3" x14ac:dyDescent="0.25">
      <c r="A725" s="21" t="s">
        <v>29</v>
      </c>
      <c r="B725" s="56"/>
      <c r="C725" t="s">
        <v>29</v>
      </c>
    </row>
    <row r="726" spans="1:3" x14ac:dyDescent="0.25">
      <c r="A726" s="21" t="s">
        <v>29</v>
      </c>
      <c r="B726" s="56"/>
      <c r="C726" t="s">
        <v>29</v>
      </c>
    </row>
    <row r="727" spans="1:3" x14ac:dyDescent="0.25">
      <c r="A727" s="21" t="s">
        <v>29</v>
      </c>
      <c r="B727" s="56"/>
      <c r="C727" t="s">
        <v>29</v>
      </c>
    </row>
    <row r="728" spans="1:3" x14ac:dyDescent="0.25">
      <c r="A728" s="21" t="s">
        <v>29</v>
      </c>
      <c r="B728" s="56"/>
      <c r="C728" t="s">
        <v>29</v>
      </c>
    </row>
    <row r="729" spans="1:3" x14ac:dyDescent="0.25">
      <c r="A729" s="21" t="s">
        <v>29</v>
      </c>
      <c r="B729" s="56"/>
      <c r="C729" t="s">
        <v>29</v>
      </c>
    </row>
    <row r="730" spans="1:3" x14ac:dyDescent="0.25">
      <c r="A730" s="21" t="s">
        <v>29</v>
      </c>
      <c r="B730" s="56"/>
      <c r="C730" t="s">
        <v>29</v>
      </c>
    </row>
    <row r="731" spans="1:3" x14ac:dyDescent="0.25">
      <c r="A731" s="21" t="s">
        <v>29</v>
      </c>
      <c r="B731" s="56"/>
      <c r="C731" t="s">
        <v>29</v>
      </c>
    </row>
    <row r="732" spans="1:3" x14ac:dyDescent="0.25">
      <c r="A732" s="21" t="s">
        <v>29</v>
      </c>
      <c r="B732" s="56"/>
      <c r="C732" t="s">
        <v>29</v>
      </c>
    </row>
    <row r="733" spans="1:3" x14ac:dyDescent="0.25">
      <c r="A733" s="21" t="s">
        <v>29</v>
      </c>
      <c r="B733" s="56"/>
      <c r="C733" t="s">
        <v>29</v>
      </c>
    </row>
    <row r="734" spans="1:3" x14ac:dyDescent="0.25">
      <c r="A734" s="21" t="s">
        <v>29</v>
      </c>
      <c r="B734" s="56"/>
      <c r="C734" t="s">
        <v>29</v>
      </c>
    </row>
    <row r="735" spans="1:3" x14ac:dyDescent="0.25">
      <c r="A735" s="21" t="s">
        <v>29</v>
      </c>
      <c r="B735" s="56"/>
      <c r="C735" t="s">
        <v>29</v>
      </c>
    </row>
    <row r="736" spans="1:3" x14ac:dyDescent="0.25">
      <c r="A736" s="21" t="s">
        <v>29</v>
      </c>
      <c r="B736" s="56"/>
      <c r="C736" t="s">
        <v>29</v>
      </c>
    </row>
    <row r="737" spans="1:3" x14ac:dyDescent="0.25">
      <c r="A737" s="21" t="s">
        <v>29</v>
      </c>
      <c r="B737" s="56"/>
      <c r="C737" t="s">
        <v>29</v>
      </c>
    </row>
    <row r="738" spans="1:3" x14ac:dyDescent="0.25">
      <c r="A738" s="21" t="s">
        <v>29</v>
      </c>
      <c r="B738" s="56"/>
      <c r="C738" t="s">
        <v>29</v>
      </c>
    </row>
    <row r="739" spans="1:3" x14ac:dyDescent="0.25">
      <c r="A739" s="21" t="s">
        <v>29</v>
      </c>
      <c r="B739" s="56"/>
      <c r="C739" t="s">
        <v>29</v>
      </c>
    </row>
    <row r="740" spans="1:3" x14ac:dyDescent="0.25">
      <c r="A740" s="21" t="s">
        <v>29</v>
      </c>
      <c r="B740" s="56"/>
      <c r="C740" t="s">
        <v>29</v>
      </c>
    </row>
    <row r="741" spans="1:3" x14ac:dyDescent="0.25">
      <c r="A741" s="21" t="s">
        <v>29</v>
      </c>
      <c r="B741" s="56"/>
      <c r="C741" t="s">
        <v>29</v>
      </c>
    </row>
    <row r="742" spans="1:3" x14ac:dyDescent="0.25">
      <c r="A742" s="21" t="s">
        <v>29</v>
      </c>
      <c r="B742" s="56"/>
      <c r="C742" t="s">
        <v>29</v>
      </c>
    </row>
    <row r="743" spans="1:3" x14ac:dyDescent="0.25">
      <c r="A743" s="21" t="s">
        <v>29</v>
      </c>
      <c r="B743" s="56"/>
      <c r="C743" t="s">
        <v>29</v>
      </c>
    </row>
    <row r="744" spans="1:3" x14ac:dyDescent="0.25">
      <c r="A744" s="21" t="s">
        <v>29</v>
      </c>
      <c r="B744" s="56"/>
      <c r="C744" t="s">
        <v>29</v>
      </c>
    </row>
    <row r="745" spans="1:3" x14ac:dyDescent="0.25">
      <c r="A745" s="21" t="s">
        <v>29</v>
      </c>
      <c r="B745" s="56"/>
      <c r="C745" t="s">
        <v>29</v>
      </c>
    </row>
    <row r="746" spans="1:3" x14ac:dyDescent="0.25">
      <c r="A746" s="21" t="s">
        <v>29</v>
      </c>
      <c r="B746" s="56"/>
      <c r="C746" t="s">
        <v>29</v>
      </c>
    </row>
    <row r="747" spans="1:3" x14ac:dyDescent="0.25">
      <c r="A747" s="21" t="s">
        <v>29</v>
      </c>
      <c r="B747" s="56"/>
      <c r="C747" t="s">
        <v>29</v>
      </c>
    </row>
    <row r="748" spans="1:3" x14ac:dyDescent="0.25">
      <c r="A748" s="21" t="s">
        <v>29</v>
      </c>
      <c r="B748" s="56"/>
      <c r="C748" t="s">
        <v>29</v>
      </c>
    </row>
    <row r="749" spans="1:3" x14ac:dyDescent="0.25">
      <c r="A749" s="21" t="s">
        <v>29</v>
      </c>
      <c r="B749" s="56"/>
      <c r="C749" t="s">
        <v>29</v>
      </c>
    </row>
    <row r="750" spans="1:3" x14ac:dyDescent="0.25">
      <c r="A750" s="21" t="s">
        <v>29</v>
      </c>
      <c r="B750" s="56"/>
      <c r="C750" t="s">
        <v>29</v>
      </c>
    </row>
    <row r="751" spans="1:3" x14ac:dyDescent="0.25">
      <c r="A751" s="21" t="s">
        <v>29</v>
      </c>
      <c r="B751" s="56"/>
      <c r="C751" t="s">
        <v>29</v>
      </c>
    </row>
    <row r="752" spans="1:3" x14ac:dyDescent="0.25">
      <c r="A752" s="21" t="s">
        <v>29</v>
      </c>
      <c r="B752" s="56"/>
      <c r="C752" t="s">
        <v>29</v>
      </c>
    </row>
    <row r="753" spans="1:3" x14ac:dyDescent="0.25">
      <c r="A753" s="21" t="s">
        <v>29</v>
      </c>
      <c r="B753" s="56"/>
      <c r="C753" t="s">
        <v>29</v>
      </c>
    </row>
    <row r="754" spans="1:3" x14ac:dyDescent="0.25">
      <c r="A754" s="21" t="s">
        <v>29</v>
      </c>
      <c r="B754" s="56"/>
      <c r="C754" t="s">
        <v>29</v>
      </c>
    </row>
    <row r="755" spans="1:3" x14ac:dyDescent="0.25">
      <c r="A755" s="21" t="s">
        <v>29</v>
      </c>
      <c r="B755" s="56"/>
      <c r="C755" t="s">
        <v>29</v>
      </c>
    </row>
    <row r="756" spans="1:3" x14ac:dyDescent="0.25">
      <c r="A756" s="21" t="s">
        <v>29</v>
      </c>
      <c r="B756" s="56"/>
      <c r="C756" t="s">
        <v>29</v>
      </c>
    </row>
    <row r="757" spans="1:3" x14ac:dyDescent="0.25">
      <c r="A757" s="21" t="s">
        <v>29</v>
      </c>
      <c r="B757" s="56"/>
      <c r="C757" t="s">
        <v>29</v>
      </c>
    </row>
    <row r="758" spans="1:3" x14ac:dyDescent="0.25">
      <c r="A758" s="21" t="s">
        <v>29</v>
      </c>
      <c r="B758" s="56"/>
      <c r="C758" t="s">
        <v>29</v>
      </c>
    </row>
    <row r="759" spans="1:3" x14ac:dyDescent="0.25">
      <c r="A759" s="21" t="s">
        <v>29</v>
      </c>
      <c r="B759" s="56"/>
      <c r="C759" t="s">
        <v>29</v>
      </c>
    </row>
    <row r="760" spans="1:3" x14ac:dyDescent="0.25">
      <c r="A760" s="21" t="s">
        <v>29</v>
      </c>
      <c r="B760" s="56"/>
      <c r="C760" t="s">
        <v>29</v>
      </c>
    </row>
    <row r="761" spans="1:3" x14ac:dyDescent="0.25">
      <c r="A761" s="21" t="s">
        <v>29</v>
      </c>
      <c r="B761" s="56"/>
      <c r="C761" t="s">
        <v>29</v>
      </c>
    </row>
    <row r="762" spans="1:3" x14ac:dyDescent="0.25">
      <c r="A762" s="21" t="s">
        <v>29</v>
      </c>
      <c r="B762" s="56"/>
      <c r="C762" t="s">
        <v>29</v>
      </c>
    </row>
    <row r="763" spans="1:3" x14ac:dyDescent="0.25">
      <c r="A763" s="21" t="s">
        <v>29</v>
      </c>
      <c r="B763" s="56"/>
      <c r="C763" t="s">
        <v>29</v>
      </c>
    </row>
    <row r="764" spans="1:3" x14ac:dyDescent="0.25">
      <c r="A764" s="21" t="s">
        <v>29</v>
      </c>
      <c r="B764" s="56"/>
      <c r="C764" t="s">
        <v>29</v>
      </c>
    </row>
    <row r="765" spans="1:3" x14ac:dyDescent="0.25">
      <c r="A765" s="21" t="s">
        <v>29</v>
      </c>
      <c r="B765" s="56"/>
      <c r="C765" t="s">
        <v>29</v>
      </c>
    </row>
    <row r="766" spans="1:3" x14ac:dyDescent="0.25">
      <c r="A766" s="21" t="s">
        <v>29</v>
      </c>
      <c r="B766" s="56"/>
      <c r="C766" t="s">
        <v>29</v>
      </c>
    </row>
    <row r="767" spans="1:3" x14ac:dyDescent="0.25">
      <c r="A767" s="21" t="s">
        <v>29</v>
      </c>
      <c r="B767" s="56"/>
      <c r="C767" t="s">
        <v>29</v>
      </c>
    </row>
    <row r="768" spans="1:3" x14ac:dyDescent="0.25">
      <c r="A768" s="21" t="s">
        <v>29</v>
      </c>
      <c r="B768" s="56"/>
      <c r="C768" t="s">
        <v>29</v>
      </c>
    </row>
    <row r="769" spans="1:3" x14ac:dyDescent="0.25">
      <c r="A769" s="21" t="s">
        <v>29</v>
      </c>
      <c r="B769" s="56"/>
      <c r="C769" t="s">
        <v>29</v>
      </c>
    </row>
    <row r="770" spans="1:3" x14ac:dyDescent="0.25">
      <c r="A770" s="21" t="s">
        <v>29</v>
      </c>
      <c r="B770" s="56"/>
      <c r="C770" t="s">
        <v>29</v>
      </c>
    </row>
    <row r="771" spans="1:3" x14ac:dyDescent="0.25">
      <c r="A771" s="21" t="s">
        <v>29</v>
      </c>
      <c r="B771" s="56"/>
      <c r="C771" t="s">
        <v>29</v>
      </c>
    </row>
    <row r="772" spans="1:3" x14ac:dyDescent="0.25">
      <c r="A772" s="21" t="s">
        <v>29</v>
      </c>
      <c r="B772" s="56"/>
      <c r="C772" t="s">
        <v>29</v>
      </c>
    </row>
    <row r="773" spans="1:3" x14ac:dyDescent="0.25">
      <c r="A773" s="21" t="s">
        <v>29</v>
      </c>
      <c r="B773" s="56"/>
      <c r="C773" t="s">
        <v>29</v>
      </c>
    </row>
    <row r="774" spans="1:3" x14ac:dyDescent="0.25">
      <c r="A774" s="21" t="s">
        <v>29</v>
      </c>
      <c r="B774" s="56"/>
      <c r="C774" t="s">
        <v>29</v>
      </c>
    </row>
    <row r="775" spans="1:3" x14ac:dyDescent="0.25">
      <c r="A775" s="21" t="s">
        <v>29</v>
      </c>
      <c r="B775" s="56"/>
      <c r="C775" t="s">
        <v>29</v>
      </c>
    </row>
    <row r="776" spans="1:3" x14ac:dyDescent="0.25">
      <c r="A776" s="21" t="s">
        <v>29</v>
      </c>
      <c r="B776" s="56"/>
      <c r="C776" t="s">
        <v>29</v>
      </c>
    </row>
    <row r="777" spans="1:3" x14ac:dyDescent="0.25">
      <c r="A777" s="21" t="s">
        <v>29</v>
      </c>
      <c r="B777" s="56"/>
      <c r="C777" t="s">
        <v>29</v>
      </c>
    </row>
    <row r="778" spans="1:3" x14ac:dyDescent="0.25">
      <c r="A778" s="21" t="s">
        <v>29</v>
      </c>
      <c r="B778" s="56"/>
      <c r="C778" t="s">
        <v>29</v>
      </c>
    </row>
    <row r="779" spans="1:3" x14ac:dyDescent="0.25">
      <c r="A779" s="21" t="s">
        <v>29</v>
      </c>
      <c r="B779" s="56"/>
      <c r="C779" t="s">
        <v>29</v>
      </c>
    </row>
    <row r="780" spans="1:3" x14ac:dyDescent="0.25">
      <c r="A780" s="21" t="s">
        <v>29</v>
      </c>
      <c r="B780" s="56"/>
      <c r="C780" t="s">
        <v>29</v>
      </c>
    </row>
    <row r="781" spans="1:3" x14ac:dyDescent="0.25">
      <c r="A781" s="21" t="s">
        <v>29</v>
      </c>
      <c r="B781" s="56"/>
      <c r="C781" t="s">
        <v>29</v>
      </c>
    </row>
    <row r="782" spans="1:3" x14ac:dyDescent="0.25">
      <c r="A782" s="21" t="s">
        <v>29</v>
      </c>
      <c r="B782" s="56"/>
      <c r="C782" t="s">
        <v>29</v>
      </c>
    </row>
    <row r="783" spans="1:3" x14ac:dyDescent="0.25">
      <c r="A783" s="21" t="s">
        <v>29</v>
      </c>
      <c r="B783" s="56"/>
      <c r="C783" t="s">
        <v>29</v>
      </c>
    </row>
    <row r="784" spans="1:3" x14ac:dyDescent="0.25">
      <c r="A784" s="21" t="s">
        <v>29</v>
      </c>
      <c r="B784" s="56"/>
      <c r="C784" t="s">
        <v>29</v>
      </c>
    </row>
    <row r="785" spans="1:3" x14ac:dyDescent="0.25">
      <c r="A785" s="21" t="s">
        <v>29</v>
      </c>
      <c r="B785" s="56"/>
      <c r="C785" t="s">
        <v>29</v>
      </c>
    </row>
    <row r="786" spans="1:3" x14ac:dyDescent="0.25">
      <c r="A786" s="21" t="s">
        <v>29</v>
      </c>
      <c r="B786" s="56"/>
      <c r="C786" t="s">
        <v>29</v>
      </c>
    </row>
    <row r="787" spans="1:3" x14ac:dyDescent="0.25">
      <c r="A787" s="21" t="s">
        <v>29</v>
      </c>
      <c r="B787" s="56"/>
      <c r="C787" t="s">
        <v>29</v>
      </c>
    </row>
    <row r="788" spans="1:3" x14ac:dyDescent="0.25">
      <c r="A788" s="21" t="s">
        <v>29</v>
      </c>
      <c r="B788" s="56"/>
      <c r="C788" t="s">
        <v>29</v>
      </c>
    </row>
    <row r="789" spans="1:3" x14ac:dyDescent="0.25">
      <c r="A789" s="21" t="s">
        <v>29</v>
      </c>
      <c r="B789" s="56"/>
      <c r="C789" t="s">
        <v>29</v>
      </c>
    </row>
    <row r="790" spans="1:3" x14ac:dyDescent="0.25">
      <c r="A790" s="21" t="s">
        <v>29</v>
      </c>
      <c r="B790" s="56"/>
      <c r="C790" t="s">
        <v>29</v>
      </c>
    </row>
    <row r="791" spans="1:3" x14ac:dyDescent="0.25">
      <c r="A791" s="21" t="s">
        <v>29</v>
      </c>
      <c r="B791" s="56"/>
      <c r="C791" t="s">
        <v>29</v>
      </c>
    </row>
    <row r="792" spans="1:3" x14ac:dyDescent="0.25">
      <c r="A792" s="21" t="s">
        <v>29</v>
      </c>
      <c r="B792" s="56"/>
      <c r="C792" t="s">
        <v>29</v>
      </c>
    </row>
    <row r="793" spans="1:3" x14ac:dyDescent="0.25">
      <c r="A793" s="21" t="s">
        <v>29</v>
      </c>
      <c r="B793" s="56"/>
      <c r="C793" t="s">
        <v>29</v>
      </c>
    </row>
    <row r="794" spans="1:3" x14ac:dyDescent="0.25">
      <c r="A794" s="21" t="s">
        <v>29</v>
      </c>
      <c r="B794" s="56"/>
      <c r="C794" t="s">
        <v>29</v>
      </c>
    </row>
    <row r="795" spans="1:3" x14ac:dyDescent="0.25">
      <c r="A795" s="21" t="s">
        <v>29</v>
      </c>
      <c r="B795" s="56"/>
      <c r="C795" t="s">
        <v>29</v>
      </c>
    </row>
    <row r="796" spans="1:3" x14ac:dyDescent="0.25">
      <c r="A796" s="21" t="s">
        <v>29</v>
      </c>
      <c r="B796" s="56"/>
      <c r="C796" t="s">
        <v>29</v>
      </c>
    </row>
    <row r="797" spans="1:3" x14ac:dyDescent="0.25">
      <c r="A797" s="21" t="s">
        <v>29</v>
      </c>
      <c r="B797" s="56"/>
      <c r="C797" t="s">
        <v>29</v>
      </c>
    </row>
    <row r="798" spans="1:3" x14ac:dyDescent="0.25">
      <c r="A798" s="21" t="s">
        <v>29</v>
      </c>
      <c r="B798" s="56"/>
      <c r="C798" t="s">
        <v>29</v>
      </c>
    </row>
    <row r="799" spans="1:3" x14ac:dyDescent="0.25">
      <c r="A799" s="21" t="s">
        <v>29</v>
      </c>
      <c r="B799" s="56"/>
      <c r="C799" t="s">
        <v>29</v>
      </c>
    </row>
    <row r="800" spans="1:3" x14ac:dyDescent="0.25">
      <c r="A800" s="21" t="s">
        <v>29</v>
      </c>
      <c r="B800" s="56"/>
      <c r="C800" t="s">
        <v>29</v>
      </c>
    </row>
    <row r="801" spans="1:3" x14ac:dyDescent="0.25">
      <c r="A801" s="21" t="s">
        <v>29</v>
      </c>
      <c r="B801" s="56"/>
      <c r="C801" t="s">
        <v>29</v>
      </c>
    </row>
    <row r="802" spans="1:3" x14ac:dyDescent="0.25">
      <c r="A802" s="21" t="s">
        <v>29</v>
      </c>
      <c r="B802" s="56"/>
      <c r="C802" t="s">
        <v>29</v>
      </c>
    </row>
    <row r="803" spans="1:3" x14ac:dyDescent="0.25">
      <c r="A803" s="21" t="s">
        <v>29</v>
      </c>
      <c r="B803" s="56"/>
      <c r="C803" t="s">
        <v>29</v>
      </c>
    </row>
    <row r="804" spans="1:3" x14ac:dyDescent="0.25">
      <c r="A804" s="21" t="s">
        <v>29</v>
      </c>
      <c r="B804" s="56"/>
      <c r="C804" t="s">
        <v>29</v>
      </c>
    </row>
    <row r="805" spans="1:3" x14ac:dyDescent="0.25">
      <c r="A805" s="21" t="s">
        <v>29</v>
      </c>
      <c r="B805" s="56"/>
      <c r="C805" t="s">
        <v>29</v>
      </c>
    </row>
    <row r="806" spans="1:3" x14ac:dyDescent="0.25">
      <c r="A806" s="21" t="s">
        <v>29</v>
      </c>
      <c r="B806" s="56"/>
      <c r="C806" t="s">
        <v>29</v>
      </c>
    </row>
    <row r="807" spans="1:3" x14ac:dyDescent="0.25">
      <c r="A807" s="21" t="s">
        <v>29</v>
      </c>
      <c r="B807" s="56"/>
      <c r="C807" t="s">
        <v>29</v>
      </c>
    </row>
    <row r="808" spans="1:3" x14ac:dyDescent="0.25">
      <c r="A808" s="21" t="s">
        <v>29</v>
      </c>
      <c r="B808" s="56"/>
      <c r="C808" t="s">
        <v>29</v>
      </c>
    </row>
    <row r="809" spans="1:3" x14ac:dyDescent="0.25">
      <c r="A809" s="21" t="s">
        <v>29</v>
      </c>
      <c r="B809" s="56"/>
      <c r="C809" t="s">
        <v>29</v>
      </c>
    </row>
    <row r="810" spans="1:3" x14ac:dyDescent="0.25">
      <c r="A810" s="21" t="s">
        <v>29</v>
      </c>
      <c r="B810" s="56"/>
      <c r="C810" t="s">
        <v>29</v>
      </c>
    </row>
    <row r="811" spans="1:3" x14ac:dyDescent="0.25">
      <c r="A811" s="21" t="s">
        <v>29</v>
      </c>
      <c r="B811" s="56"/>
      <c r="C811" t="s">
        <v>29</v>
      </c>
    </row>
    <row r="812" spans="1:3" x14ac:dyDescent="0.25">
      <c r="A812" s="21" t="s">
        <v>29</v>
      </c>
      <c r="B812" s="56"/>
      <c r="C812" t="s">
        <v>29</v>
      </c>
    </row>
    <row r="813" spans="1:3" x14ac:dyDescent="0.25">
      <c r="A813" s="21" t="s">
        <v>29</v>
      </c>
      <c r="B813" s="56"/>
      <c r="C813" t="s">
        <v>29</v>
      </c>
    </row>
    <row r="814" spans="1:3" x14ac:dyDescent="0.25">
      <c r="A814" s="21" t="s">
        <v>29</v>
      </c>
      <c r="B814" s="56"/>
      <c r="C814" t="s">
        <v>29</v>
      </c>
    </row>
    <row r="815" spans="1:3" x14ac:dyDescent="0.25">
      <c r="A815" s="21" t="s">
        <v>29</v>
      </c>
      <c r="B815" s="56"/>
      <c r="C815" t="s">
        <v>29</v>
      </c>
    </row>
    <row r="816" spans="1:3" x14ac:dyDescent="0.25">
      <c r="A816" s="21" t="s">
        <v>29</v>
      </c>
      <c r="B816" s="56"/>
      <c r="C816" t="s">
        <v>29</v>
      </c>
    </row>
    <row r="817" spans="1:3" x14ac:dyDescent="0.25">
      <c r="A817" s="21" t="s">
        <v>29</v>
      </c>
      <c r="B817" s="56"/>
      <c r="C817" t="s">
        <v>29</v>
      </c>
    </row>
    <row r="818" spans="1:3" x14ac:dyDescent="0.25">
      <c r="A818" s="21" t="s">
        <v>29</v>
      </c>
      <c r="B818" s="56"/>
      <c r="C818" t="s">
        <v>29</v>
      </c>
    </row>
    <row r="819" spans="1:3" x14ac:dyDescent="0.25">
      <c r="A819" s="21" t="s">
        <v>29</v>
      </c>
      <c r="B819" s="56"/>
      <c r="C819" t="s">
        <v>29</v>
      </c>
    </row>
    <row r="820" spans="1:3" x14ac:dyDescent="0.25">
      <c r="A820" s="21" t="s">
        <v>29</v>
      </c>
      <c r="B820" s="56"/>
      <c r="C820" t="s">
        <v>29</v>
      </c>
    </row>
    <row r="821" spans="1:3" x14ac:dyDescent="0.25">
      <c r="A821" s="21" t="s">
        <v>29</v>
      </c>
      <c r="B821" s="56"/>
      <c r="C821" t="s">
        <v>29</v>
      </c>
    </row>
    <row r="822" spans="1:3" x14ac:dyDescent="0.25">
      <c r="A822" s="21" t="s">
        <v>29</v>
      </c>
      <c r="B822" s="56"/>
      <c r="C822" t="s">
        <v>29</v>
      </c>
    </row>
    <row r="823" spans="1:3" x14ac:dyDescent="0.25">
      <c r="A823" s="21" t="s">
        <v>29</v>
      </c>
      <c r="B823" s="56"/>
      <c r="C823" t="s">
        <v>29</v>
      </c>
    </row>
    <row r="824" spans="1:3" x14ac:dyDescent="0.25">
      <c r="A824" s="21" t="s">
        <v>29</v>
      </c>
      <c r="B824" s="56"/>
      <c r="C824" t="s">
        <v>29</v>
      </c>
    </row>
    <row r="825" spans="1:3" x14ac:dyDescent="0.25">
      <c r="A825" s="21" t="s">
        <v>29</v>
      </c>
      <c r="B825" s="56"/>
      <c r="C825" t="s">
        <v>29</v>
      </c>
    </row>
    <row r="826" spans="1:3" x14ac:dyDescent="0.25">
      <c r="A826" s="21" t="s">
        <v>29</v>
      </c>
      <c r="B826" s="56"/>
      <c r="C826" t="s">
        <v>29</v>
      </c>
    </row>
    <row r="827" spans="1:3" x14ac:dyDescent="0.25">
      <c r="A827" s="21" t="s">
        <v>29</v>
      </c>
      <c r="B827" s="56"/>
      <c r="C827" t="s">
        <v>29</v>
      </c>
    </row>
    <row r="828" spans="1:3" x14ac:dyDescent="0.25">
      <c r="A828" s="21" t="s">
        <v>29</v>
      </c>
      <c r="B828" s="56"/>
      <c r="C828" t="s">
        <v>29</v>
      </c>
    </row>
    <row r="829" spans="1:3" x14ac:dyDescent="0.25">
      <c r="A829" s="21" t="s">
        <v>29</v>
      </c>
      <c r="B829" s="56"/>
      <c r="C829" t="s">
        <v>29</v>
      </c>
    </row>
    <row r="830" spans="1:3" x14ac:dyDescent="0.25">
      <c r="A830" s="21" t="s">
        <v>29</v>
      </c>
      <c r="B830" s="56"/>
      <c r="C830" t="s">
        <v>29</v>
      </c>
    </row>
    <row r="831" spans="1:3" x14ac:dyDescent="0.25">
      <c r="A831" s="21" t="s">
        <v>29</v>
      </c>
      <c r="B831" s="56"/>
      <c r="C831" t="s">
        <v>29</v>
      </c>
    </row>
    <row r="832" spans="1:3" x14ac:dyDescent="0.25">
      <c r="A832" s="21" t="s">
        <v>29</v>
      </c>
      <c r="B832" s="56"/>
      <c r="C832" t="s">
        <v>29</v>
      </c>
    </row>
    <row r="833" spans="1:3" x14ac:dyDescent="0.25">
      <c r="A833" s="21" t="s">
        <v>29</v>
      </c>
      <c r="B833" s="56"/>
      <c r="C833" t="s">
        <v>29</v>
      </c>
    </row>
    <row r="834" spans="1:3" x14ac:dyDescent="0.25">
      <c r="A834" s="21" t="s">
        <v>29</v>
      </c>
      <c r="B834" s="56"/>
      <c r="C834" t="s">
        <v>29</v>
      </c>
    </row>
    <row r="835" spans="1:3" x14ac:dyDescent="0.25">
      <c r="A835" s="21" t="s">
        <v>29</v>
      </c>
      <c r="B835" s="56"/>
      <c r="C835" t="s">
        <v>29</v>
      </c>
    </row>
    <row r="836" spans="1:3" x14ac:dyDescent="0.25">
      <c r="A836" s="21" t="s">
        <v>29</v>
      </c>
      <c r="B836" s="56"/>
      <c r="C836" t="s">
        <v>29</v>
      </c>
    </row>
    <row r="837" spans="1:3" x14ac:dyDescent="0.25">
      <c r="A837" s="21" t="s">
        <v>29</v>
      </c>
      <c r="B837" s="56"/>
      <c r="C837" t="s">
        <v>29</v>
      </c>
    </row>
    <row r="838" spans="1:3" x14ac:dyDescent="0.25">
      <c r="A838" s="21" t="s">
        <v>29</v>
      </c>
      <c r="B838" s="56"/>
      <c r="C838" t="s">
        <v>29</v>
      </c>
    </row>
    <row r="839" spans="1:3" x14ac:dyDescent="0.25">
      <c r="A839" s="21" t="s">
        <v>29</v>
      </c>
      <c r="B839" s="56"/>
      <c r="C839" t="s">
        <v>29</v>
      </c>
    </row>
    <row r="840" spans="1:3" x14ac:dyDescent="0.25">
      <c r="A840" s="21" t="s">
        <v>29</v>
      </c>
      <c r="B840" s="56"/>
      <c r="C840" t="s">
        <v>29</v>
      </c>
    </row>
    <row r="841" spans="1:3" x14ac:dyDescent="0.25">
      <c r="A841" s="21" t="s">
        <v>29</v>
      </c>
      <c r="B841" s="56"/>
      <c r="C841" t="s">
        <v>29</v>
      </c>
    </row>
    <row r="842" spans="1:3" x14ac:dyDescent="0.25">
      <c r="A842" s="21" t="s">
        <v>29</v>
      </c>
      <c r="B842" s="56"/>
      <c r="C842" t="s">
        <v>29</v>
      </c>
    </row>
    <row r="843" spans="1:3" x14ac:dyDescent="0.25">
      <c r="A843" s="21" t="s">
        <v>29</v>
      </c>
      <c r="B843" s="56"/>
      <c r="C843" t="s">
        <v>29</v>
      </c>
    </row>
    <row r="844" spans="1:3" x14ac:dyDescent="0.25">
      <c r="A844" s="21" t="s">
        <v>29</v>
      </c>
      <c r="B844" s="56"/>
      <c r="C844" t="s">
        <v>29</v>
      </c>
    </row>
    <row r="845" spans="1:3" x14ac:dyDescent="0.25">
      <c r="A845" s="21" t="s">
        <v>29</v>
      </c>
      <c r="B845" s="56"/>
      <c r="C845" t="s">
        <v>29</v>
      </c>
    </row>
    <row r="846" spans="1:3" x14ac:dyDescent="0.25">
      <c r="A846" s="21" t="s">
        <v>29</v>
      </c>
      <c r="B846" s="56"/>
      <c r="C846" t="s">
        <v>29</v>
      </c>
    </row>
    <row r="847" spans="1:3" x14ac:dyDescent="0.25">
      <c r="A847" s="21" t="s">
        <v>29</v>
      </c>
      <c r="B847" s="56"/>
      <c r="C847" t="s">
        <v>29</v>
      </c>
    </row>
    <row r="848" spans="1:3" x14ac:dyDescent="0.25">
      <c r="A848" s="21" t="s">
        <v>29</v>
      </c>
      <c r="B848" s="56"/>
      <c r="C848" t="s">
        <v>29</v>
      </c>
    </row>
    <row r="849" spans="1:3" x14ac:dyDescent="0.25">
      <c r="A849" s="21" t="s">
        <v>29</v>
      </c>
      <c r="B849" s="56"/>
      <c r="C849" t="s">
        <v>29</v>
      </c>
    </row>
    <row r="850" spans="1:3" x14ac:dyDescent="0.25">
      <c r="A850" s="21" t="s">
        <v>29</v>
      </c>
      <c r="B850" s="56"/>
      <c r="C850" t="s">
        <v>29</v>
      </c>
    </row>
    <row r="851" spans="1:3" x14ac:dyDescent="0.25">
      <c r="A851" s="21" t="s">
        <v>29</v>
      </c>
      <c r="B851" s="56"/>
      <c r="C851" t="s">
        <v>29</v>
      </c>
    </row>
    <row r="852" spans="1:3" x14ac:dyDescent="0.25">
      <c r="A852" s="21" t="s">
        <v>29</v>
      </c>
      <c r="B852" s="56"/>
      <c r="C852" t="s">
        <v>29</v>
      </c>
    </row>
    <row r="853" spans="1:3" x14ac:dyDescent="0.25">
      <c r="A853" s="21" t="s">
        <v>29</v>
      </c>
      <c r="B853" s="56"/>
      <c r="C853" t="s">
        <v>29</v>
      </c>
    </row>
    <row r="854" spans="1:3" x14ac:dyDescent="0.25">
      <c r="A854" s="21" t="s">
        <v>29</v>
      </c>
      <c r="B854" s="56"/>
      <c r="C854" t="s">
        <v>29</v>
      </c>
    </row>
    <row r="855" spans="1:3" x14ac:dyDescent="0.25">
      <c r="A855" s="21" t="s">
        <v>29</v>
      </c>
      <c r="B855" s="56"/>
      <c r="C855" t="s">
        <v>29</v>
      </c>
    </row>
    <row r="856" spans="1:3" x14ac:dyDescent="0.25">
      <c r="A856" s="21" t="s">
        <v>29</v>
      </c>
      <c r="B856" s="56"/>
      <c r="C856" t="s">
        <v>29</v>
      </c>
    </row>
    <row r="857" spans="1:3" x14ac:dyDescent="0.25">
      <c r="A857" s="21" t="s">
        <v>29</v>
      </c>
      <c r="B857" s="56"/>
      <c r="C857" t="s">
        <v>29</v>
      </c>
    </row>
    <row r="858" spans="1:3" x14ac:dyDescent="0.25">
      <c r="A858" s="21" t="s">
        <v>29</v>
      </c>
      <c r="B858" s="56"/>
      <c r="C858" t="s">
        <v>29</v>
      </c>
    </row>
    <row r="859" spans="1:3" x14ac:dyDescent="0.25">
      <c r="A859" s="21" t="s">
        <v>29</v>
      </c>
      <c r="B859" s="56"/>
      <c r="C859" t="s">
        <v>29</v>
      </c>
    </row>
    <row r="860" spans="1:3" x14ac:dyDescent="0.25">
      <c r="A860" s="21" t="s">
        <v>29</v>
      </c>
      <c r="B860" s="56"/>
      <c r="C860" t="s">
        <v>29</v>
      </c>
    </row>
    <row r="861" spans="1:3" x14ac:dyDescent="0.25">
      <c r="A861" s="21" t="s">
        <v>29</v>
      </c>
      <c r="B861" s="56"/>
      <c r="C861" t="s">
        <v>29</v>
      </c>
    </row>
    <row r="862" spans="1:3" x14ac:dyDescent="0.25">
      <c r="A862" s="21" t="s">
        <v>29</v>
      </c>
      <c r="B862" s="56"/>
      <c r="C862" t="s">
        <v>29</v>
      </c>
    </row>
    <row r="863" spans="1:3" x14ac:dyDescent="0.25">
      <c r="A863" s="21" t="s">
        <v>29</v>
      </c>
      <c r="B863" s="56"/>
      <c r="C863" t="s">
        <v>29</v>
      </c>
    </row>
    <row r="864" spans="1:3" x14ac:dyDescent="0.25">
      <c r="A864" s="21" t="s">
        <v>29</v>
      </c>
      <c r="B864" s="56"/>
      <c r="C864" t="s">
        <v>29</v>
      </c>
    </row>
    <row r="865" spans="1:3" x14ac:dyDescent="0.25">
      <c r="A865" s="21" t="s">
        <v>29</v>
      </c>
      <c r="B865" s="56"/>
      <c r="C865" t="s">
        <v>29</v>
      </c>
    </row>
    <row r="866" spans="1:3" x14ac:dyDescent="0.25">
      <c r="A866" s="21" t="s">
        <v>29</v>
      </c>
      <c r="B866" s="56"/>
      <c r="C866" t="s">
        <v>29</v>
      </c>
    </row>
    <row r="867" spans="1:3" x14ac:dyDescent="0.25">
      <c r="A867" s="21" t="s">
        <v>29</v>
      </c>
      <c r="B867" s="56"/>
      <c r="C867" t="s">
        <v>29</v>
      </c>
    </row>
    <row r="868" spans="1:3" x14ac:dyDescent="0.25">
      <c r="A868" s="21" t="s">
        <v>29</v>
      </c>
      <c r="B868" s="56"/>
      <c r="C868" t="s">
        <v>29</v>
      </c>
    </row>
    <row r="869" spans="1:3" x14ac:dyDescent="0.25">
      <c r="A869" s="21" t="s">
        <v>29</v>
      </c>
      <c r="B869" s="56"/>
      <c r="C869" t="s">
        <v>29</v>
      </c>
    </row>
    <row r="870" spans="1:3" x14ac:dyDescent="0.25">
      <c r="A870" s="21" t="s">
        <v>29</v>
      </c>
      <c r="B870" s="56"/>
      <c r="C870" t="s">
        <v>29</v>
      </c>
    </row>
    <row r="871" spans="1:3" x14ac:dyDescent="0.25">
      <c r="A871" s="21" t="s">
        <v>29</v>
      </c>
      <c r="B871" s="56"/>
      <c r="C871" t="s">
        <v>29</v>
      </c>
    </row>
    <row r="872" spans="1:3" x14ac:dyDescent="0.25">
      <c r="A872" s="21" t="s">
        <v>29</v>
      </c>
      <c r="B872" s="56"/>
      <c r="C872" t="s">
        <v>29</v>
      </c>
    </row>
    <row r="873" spans="1:3" x14ac:dyDescent="0.25">
      <c r="A873" s="21" t="s">
        <v>29</v>
      </c>
      <c r="B873" s="56"/>
      <c r="C873" t="s">
        <v>29</v>
      </c>
    </row>
    <row r="874" spans="1:3" x14ac:dyDescent="0.25">
      <c r="A874" s="21" t="s">
        <v>29</v>
      </c>
      <c r="B874" s="56"/>
      <c r="C874" t="s">
        <v>29</v>
      </c>
    </row>
    <row r="875" spans="1:3" x14ac:dyDescent="0.25">
      <c r="A875" s="21" t="s">
        <v>29</v>
      </c>
      <c r="B875" s="56"/>
      <c r="C875" t="s">
        <v>29</v>
      </c>
    </row>
    <row r="876" spans="1:3" x14ac:dyDescent="0.25">
      <c r="A876" s="21" t="s">
        <v>29</v>
      </c>
      <c r="B876" s="56"/>
      <c r="C876" t="s">
        <v>29</v>
      </c>
    </row>
    <row r="877" spans="1:3" x14ac:dyDescent="0.25">
      <c r="A877" s="21" t="s">
        <v>29</v>
      </c>
      <c r="B877" s="56"/>
      <c r="C877" t="s">
        <v>29</v>
      </c>
    </row>
    <row r="878" spans="1:3" x14ac:dyDescent="0.25">
      <c r="A878" s="21" t="s">
        <v>29</v>
      </c>
      <c r="B878" s="56"/>
      <c r="C878" t="s">
        <v>29</v>
      </c>
    </row>
    <row r="879" spans="1:3" x14ac:dyDescent="0.25">
      <c r="A879" s="21" t="s">
        <v>29</v>
      </c>
      <c r="B879" s="56"/>
      <c r="C879" t="s">
        <v>29</v>
      </c>
    </row>
    <row r="880" spans="1:3" x14ac:dyDescent="0.25">
      <c r="A880" s="21" t="s">
        <v>29</v>
      </c>
      <c r="B880" s="56"/>
      <c r="C880" t="s">
        <v>29</v>
      </c>
    </row>
    <row r="881" spans="1:3" x14ac:dyDescent="0.25">
      <c r="A881" s="21" t="s">
        <v>29</v>
      </c>
      <c r="B881" s="56"/>
      <c r="C881" t="s">
        <v>29</v>
      </c>
    </row>
    <row r="882" spans="1:3" x14ac:dyDescent="0.25">
      <c r="A882" s="21" t="s">
        <v>29</v>
      </c>
      <c r="B882" s="56"/>
      <c r="C882" t="s">
        <v>29</v>
      </c>
    </row>
    <row r="883" spans="1:3" x14ac:dyDescent="0.25">
      <c r="A883" s="21" t="s">
        <v>29</v>
      </c>
      <c r="B883" s="56"/>
      <c r="C883" t="s">
        <v>29</v>
      </c>
    </row>
    <row r="884" spans="1:3" x14ac:dyDescent="0.25">
      <c r="A884" s="21" t="s">
        <v>29</v>
      </c>
      <c r="B884" s="56"/>
      <c r="C884" t="s">
        <v>29</v>
      </c>
    </row>
    <row r="885" spans="1:3" x14ac:dyDescent="0.25">
      <c r="A885" s="21" t="s">
        <v>29</v>
      </c>
      <c r="B885" s="56"/>
      <c r="C885" t="s">
        <v>29</v>
      </c>
    </row>
    <row r="886" spans="1:3" x14ac:dyDescent="0.25">
      <c r="A886" s="21" t="s">
        <v>29</v>
      </c>
      <c r="B886" s="56"/>
      <c r="C886" t="s">
        <v>29</v>
      </c>
    </row>
    <row r="887" spans="1:3" x14ac:dyDescent="0.25">
      <c r="A887" s="21" t="s">
        <v>29</v>
      </c>
      <c r="B887" s="56"/>
      <c r="C887" t="s">
        <v>29</v>
      </c>
    </row>
    <row r="888" spans="1:3" x14ac:dyDescent="0.25">
      <c r="A888" s="21" t="s">
        <v>29</v>
      </c>
      <c r="B888" s="56"/>
      <c r="C888" t="s">
        <v>29</v>
      </c>
    </row>
    <row r="889" spans="1:3" x14ac:dyDescent="0.25">
      <c r="A889" s="21" t="s">
        <v>29</v>
      </c>
      <c r="B889" s="56"/>
      <c r="C889" t="s">
        <v>29</v>
      </c>
    </row>
    <row r="890" spans="1:3" x14ac:dyDescent="0.25">
      <c r="A890" s="21" t="s">
        <v>29</v>
      </c>
      <c r="B890" s="56"/>
      <c r="C890" t="s">
        <v>29</v>
      </c>
    </row>
    <row r="891" spans="1:3" x14ac:dyDescent="0.25">
      <c r="A891" s="21" t="s">
        <v>29</v>
      </c>
      <c r="B891" s="56"/>
      <c r="C891" t="s">
        <v>29</v>
      </c>
    </row>
    <row r="892" spans="1:3" x14ac:dyDescent="0.25">
      <c r="A892" s="21" t="s">
        <v>29</v>
      </c>
      <c r="B892" s="56"/>
      <c r="C892" t="s">
        <v>29</v>
      </c>
    </row>
    <row r="893" spans="1:3" x14ac:dyDescent="0.25">
      <c r="A893" s="21" t="s">
        <v>29</v>
      </c>
      <c r="B893" s="56"/>
      <c r="C893" t="s">
        <v>29</v>
      </c>
    </row>
    <row r="894" spans="1:3" x14ac:dyDescent="0.25">
      <c r="A894" s="21" t="s">
        <v>29</v>
      </c>
      <c r="B894" s="56"/>
      <c r="C894" t="s">
        <v>29</v>
      </c>
    </row>
    <row r="895" spans="1:3" x14ac:dyDescent="0.25">
      <c r="A895" s="21" t="s">
        <v>29</v>
      </c>
      <c r="B895" s="56"/>
      <c r="C895" t="s">
        <v>29</v>
      </c>
    </row>
    <row r="896" spans="1:3" x14ac:dyDescent="0.25">
      <c r="A896" s="21" t="s">
        <v>29</v>
      </c>
      <c r="B896" s="56"/>
      <c r="C896" t="s">
        <v>29</v>
      </c>
    </row>
    <row r="897" spans="1:3" x14ac:dyDescent="0.25">
      <c r="A897" s="21" t="s">
        <v>29</v>
      </c>
      <c r="B897" s="56"/>
      <c r="C897" t="s">
        <v>29</v>
      </c>
    </row>
    <row r="898" spans="1:3" x14ac:dyDescent="0.25">
      <c r="A898" s="21" t="s">
        <v>29</v>
      </c>
      <c r="B898" s="56"/>
      <c r="C898" t="s">
        <v>29</v>
      </c>
    </row>
    <row r="899" spans="1:3" x14ac:dyDescent="0.25">
      <c r="A899" s="21" t="s">
        <v>29</v>
      </c>
      <c r="B899" s="56"/>
      <c r="C899" t="s">
        <v>29</v>
      </c>
    </row>
    <row r="900" spans="1:3" x14ac:dyDescent="0.25">
      <c r="A900" s="21" t="s">
        <v>29</v>
      </c>
      <c r="B900" s="56"/>
      <c r="C900" t="s">
        <v>29</v>
      </c>
    </row>
    <row r="901" spans="1:3" x14ac:dyDescent="0.25">
      <c r="A901" s="21" t="s">
        <v>29</v>
      </c>
      <c r="B901" s="56"/>
      <c r="C901" t="s">
        <v>29</v>
      </c>
    </row>
    <row r="902" spans="1:3" x14ac:dyDescent="0.25">
      <c r="A902" s="21" t="s">
        <v>29</v>
      </c>
      <c r="B902" s="56"/>
      <c r="C902" t="s">
        <v>29</v>
      </c>
    </row>
    <row r="903" spans="1:3" x14ac:dyDescent="0.25">
      <c r="A903" s="21" t="s">
        <v>29</v>
      </c>
      <c r="B903" s="56"/>
      <c r="C903" t="s">
        <v>29</v>
      </c>
    </row>
    <row r="904" spans="1:3" x14ac:dyDescent="0.25">
      <c r="A904" s="21" t="s">
        <v>29</v>
      </c>
      <c r="B904" s="56"/>
      <c r="C904" t="s">
        <v>29</v>
      </c>
    </row>
    <row r="905" spans="1:3" x14ac:dyDescent="0.25">
      <c r="A905" s="21" t="s">
        <v>29</v>
      </c>
      <c r="B905" s="56"/>
      <c r="C905" t="s">
        <v>29</v>
      </c>
    </row>
    <row r="906" spans="1:3" x14ac:dyDescent="0.25">
      <c r="A906" s="21" t="s">
        <v>29</v>
      </c>
      <c r="B906" s="56"/>
      <c r="C906" t="s">
        <v>29</v>
      </c>
    </row>
    <row r="907" spans="1:3" x14ac:dyDescent="0.25">
      <c r="A907" s="21" t="s">
        <v>29</v>
      </c>
      <c r="B907" s="56"/>
      <c r="C907" t="s">
        <v>29</v>
      </c>
    </row>
    <row r="908" spans="1:3" x14ac:dyDescent="0.25">
      <c r="A908" s="21" t="s">
        <v>29</v>
      </c>
      <c r="B908" s="56"/>
      <c r="C908" t="s">
        <v>29</v>
      </c>
    </row>
    <row r="909" spans="1:3" x14ac:dyDescent="0.25">
      <c r="A909" s="21" t="s">
        <v>29</v>
      </c>
      <c r="B909" s="56"/>
      <c r="C909" t="s">
        <v>29</v>
      </c>
    </row>
    <row r="910" spans="1:3" x14ac:dyDescent="0.25">
      <c r="A910" s="21" t="s">
        <v>29</v>
      </c>
      <c r="B910" s="56"/>
      <c r="C910" t="s">
        <v>29</v>
      </c>
    </row>
    <row r="911" spans="1:3" x14ac:dyDescent="0.25">
      <c r="A911" s="21" t="s">
        <v>29</v>
      </c>
      <c r="B911" s="56"/>
      <c r="C911" t="s">
        <v>29</v>
      </c>
    </row>
    <row r="912" spans="1:3" x14ac:dyDescent="0.25">
      <c r="A912" s="21" t="s">
        <v>29</v>
      </c>
      <c r="B912" s="56"/>
      <c r="C912" t="s">
        <v>29</v>
      </c>
    </row>
    <row r="913" spans="1:3" x14ac:dyDescent="0.25">
      <c r="A913" s="21" t="s">
        <v>29</v>
      </c>
      <c r="B913" s="56"/>
      <c r="C913" t="s">
        <v>29</v>
      </c>
    </row>
    <row r="914" spans="1:3" x14ac:dyDescent="0.25">
      <c r="A914" s="21" t="s">
        <v>29</v>
      </c>
      <c r="B914" s="56"/>
      <c r="C914" t="s">
        <v>29</v>
      </c>
    </row>
    <row r="915" spans="1:3" x14ac:dyDescent="0.25">
      <c r="A915" s="21" t="s">
        <v>29</v>
      </c>
      <c r="B915" s="56"/>
      <c r="C915" t="s">
        <v>29</v>
      </c>
    </row>
    <row r="916" spans="1:3" x14ac:dyDescent="0.25">
      <c r="A916" s="21" t="s">
        <v>29</v>
      </c>
      <c r="B916" s="56"/>
      <c r="C916" t="s">
        <v>29</v>
      </c>
    </row>
    <row r="917" spans="1:3" x14ac:dyDescent="0.25">
      <c r="A917" s="21" t="s">
        <v>29</v>
      </c>
      <c r="B917" s="56"/>
      <c r="C917" t="s">
        <v>29</v>
      </c>
    </row>
    <row r="918" spans="1:3" x14ac:dyDescent="0.25">
      <c r="A918" s="21" t="s">
        <v>29</v>
      </c>
      <c r="B918" s="56"/>
      <c r="C918" t="s">
        <v>29</v>
      </c>
    </row>
    <row r="919" spans="1:3" x14ac:dyDescent="0.25">
      <c r="A919" s="21" t="s">
        <v>29</v>
      </c>
      <c r="B919" s="56"/>
      <c r="C919" t="s">
        <v>29</v>
      </c>
    </row>
    <row r="920" spans="1:3" x14ac:dyDescent="0.25">
      <c r="A920" s="21" t="s">
        <v>29</v>
      </c>
      <c r="B920" s="56"/>
      <c r="C920" t="s">
        <v>29</v>
      </c>
    </row>
    <row r="921" spans="1:3" x14ac:dyDescent="0.25">
      <c r="A921" s="21" t="s">
        <v>29</v>
      </c>
      <c r="B921" s="56"/>
      <c r="C921" t="s">
        <v>29</v>
      </c>
    </row>
    <row r="922" spans="1:3" x14ac:dyDescent="0.25">
      <c r="A922" s="21" t="s">
        <v>29</v>
      </c>
      <c r="B922" s="56"/>
      <c r="C922" t="s">
        <v>29</v>
      </c>
    </row>
    <row r="923" spans="1:3" x14ac:dyDescent="0.25">
      <c r="A923" s="21" t="s">
        <v>29</v>
      </c>
      <c r="B923" s="56"/>
      <c r="C923" t="s">
        <v>29</v>
      </c>
    </row>
    <row r="924" spans="1:3" x14ac:dyDescent="0.25">
      <c r="A924" s="21" t="s">
        <v>29</v>
      </c>
      <c r="B924" s="56"/>
      <c r="C924" t="s">
        <v>29</v>
      </c>
    </row>
    <row r="925" spans="1:3" x14ac:dyDescent="0.25">
      <c r="A925" s="21" t="s">
        <v>29</v>
      </c>
      <c r="B925" s="56"/>
      <c r="C925" t="s">
        <v>29</v>
      </c>
    </row>
    <row r="926" spans="1:3" x14ac:dyDescent="0.25">
      <c r="A926" s="21" t="s">
        <v>29</v>
      </c>
      <c r="B926" s="56"/>
      <c r="C926" t="s">
        <v>29</v>
      </c>
    </row>
    <row r="927" spans="1:3" x14ac:dyDescent="0.25">
      <c r="A927" s="21" t="s">
        <v>29</v>
      </c>
      <c r="B927" s="56"/>
      <c r="C927" t="s">
        <v>29</v>
      </c>
    </row>
    <row r="928" spans="1:3" x14ac:dyDescent="0.25">
      <c r="A928" s="21" t="s">
        <v>29</v>
      </c>
      <c r="B928" s="56"/>
      <c r="C928" t="s">
        <v>29</v>
      </c>
    </row>
    <row r="929" spans="1:3" x14ac:dyDescent="0.25">
      <c r="A929" s="21" t="s">
        <v>29</v>
      </c>
      <c r="B929" s="56"/>
      <c r="C929" t="s">
        <v>29</v>
      </c>
    </row>
    <row r="930" spans="1:3" x14ac:dyDescent="0.25">
      <c r="A930" s="21" t="s">
        <v>29</v>
      </c>
      <c r="B930" s="56"/>
      <c r="C930" t="s">
        <v>29</v>
      </c>
    </row>
    <row r="931" spans="1:3" x14ac:dyDescent="0.25">
      <c r="A931" s="21" t="s">
        <v>29</v>
      </c>
      <c r="B931" s="56"/>
      <c r="C931" t="s">
        <v>29</v>
      </c>
    </row>
    <row r="932" spans="1:3" x14ac:dyDescent="0.25">
      <c r="A932" s="21" t="s">
        <v>29</v>
      </c>
      <c r="B932" s="56"/>
      <c r="C932" t="s">
        <v>29</v>
      </c>
    </row>
    <row r="933" spans="1:3" x14ac:dyDescent="0.25">
      <c r="A933" s="21" t="s">
        <v>29</v>
      </c>
      <c r="B933" s="56"/>
      <c r="C933" t="s">
        <v>29</v>
      </c>
    </row>
    <row r="934" spans="1:3" x14ac:dyDescent="0.25">
      <c r="A934" s="21" t="s">
        <v>29</v>
      </c>
      <c r="B934" s="56"/>
      <c r="C934" t="s">
        <v>29</v>
      </c>
    </row>
    <row r="935" spans="1:3" x14ac:dyDescent="0.25">
      <c r="A935" s="21" t="s">
        <v>29</v>
      </c>
      <c r="B935" s="56"/>
      <c r="C935" t="s">
        <v>29</v>
      </c>
    </row>
    <row r="936" spans="1:3" x14ac:dyDescent="0.25">
      <c r="A936" s="21" t="s">
        <v>29</v>
      </c>
      <c r="B936" s="56"/>
      <c r="C936" t="s">
        <v>29</v>
      </c>
    </row>
    <row r="937" spans="1:3" x14ac:dyDescent="0.25">
      <c r="A937" s="21" t="s">
        <v>29</v>
      </c>
      <c r="B937" s="56"/>
      <c r="C937" t="s">
        <v>29</v>
      </c>
    </row>
    <row r="938" spans="1:3" x14ac:dyDescent="0.25">
      <c r="A938" s="21" t="s">
        <v>29</v>
      </c>
      <c r="B938" s="56"/>
      <c r="C938" t="s">
        <v>29</v>
      </c>
    </row>
    <row r="939" spans="1:3" x14ac:dyDescent="0.25">
      <c r="A939" s="21" t="s">
        <v>29</v>
      </c>
      <c r="B939" s="56"/>
      <c r="C939" t="s">
        <v>29</v>
      </c>
    </row>
    <row r="940" spans="1:3" x14ac:dyDescent="0.25">
      <c r="A940" s="21" t="s">
        <v>29</v>
      </c>
      <c r="B940" s="56"/>
      <c r="C940" t="s">
        <v>29</v>
      </c>
    </row>
    <row r="941" spans="1:3" x14ac:dyDescent="0.25">
      <c r="A941" s="21" t="s">
        <v>29</v>
      </c>
      <c r="B941" s="56"/>
      <c r="C941" t="s">
        <v>29</v>
      </c>
    </row>
    <row r="942" spans="1:3" x14ac:dyDescent="0.25">
      <c r="A942" s="21" t="s">
        <v>29</v>
      </c>
      <c r="B942" s="56"/>
      <c r="C942" t="s">
        <v>29</v>
      </c>
    </row>
    <row r="943" spans="1:3" x14ac:dyDescent="0.25">
      <c r="A943" s="21" t="s">
        <v>29</v>
      </c>
      <c r="B943" s="56"/>
      <c r="C943" t="s">
        <v>29</v>
      </c>
    </row>
    <row r="944" spans="1:3" x14ac:dyDescent="0.25">
      <c r="A944" s="21" t="s">
        <v>29</v>
      </c>
      <c r="B944" s="56"/>
      <c r="C944" t="s">
        <v>29</v>
      </c>
    </row>
    <row r="945" spans="1:3" x14ac:dyDescent="0.25">
      <c r="A945" s="21" t="s">
        <v>29</v>
      </c>
      <c r="B945" s="56"/>
      <c r="C945" t="s">
        <v>29</v>
      </c>
    </row>
    <row r="946" spans="1:3" x14ac:dyDescent="0.25">
      <c r="A946" s="21" t="s">
        <v>29</v>
      </c>
      <c r="B946" s="56"/>
      <c r="C946" t="s">
        <v>29</v>
      </c>
    </row>
    <row r="947" spans="1:3" x14ac:dyDescent="0.25">
      <c r="A947" s="21" t="s">
        <v>29</v>
      </c>
      <c r="B947" s="56"/>
      <c r="C947" t="s">
        <v>29</v>
      </c>
    </row>
    <row r="948" spans="1:3" x14ac:dyDescent="0.25">
      <c r="A948" s="21" t="s">
        <v>29</v>
      </c>
      <c r="B948" s="56"/>
      <c r="C948" t="s">
        <v>29</v>
      </c>
    </row>
    <row r="949" spans="1:3" x14ac:dyDescent="0.25">
      <c r="A949" s="21" t="s">
        <v>29</v>
      </c>
      <c r="B949" s="56"/>
      <c r="C949" t="s">
        <v>29</v>
      </c>
    </row>
    <row r="950" spans="1:3" x14ac:dyDescent="0.25">
      <c r="A950" s="21" t="s">
        <v>29</v>
      </c>
      <c r="B950" s="56"/>
      <c r="C950" t="s">
        <v>29</v>
      </c>
    </row>
    <row r="951" spans="1:3" x14ac:dyDescent="0.25">
      <c r="A951" s="21" t="s">
        <v>29</v>
      </c>
      <c r="B951" s="56"/>
      <c r="C951" t="s">
        <v>29</v>
      </c>
    </row>
    <row r="952" spans="1:3" x14ac:dyDescent="0.25">
      <c r="A952" s="21" t="s">
        <v>29</v>
      </c>
      <c r="B952" s="56"/>
      <c r="C952" t="s">
        <v>29</v>
      </c>
    </row>
    <row r="953" spans="1:3" x14ac:dyDescent="0.25">
      <c r="A953" s="21" t="s">
        <v>29</v>
      </c>
      <c r="B953" s="56"/>
      <c r="C953" t="s">
        <v>29</v>
      </c>
    </row>
    <row r="954" spans="1:3" x14ac:dyDescent="0.25">
      <c r="A954" s="21" t="s">
        <v>29</v>
      </c>
      <c r="B954" s="56"/>
      <c r="C954" t="s">
        <v>29</v>
      </c>
    </row>
    <row r="955" spans="1:3" x14ac:dyDescent="0.25">
      <c r="A955" s="21" t="s">
        <v>29</v>
      </c>
      <c r="B955" s="56"/>
      <c r="C955" t="s">
        <v>29</v>
      </c>
    </row>
    <row r="956" spans="1:3" x14ac:dyDescent="0.25">
      <c r="A956" s="21" t="s">
        <v>29</v>
      </c>
      <c r="B956" s="56"/>
      <c r="C956" t="s">
        <v>29</v>
      </c>
    </row>
    <row r="957" spans="1:3" x14ac:dyDescent="0.25">
      <c r="A957" s="21" t="s">
        <v>29</v>
      </c>
      <c r="B957" s="56"/>
      <c r="C957" t="s">
        <v>29</v>
      </c>
    </row>
    <row r="958" spans="1:3" x14ac:dyDescent="0.25">
      <c r="A958" s="21" t="s">
        <v>29</v>
      </c>
      <c r="B958" s="56"/>
      <c r="C958" t="s">
        <v>29</v>
      </c>
    </row>
    <row r="959" spans="1:3" x14ac:dyDescent="0.25">
      <c r="A959" s="21" t="s">
        <v>29</v>
      </c>
      <c r="B959" s="56"/>
      <c r="C959" t="s">
        <v>29</v>
      </c>
    </row>
    <row r="960" spans="1:3" x14ac:dyDescent="0.25">
      <c r="A960" s="21" t="s">
        <v>29</v>
      </c>
      <c r="B960" s="56"/>
      <c r="C960" t="s">
        <v>29</v>
      </c>
    </row>
    <row r="961" spans="1:3" x14ac:dyDescent="0.25">
      <c r="A961" s="21" t="s">
        <v>29</v>
      </c>
      <c r="B961" s="56"/>
      <c r="C961" t="s">
        <v>29</v>
      </c>
    </row>
    <row r="962" spans="1:3" x14ac:dyDescent="0.25">
      <c r="A962" s="21" t="s">
        <v>29</v>
      </c>
      <c r="B962" s="56"/>
      <c r="C962" t="s">
        <v>29</v>
      </c>
    </row>
    <row r="963" spans="1:3" x14ac:dyDescent="0.25">
      <c r="A963" s="21" t="s">
        <v>29</v>
      </c>
      <c r="B963" s="56"/>
      <c r="C963" t="s">
        <v>29</v>
      </c>
    </row>
    <row r="964" spans="1:3" x14ac:dyDescent="0.25">
      <c r="A964" s="21" t="s">
        <v>29</v>
      </c>
      <c r="B964" s="56"/>
      <c r="C964" t="s">
        <v>29</v>
      </c>
    </row>
    <row r="965" spans="1:3" x14ac:dyDescent="0.25">
      <c r="A965" s="21" t="s">
        <v>29</v>
      </c>
      <c r="B965" s="56"/>
      <c r="C965" t="s">
        <v>29</v>
      </c>
    </row>
    <row r="966" spans="1:3" x14ac:dyDescent="0.25">
      <c r="A966" s="21" t="s">
        <v>29</v>
      </c>
      <c r="B966" s="56"/>
      <c r="C966" t="s">
        <v>29</v>
      </c>
    </row>
    <row r="967" spans="1:3" x14ac:dyDescent="0.25">
      <c r="A967" s="21" t="s">
        <v>29</v>
      </c>
      <c r="B967" s="56"/>
      <c r="C967" t="s">
        <v>29</v>
      </c>
    </row>
    <row r="968" spans="1:3" x14ac:dyDescent="0.25">
      <c r="A968" s="21" t="s">
        <v>29</v>
      </c>
      <c r="B968" s="56"/>
      <c r="C968" t="s">
        <v>29</v>
      </c>
    </row>
    <row r="969" spans="1:3" x14ac:dyDescent="0.25">
      <c r="A969" s="21" t="s">
        <v>29</v>
      </c>
      <c r="B969" s="56"/>
      <c r="C969" t="s">
        <v>29</v>
      </c>
    </row>
    <row r="970" spans="1:3" x14ac:dyDescent="0.25">
      <c r="A970" s="21" t="s">
        <v>29</v>
      </c>
      <c r="B970" s="56"/>
      <c r="C970" t="s">
        <v>29</v>
      </c>
    </row>
    <row r="971" spans="1:3" x14ac:dyDescent="0.25">
      <c r="A971" s="21" t="s">
        <v>29</v>
      </c>
      <c r="B971" s="56"/>
      <c r="C971" t="s">
        <v>29</v>
      </c>
    </row>
    <row r="972" spans="1:3" x14ac:dyDescent="0.25">
      <c r="A972" s="21" t="s">
        <v>29</v>
      </c>
      <c r="B972" s="56"/>
      <c r="C972" t="s">
        <v>29</v>
      </c>
    </row>
    <row r="973" spans="1:3" x14ac:dyDescent="0.25">
      <c r="A973" s="21" t="s">
        <v>29</v>
      </c>
      <c r="B973" s="56"/>
      <c r="C973" t="s">
        <v>29</v>
      </c>
    </row>
    <row r="974" spans="1:3" x14ac:dyDescent="0.25">
      <c r="A974" s="21" t="s">
        <v>29</v>
      </c>
      <c r="B974" s="56"/>
      <c r="C974" t="s">
        <v>29</v>
      </c>
    </row>
    <row r="975" spans="1:3" x14ac:dyDescent="0.25">
      <c r="A975" s="21" t="s">
        <v>29</v>
      </c>
      <c r="B975" s="56"/>
      <c r="C975" t="s">
        <v>29</v>
      </c>
    </row>
    <row r="976" spans="1:3" x14ac:dyDescent="0.25">
      <c r="A976" s="21" t="s">
        <v>29</v>
      </c>
      <c r="B976" s="56"/>
      <c r="C976" t="s">
        <v>29</v>
      </c>
    </row>
    <row r="977" spans="1:3" x14ac:dyDescent="0.25">
      <c r="A977" s="21" t="s">
        <v>29</v>
      </c>
      <c r="B977" s="56"/>
      <c r="C977" t="s">
        <v>29</v>
      </c>
    </row>
    <row r="978" spans="1:3" x14ac:dyDescent="0.25">
      <c r="A978" s="21" t="s">
        <v>29</v>
      </c>
      <c r="B978" s="56"/>
      <c r="C978" t="s">
        <v>29</v>
      </c>
    </row>
    <row r="979" spans="1:3" x14ac:dyDescent="0.25">
      <c r="A979" s="21" t="s">
        <v>29</v>
      </c>
      <c r="B979" s="56"/>
      <c r="C979" t="s">
        <v>29</v>
      </c>
    </row>
    <row r="980" spans="1:3" x14ac:dyDescent="0.25">
      <c r="A980" s="21" t="s">
        <v>29</v>
      </c>
      <c r="B980" s="56"/>
      <c r="C980" t="s">
        <v>29</v>
      </c>
    </row>
    <row r="981" spans="1:3" x14ac:dyDescent="0.25">
      <c r="A981" s="21" t="s">
        <v>29</v>
      </c>
      <c r="B981" s="56"/>
      <c r="C981" t="s">
        <v>29</v>
      </c>
    </row>
    <row r="982" spans="1:3" x14ac:dyDescent="0.25">
      <c r="A982" s="21" t="s">
        <v>29</v>
      </c>
      <c r="B982" s="56"/>
      <c r="C982" t="s">
        <v>29</v>
      </c>
    </row>
    <row r="983" spans="1:3" x14ac:dyDescent="0.25">
      <c r="A983" s="21" t="s">
        <v>29</v>
      </c>
      <c r="B983" s="56"/>
      <c r="C983" t="s">
        <v>29</v>
      </c>
    </row>
    <row r="984" spans="1:3" x14ac:dyDescent="0.25">
      <c r="A984" s="21" t="s">
        <v>29</v>
      </c>
      <c r="B984" s="56"/>
      <c r="C984" t="s">
        <v>29</v>
      </c>
    </row>
    <row r="985" spans="1:3" x14ac:dyDescent="0.25">
      <c r="A985" s="21" t="s">
        <v>29</v>
      </c>
      <c r="B985" s="56"/>
      <c r="C985" t="s">
        <v>29</v>
      </c>
    </row>
    <row r="986" spans="1:3" x14ac:dyDescent="0.25">
      <c r="A986" s="21" t="s">
        <v>29</v>
      </c>
      <c r="B986" s="56"/>
      <c r="C986" t="s">
        <v>29</v>
      </c>
    </row>
    <row r="987" spans="1:3" x14ac:dyDescent="0.25">
      <c r="A987" s="21" t="s">
        <v>29</v>
      </c>
      <c r="B987" s="56"/>
      <c r="C987" t="s">
        <v>29</v>
      </c>
    </row>
    <row r="988" spans="1:3" x14ac:dyDescent="0.25">
      <c r="A988" s="21" t="s">
        <v>29</v>
      </c>
      <c r="B988" s="56"/>
      <c r="C988" t="s">
        <v>29</v>
      </c>
    </row>
    <row r="989" spans="1:3" x14ac:dyDescent="0.25">
      <c r="A989" s="21" t="s">
        <v>29</v>
      </c>
      <c r="B989" s="56"/>
      <c r="C989" t="s">
        <v>29</v>
      </c>
    </row>
    <row r="990" spans="1:3" x14ac:dyDescent="0.25">
      <c r="A990" s="21" t="s">
        <v>29</v>
      </c>
      <c r="B990" s="56"/>
      <c r="C990" t="s">
        <v>29</v>
      </c>
    </row>
    <row r="991" spans="1:3" x14ac:dyDescent="0.25">
      <c r="A991" s="21" t="s">
        <v>29</v>
      </c>
      <c r="B991" s="56"/>
      <c r="C991" t="s">
        <v>29</v>
      </c>
    </row>
    <row r="992" spans="1:3" x14ac:dyDescent="0.25">
      <c r="A992" s="21" t="s">
        <v>29</v>
      </c>
      <c r="B992" s="56"/>
      <c r="C992" t="s">
        <v>29</v>
      </c>
    </row>
    <row r="993" spans="1:3" x14ac:dyDescent="0.25">
      <c r="A993" s="21" t="s">
        <v>29</v>
      </c>
      <c r="B993" s="56"/>
      <c r="C993" t="s">
        <v>29</v>
      </c>
    </row>
    <row r="994" spans="1:3" x14ac:dyDescent="0.25">
      <c r="A994" s="21" t="s">
        <v>29</v>
      </c>
      <c r="B994" s="56"/>
      <c r="C994" t="s">
        <v>29</v>
      </c>
    </row>
    <row r="995" spans="1:3" x14ac:dyDescent="0.25">
      <c r="A995" s="21" t="s">
        <v>29</v>
      </c>
      <c r="B995" s="56"/>
      <c r="C995" t="s">
        <v>29</v>
      </c>
    </row>
    <row r="996" spans="1:3" x14ac:dyDescent="0.25">
      <c r="A996" s="21" t="s">
        <v>29</v>
      </c>
      <c r="B996" s="56"/>
      <c r="C996" t="s">
        <v>29</v>
      </c>
    </row>
    <row r="997" spans="1:3" x14ac:dyDescent="0.25">
      <c r="A997" s="21" t="s">
        <v>29</v>
      </c>
      <c r="B997" s="56"/>
      <c r="C997" t="s">
        <v>29</v>
      </c>
    </row>
    <row r="998" spans="1:3" x14ac:dyDescent="0.25">
      <c r="A998" s="21" t="s">
        <v>29</v>
      </c>
      <c r="B998" s="56"/>
      <c r="C998" t="s">
        <v>29</v>
      </c>
    </row>
    <row r="999" spans="1:3" x14ac:dyDescent="0.25">
      <c r="A999" s="21" t="s">
        <v>29</v>
      </c>
      <c r="B999" s="56"/>
      <c r="C999" t="s">
        <v>29</v>
      </c>
    </row>
    <row r="1000" spans="1:3" x14ac:dyDescent="0.25">
      <c r="A1000" s="21" t="s">
        <v>29</v>
      </c>
      <c r="B1000" s="56"/>
      <c r="C1000" t="s">
        <v>29</v>
      </c>
    </row>
    <row r="1001" spans="1:3" x14ac:dyDescent="0.25">
      <c r="A1001" s="21" t="s">
        <v>29</v>
      </c>
      <c r="B1001" s="56"/>
      <c r="C1001" t="s">
        <v>29</v>
      </c>
    </row>
    <row r="1002" spans="1:3" x14ac:dyDescent="0.25">
      <c r="A1002" s="21" t="s">
        <v>29</v>
      </c>
      <c r="B1002" s="56"/>
      <c r="C1002" t="s">
        <v>29</v>
      </c>
    </row>
    <row r="1003" spans="1:3" x14ac:dyDescent="0.25">
      <c r="A1003" s="21" t="s">
        <v>29</v>
      </c>
      <c r="B1003" s="56"/>
      <c r="C1003" t="s">
        <v>29</v>
      </c>
    </row>
    <row r="1004" spans="1:3" x14ac:dyDescent="0.25">
      <c r="A1004" s="21" t="s">
        <v>29</v>
      </c>
      <c r="B1004" s="56"/>
      <c r="C1004" t="s">
        <v>29</v>
      </c>
    </row>
    <row r="1005" spans="1:3" x14ac:dyDescent="0.25">
      <c r="A1005" s="21" t="s">
        <v>29</v>
      </c>
      <c r="B1005" s="56"/>
      <c r="C1005" t="s">
        <v>29</v>
      </c>
    </row>
    <row r="1006" spans="1:3" x14ac:dyDescent="0.25">
      <c r="A1006" s="21" t="s">
        <v>29</v>
      </c>
      <c r="B1006" s="56"/>
      <c r="C1006" t="s">
        <v>29</v>
      </c>
    </row>
    <row r="1007" spans="1:3" x14ac:dyDescent="0.25">
      <c r="A1007" s="21" t="s">
        <v>29</v>
      </c>
      <c r="B1007" s="56"/>
      <c r="C1007" t="s">
        <v>29</v>
      </c>
    </row>
    <row r="1008" spans="1:3" x14ac:dyDescent="0.25">
      <c r="A1008" s="21" t="s">
        <v>29</v>
      </c>
      <c r="B1008" s="56"/>
      <c r="C1008" t="s">
        <v>29</v>
      </c>
    </row>
    <row r="1009" spans="1:3" x14ac:dyDescent="0.25">
      <c r="A1009" s="21" t="s">
        <v>29</v>
      </c>
      <c r="B1009" s="56"/>
      <c r="C1009" t="s">
        <v>29</v>
      </c>
    </row>
    <row r="1010" spans="1:3" x14ac:dyDescent="0.25">
      <c r="A1010" s="21" t="s">
        <v>29</v>
      </c>
      <c r="B1010" s="56"/>
      <c r="C1010" t="s">
        <v>29</v>
      </c>
    </row>
    <row r="1011" spans="1:3" x14ac:dyDescent="0.25">
      <c r="A1011" s="21" t="s">
        <v>29</v>
      </c>
      <c r="B1011" s="56"/>
      <c r="C1011" t="s">
        <v>29</v>
      </c>
    </row>
    <row r="1012" spans="1:3" x14ac:dyDescent="0.25">
      <c r="A1012" s="21" t="s">
        <v>29</v>
      </c>
      <c r="B1012" s="56"/>
      <c r="C1012" t="s">
        <v>29</v>
      </c>
    </row>
    <row r="1013" spans="1:3" x14ac:dyDescent="0.25">
      <c r="A1013" s="21" t="s">
        <v>29</v>
      </c>
      <c r="B1013" s="56"/>
      <c r="C1013" t="s">
        <v>29</v>
      </c>
    </row>
    <row r="1014" spans="1:3" x14ac:dyDescent="0.25">
      <c r="A1014" s="21" t="s">
        <v>29</v>
      </c>
      <c r="B1014" s="56"/>
      <c r="C1014" t="s">
        <v>29</v>
      </c>
    </row>
    <row r="1015" spans="1:3" x14ac:dyDescent="0.25">
      <c r="A1015" s="21" t="s">
        <v>29</v>
      </c>
      <c r="B1015" s="56"/>
      <c r="C1015" t="s">
        <v>29</v>
      </c>
    </row>
    <row r="1016" spans="1:3" x14ac:dyDescent="0.25">
      <c r="A1016" s="21" t="s">
        <v>29</v>
      </c>
      <c r="B1016" s="56"/>
      <c r="C1016" t="s">
        <v>29</v>
      </c>
    </row>
    <row r="1017" spans="1:3" x14ac:dyDescent="0.25">
      <c r="A1017" s="21" t="s">
        <v>29</v>
      </c>
      <c r="B1017" s="56"/>
      <c r="C1017" t="s">
        <v>29</v>
      </c>
    </row>
    <row r="1018" spans="1:3" x14ac:dyDescent="0.25">
      <c r="A1018" s="21" t="s">
        <v>29</v>
      </c>
      <c r="B1018" s="56"/>
      <c r="C1018" t="s">
        <v>29</v>
      </c>
    </row>
    <row r="1019" spans="1:3" x14ac:dyDescent="0.25">
      <c r="A1019" s="21" t="s">
        <v>29</v>
      </c>
      <c r="B1019" s="56"/>
      <c r="C1019" t="s">
        <v>29</v>
      </c>
    </row>
    <row r="1020" spans="1:3" x14ac:dyDescent="0.25">
      <c r="A1020" s="21" t="s">
        <v>29</v>
      </c>
      <c r="B1020" s="56"/>
      <c r="C1020" t="s">
        <v>29</v>
      </c>
    </row>
    <row r="1021" spans="1:3" x14ac:dyDescent="0.25">
      <c r="A1021" s="21" t="s">
        <v>29</v>
      </c>
      <c r="B1021" s="56"/>
      <c r="C1021" t="s">
        <v>29</v>
      </c>
    </row>
    <row r="1022" spans="1:3" x14ac:dyDescent="0.25">
      <c r="A1022" s="21" t="s">
        <v>29</v>
      </c>
      <c r="B1022" s="56"/>
      <c r="C1022" t="s">
        <v>29</v>
      </c>
    </row>
    <row r="1023" spans="1:3" x14ac:dyDescent="0.25">
      <c r="A1023" s="21" t="s">
        <v>29</v>
      </c>
      <c r="B1023" s="56"/>
      <c r="C1023" t="s">
        <v>29</v>
      </c>
    </row>
    <row r="1024" spans="1:3" x14ac:dyDescent="0.25">
      <c r="A1024" s="21" t="s">
        <v>29</v>
      </c>
      <c r="B1024" s="56"/>
      <c r="C1024" t="s">
        <v>29</v>
      </c>
    </row>
    <row r="1025" spans="1:3" x14ac:dyDescent="0.25">
      <c r="A1025" s="21" t="s">
        <v>29</v>
      </c>
      <c r="B1025" s="56"/>
      <c r="C1025" t="s">
        <v>29</v>
      </c>
    </row>
    <row r="1026" spans="1:3" x14ac:dyDescent="0.25">
      <c r="A1026" s="21" t="s">
        <v>29</v>
      </c>
      <c r="B1026" s="56"/>
      <c r="C1026" t="s">
        <v>29</v>
      </c>
    </row>
    <row r="1027" spans="1:3" x14ac:dyDescent="0.25">
      <c r="A1027" s="21" t="s">
        <v>29</v>
      </c>
      <c r="B1027" s="56"/>
      <c r="C1027" t="s">
        <v>29</v>
      </c>
    </row>
    <row r="1028" spans="1:3" x14ac:dyDescent="0.25">
      <c r="A1028" s="21" t="s">
        <v>29</v>
      </c>
      <c r="B1028" s="56"/>
      <c r="C1028" t="s">
        <v>29</v>
      </c>
    </row>
    <row r="1029" spans="1:3" x14ac:dyDescent="0.25">
      <c r="A1029" s="21" t="s">
        <v>29</v>
      </c>
      <c r="B1029" s="56"/>
      <c r="C1029" t="s">
        <v>29</v>
      </c>
    </row>
    <row r="1030" spans="1:3" x14ac:dyDescent="0.25">
      <c r="A1030" s="21" t="s">
        <v>29</v>
      </c>
      <c r="B1030" s="56"/>
      <c r="C1030" t="s">
        <v>29</v>
      </c>
    </row>
    <row r="1031" spans="1:3" x14ac:dyDescent="0.25">
      <c r="A1031" s="21" t="s">
        <v>29</v>
      </c>
      <c r="B1031" s="56"/>
      <c r="C1031" t="s">
        <v>29</v>
      </c>
    </row>
    <row r="1032" spans="1:3" x14ac:dyDescent="0.25">
      <c r="A1032" s="21" t="s">
        <v>29</v>
      </c>
      <c r="B1032" s="56"/>
      <c r="C1032" t="s">
        <v>29</v>
      </c>
    </row>
    <row r="1033" spans="1:3" x14ac:dyDescent="0.25">
      <c r="A1033" s="21" t="s">
        <v>29</v>
      </c>
      <c r="B1033" s="56"/>
      <c r="C1033" t="s">
        <v>29</v>
      </c>
    </row>
    <row r="1034" spans="1:3" x14ac:dyDescent="0.25">
      <c r="A1034" s="21" t="s">
        <v>29</v>
      </c>
      <c r="B1034" s="56"/>
      <c r="C1034" t="s">
        <v>29</v>
      </c>
    </row>
    <row r="1035" spans="1:3" x14ac:dyDescent="0.25">
      <c r="A1035" s="21" t="s">
        <v>29</v>
      </c>
      <c r="B1035" s="56"/>
      <c r="C1035" t="s">
        <v>29</v>
      </c>
    </row>
    <row r="1036" spans="1:3" x14ac:dyDescent="0.25">
      <c r="A1036" s="21" t="s">
        <v>29</v>
      </c>
      <c r="B1036" s="56"/>
      <c r="C1036" t="s">
        <v>29</v>
      </c>
    </row>
    <row r="1037" spans="1:3" x14ac:dyDescent="0.25">
      <c r="A1037" s="21" t="s">
        <v>29</v>
      </c>
      <c r="B1037" s="56"/>
      <c r="C1037" t="s">
        <v>29</v>
      </c>
    </row>
    <row r="1038" spans="1:3" x14ac:dyDescent="0.25">
      <c r="A1038" s="21" t="s">
        <v>29</v>
      </c>
      <c r="B1038" s="56"/>
      <c r="C1038" t="s">
        <v>29</v>
      </c>
    </row>
    <row r="1039" spans="1:3" x14ac:dyDescent="0.25">
      <c r="A1039" s="21" t="s">
        <v>29</v>
      </c>
      <c r="B1039" s="56"/>
      <c r="C1039" t="s">
        <v>29</v>
      </c>
    </row>
    <row r="1040" spans="1:3" x14ac:dyDescent="0.25">
      <c r="A1040" s="21" t="s">
        <v>29</v>
      </c>
      <c r="B1040" s="56"/>
      <c r="C1040" t="s">
        <v>29</v>
      </c>
    </row>
    <row r="1041" spans="1:3" x14ac:dyDescent="0.25">
      <c r="A1041" s="21" t="s">
        <v>29</v>
      </c>
      <c r="B1041" s="56"/>
      <c r="C1041" t="s">
        <v>29</v>
      </c>
    </row>
    <row r="1042" spans="1:3" x14ac:dyDescent="0.25">
      <c r="A1042" s="21" t="s">
        <v>29</v>
      </c>
      <c r="B1042" s="56"/>
      <c r="C1042" t="s">
        <v>29</v>
      </c>
    </row>
    <row r="1043" spans="1:3" x14ac:dyDescent="0.25">
      <c r="A1043" s="21" t="s">
        <v>29</v>
      </c>
      <c r="B1043" s="56"/>
      <c r="C1043" t="s">
        <v>29</v>
      </c>
    </row>
    <row r="1044" spans="1:3" x14ac:dyDescent="0.25">
      <c r="A1044" s="21" t="s">
        <v>29</v>
      </c>
      <c r="B1044" s="56"/>
      <c r="C1044" t="s">
        <v>29</v>
      </c>
    </row>
    <row r="1045" spans="1:3" x14ac:dyDescent="0.25">
      <c r="A1045" s="21" t="s">
        <v>29</v>
      </c>
      <c r="B1045" s="56"/>
      <c r="C1045" t="s">
        <v>29</v>
      </c>
    </row>
    <row r="1046" spans="1:3" x14ac:dyDescent="0.25">
      <c r="A1046" s="21" t="s">
        <v>29</v>
      </c>
      <c r="B1046" s="56"/>
      <c r="C1046" t="s">
        <v>29</v>
      </c>
    </row>
    <row r="1047" spans="1:3" x14ac:dyDescent="0.25">
      <c r="A1047" s="21" t="s">
        <v>29</v>
      </c>
      <c r="B1047" s="56"/>
      <c r="C1047" t="s">
        <v>29</v>
      </c>
    </row>
    <row r="1048" spans="1:3" x14ac:dyDescent="0.25">
      <c r="A1048" s="21" t="s">
        <v>29</v>
      </c>
      <c r="B1048" s="56"/>
      <c r="C1048" t="s">
        <v>29</v>
      </c>
    </row>
    <row r="1049" spans="1:3" x14ac:dyDescent="0.25">
      <c r="A1049" s="21" t="s">
        <v>29</v>
      </c>
      <c r="B1049" s="56"/>
      <c r="C1049" t="s">
        <v>29</v>
      </c>
    </row>
    <row r="1050" spans="1:3" x14ac:dyDescent="0.25">
      <c r="A1050" s="21" t="s">
        <v>29</v>
      </c>
      <c r="B1050" s="56"/>
      <c r="C1050" t="s">
        <v>29</v>
      </c>
    </row>
    <row r="1051" spans="1:3" x14ac:dyDescent="0.25">
      <c r="A1051" s="21" t="s">
        <v>29</v>
      </c>
      <c r="B1051" s="56"/>
      <c r="C1051" t="s">
        <v>29</v>
      </c>
    </row>
    <row r="1052" spans="1:3" x14ac:dyDescent="0.25">
      <c r="A1052" s="21" t="s">
        <v>29</v>
      </c>
      <c r="B1052" s="56"/>
      <c r="C1052" t="s">
        <v>29</v>
      </c>
    </row>
    <row r="1053" spans="1:3" x14ac:dyDescent="0.25">
      <c r="A1053" s="21" t="s">
        <v>29</v>
      </c>
      <c r="B1053" s="56"/>
      <c r="C1053" t="s">
        <v>29</v>
      </c>
    </row>
    <row r="1054" spans="1:3" x14ac:dyDescent="0.25">
      <c r="A1054" s="21" t="s">
        <v>29</v>
      </c>
      <c r="B1054" s="56"/>
      <c r="C1054" t="s">
        <v>29</v>
      </c>
    </row>
    <row r="1055" spans="1:3" x14ac:dyDescent="0.25">
      <c r="A1055" s="21" t="s">
        <v>29</v>
      </c>
      <c r="B1055" s="56"/>
      <c r="C1055" t="s">
        <v>29</v>
      </c>
    </row>
    <row r="1056" spans="1:3" x14ac:dyDescent="0.25">
      <c r="A1056" s="21" t="s">
        <v>29</v>
      </c>
      <c r="B1056" s="56"/>
      <c r="C1056" t="s">
        <v>29</v>
      </c>
    </row>
    <row r="1057" spans="1:3" x14ac:dyDescent="0.25">
      <c r="A1057" s="21" t="s">
        <v>29</v>
      </c>
      <c r="B1057" s="56"/>
      <c r="C1057" t="s">
        <v>29</v>
      </c>
    </row>
    <row r="1058" spans="1:3" x14ac:dyDescent="0.25">
      <c r="A1058" s="21" t="s">
        <v>29</v>
      </c>
      <c r="B1058" s="56"/>
      <c r="C1058" t="s">
        <v>29</v>
      </c>
    </row>
    <row r="1059" spans="1:3" x14ac:dyDescent="0.25">
      <c r="A1059" s="21" t="s">
        <v>29</v>
      </c>
      <c r="B1059" s="56"/>
      <c r="C1059" t="s">
        <v>29</v>
      </c>
    </row>
    <row r="1060" spans="1:3" x14ac:dyDescent="0.25">
      <c r="A1060" s="21" t="s">
        <v>29</v>
      </c>
      <c r="B1060" s="56"/>
      <c r="C1060" t="s">
        <v>29</v>
      </c>
    </row>
    <row r="1061" spans="1:3" x14ac:dyDescent="0.25">
      <c r="A1061" s="21" t="s">
        <v>29</v>
      </c>
      <c r="B1061" s="56"/>
      <c r="C1061" t="s">
        <v>29</v>
      </c>
    </row>
    <row r="1062" spans="1:3" x14ac:dyDescent="0.25">
      <c r="A1062" s="21" t="s">
        <v>29</v>
      </c>
      <c r="B1062" s="56"/>
      <c r="C1062" t="s">
        <v>29</v>
      </c>
    </row>
    <row r="1063" spans="1:3" x14ac:dyDescent="0.25">
      <c r="A1063" s="21" t="s">
        <v>29</v>
      </c>
      <c r="B1063" s="56"/>
      <c r="C1063" t="s">
        <v>29</v>
      </c>
    </row>
    <row r="1064" spans="1:3" x14ac:dyDescent="0.25">
      <c r="A1064" s="21" t="s">
        <v>29</v>
      </c>
      <c r="B1064" s="56"/>
      <c r="C1064" t="s">
        <v>29</v>
      </c>
    </row>
    <row r="1065" spans="1:3" x14ac:dyDescent="0.25">
      <c r="A1065" s="21" t="s">
        <v>29</v>
      </c>
      <c r="B1065" s="56"/>
      <c r="C1065" t="s">
        <v>29</v>
      </c>
    </row>
    <row r="1066" spans="1:3" x14ac:dyDescent="0.25">
      <c r="A1066" s="21" t="s">
        <v>29</v>
      </c>
      <c r="B1066" s="56"/>
      <c r="C1066" t="s">
        <v>29</v>
      </c>
    </row>
    <row r="1067" spans="1:3" x14ac:dyDescent="0.25">
      <c r="A1067" s="21" t="s">
        <v>29</v>
      </c>
      <c r="B1067" s="56"/>
      <c r="C1067" t="s">
        <v>29</v>
      </c>
    </row>
    <row r="1068" spans="1:3" x14ac:dyDescent="0.25">
      <c r="A1068" s="21" t="s">
        <v>29</v>
      </c>
      <c r="B1068" s="56"/>
      <c r="C1068" t="s">
        <v>29</v>
      </c>
    </row>
    <row r="1069" spans="1:3" x14ac:dyDescent="0.25">
      <c r="A1069" s="21" t="s">
        <v>29</v>
      </c>
      <c r="B1069" s="56"/>
      <c r="C1069" t="s">
        <v>29</v>
      </c>
    </row>
    <row r="1070" spans="1:3" x14ac:dyDescent="0.25">
      <c r="A1070" s="21" t="s">
        <v>29</v>
      </c>
      <c r="B1070" s="56"/>
      <c r="C1070" t="s">
        <v>29</v>
      </c>
    </row>
    <row r="1071" spans="1:3" x14ac:dyDescent="0.25">
      <c r="A1071" s="21" t="s">
        <v>29</v>
      </c>
      <c r="B1071" s="56"/>
      <c r="C1071" t="s">
        <v>29</v>
      </c>
    </row>
    <row r="1072" spans="1:3" x14ac:dyDescent="0.25">
      <c r="A1072" s="21" t="s">
        <v>29</v>
      </c>
      <c r="B1072" s="56"/>
      <c r="C1072" t="s">
        <v>29</v>
      </c>
    </row>
    <row r="1073" spans="1:3" x14ac:dyDescent="0.25">
      <c r="A1073" s="21" t="s">
        <v>29</v>
      </c>
      <c r="B1073" s="56"/>
      <c r="C1073" t="s">
        <v>29</v>
      </c>
    </row>
    <row r="1074" spans="1:3" x14ac:dyDescent="0.25">
      <c r="A1074" s="21" t="s">
        <v>29</v>
      </c>
      <c r="B1074" s="56"/>
      <c r="C1074" t="s">
        <v>29</v>
      </c>
    </row>
    <row r="1075" spans="1:3" x14ac:dyDescent="0.25">
      <c r="A1075" s="21" t="s">
        <v>29</v>
      </c>
      <c r="B1075" s="56"/>
      <c r="C1075" t="s">
        <v>29</v>
      </c>
    </row>
    <row r="1076" spans="1:3" x14ac:dyDescent="0.25">
      <c r="A1076" s="21" t="s">
        <v>29</v>
      </c>
      <c r="B1076" s="56"/>
      <c r="C1076" t="s">
        <v>29</v>
      </c>
    </row>
    <row r="1077" spans="1:3" x14ac:dyDescent="0.25">
      <c r="A1077" s="21" t="s">
        <v>29</v>
      </c>
      <c r="B1077" s="56"/>
      <c r="C1077" t="s">
        <v>29</v>
      </c>
    </row>
    <row r="1078" spans="1:3" x14ac:dyDescent="0.25">
      <c r="A1078" s="21" t="s">
        <v>29</v>
      </c>
      <c r="B1078" s="56"/>
      <c r="C1078" t="s">
        <v>29</v>
      </c>
    </row>
    <row r="1079" spans="1:3" x14ac:dyDescent="0.25">
      <c r="A1079" s="21" t="s">
        <v>29</v>
      </c>
      <c r="B1079" s="56"/>
      <c r="C1079" t="s">
        <v>29</v>
      </c>
    </row>
    <row r="1080" spans="1:3" x14ac:dyDescent="0.25">
      <c r="A1080" s="21" t="s">
        <v>29</v>
      </c>
      <c r="B1080" s="56"/>
      <c r="C1080" t="s">
        <v>29</v>
      </c>
    </row>
    <row r="1081" spans="1:3" x14ac:dyDescent="0.25">
      <c r="A1081" s="21" t="s">
        <v>29</v>
      </c>
      <c r="B1081" s="56"/>
      <c r="C1081" t="s">
        <v>29</v>
      </c>
    </row>
    <row r="1082" spans="1:3" x14ac:dyDescent="0.25">
      <c r="A1082" s="21" t="s">
        <v>29</v>
      </c>
      <c r="B1082" s="56"/>
      <c r="C1082" t="s">
        <v>29</v>
      </c>
    </row>
    <row r="1083" spans="1:3" x14ac:dyDescent="0.25">
      <c r="A1083" s="21" t="s">
        <v>29</v>
      </c>
      <c r="B1083" s="56"/>
      <c r="C1083" t="s">
        <v>29</v>
      </c>
    </row>
    <row r="1084" spans="1:3" x14ac:dyDescent="0.25">
      <c r="A1084" s="21" t="s">
        <v>29</v>
      </c>
      <c r="B1084" s="56"/>
      <c r="C1084" t="s">
        <v>29</v>
      </c>
    </row>
    <row r="1085" spans="1:3" x14ac:dyDescent="0.25">
      <c r="A1085" s="21" t="s">
        <v>29</v>
      </c>
      <c r="B1085" s="56"/>
      <c r="C1085" t="s">
        <v>29</v>
      </c>
    </row>
    <row r="1086" spans="1:3" x14ac:dyDescent="0.25">
      <c r="A1086" s="21" t="s">
        <v>29</v>
      </c>
      <c r="B1086" s="56"/>
      <c r="C1086" t="s">
        <v>29</v>
      </c>
    </row>
    <row r="1087" spans="1:3" x14ac:dyDescent="0.25">
      <c r="A1087" s="21" t="s">
        <v>29</v>
      </c>
      <c r="B1087" s="56"/>
      <c r="C1087" t="s">
        <v>29</v>
      </c>
    </row>
    <row r="1088" spans="1:3" x14ac:dyDescent="0.25">
      <c r="A1088" s="21" t="s">
        <v>29</v>
      </c>
      <c r="B1088" s="56"/>
      <c r="C1088" t="s">
        <v>29</v>
      </c>
    </row>
    <row r="1089" spans="1:3" x14ac:dyDescent="0.25">
      <c r="A1089" s="21" t="s">
        <v>29</v>
      </c>
      <c r="B1089" s="56"/>
      <c r="C1089" t="s">
        <v>29</v>
      </c>
    </row>
    <row r="1090" spans="1:3" x14ac:dyDescent="0.25">
      <c r="A1090" s="21" t="s">
        <v>29</v>
      </c>
      <c r="B1090" s="56"/>
      <c r="C1090" t="s">
        <v>29</v>
      </c>
    </row>
    <row r="1091" spans="1:3" x14ac:dyDescent="0.25">
      <c r="A1091" s="21" t="s">
        <v>29</v>
      </c>
      <c r="B1091" s="56"/>
      <c r="C1091" t="s">
        <v>29</v>
      </c>
    </row>
    <row r="1092" spans="1:3" x14ac:dyDescent="0.25">
      <c r="A1092" s="21" t="s">
        <v>29</v>
      </c>
      <c r="B1092" s="56"/>
      <c r="C1092" t="s">
        <v>29</v>
      </c>
    </row>
    <row r="1093" spans="1:3" x14ac:dyDescent="0.25">
      <c r="A1093" s="21" t="s">
        <v>29</v>
      </c>
      <c r="B1093" s="56"/>
      <c r="C1093" t="s">
        <v>29</v>
      </c>
    </row>
    <row r="1094" spans="1:3" x14ac:dyDescent="0.25">
      <c r="A1094" s="21" t="s">
        <v>29</v>
      </c>
      <c r="B1094" s="56"/>
      <c r="C1094" t="s">
        <v>29</v>
      </c>
    </row>
    <row r="1095" spans="1:3" x14ac:dyDescent="0.25">
      <c r="A1095" s="21" t="s">
        <v>29</v>
      </c>
      <c r="B1095" s="56"/>
      <c r="C1095" t="s">
        <v>29</v>
      </c>
    </row>
    <row r="1096" spans="1:3" x14ac:dyDescent="0.25">
      <c r="A1096" s="21" t="s">
        <v>29</v>
      </c>
      <c r="B1096" s="56"/>
      <c r="C1096" t="s">
        <v>29</v>
      </c>
    </row>
    <row r="1097" spans="1:3" x14ac:dyDescent="0.25">
      <c r="A1097" s="21" t="s">
        <v>29</v>
      </c>
      <c r="B1097" s="56"/>
      <c r="C1097" t="s">
        <v>29</v>
      </c>
    </row>
    <row r="1098" spans="1:3" x14ac:dyDescent="0.25">
      <c r="A1098" s="21" t="s">
        <v>29</v>
      </c>
      <c r="B1098" s="56"/>
      <c r="C1098" t="s">
        <v>29</v>
      </c>
    </row>
    <row r="1099" spans="1:3" x14ac:dyDescent="0.25">
      <c r="A1099" s="21" t="s">
        <v>29</v>
      </c>
      <c r="B1099" s="56"/>
      <c r="C1099" t="s">
        <v>29</v>
      </c>
    </row>
    <row r="1100" spans="1:3" x14ac:dyDescent="0.25">
      <c r="A1100" s="21" t="s">
        <v>29</v>
      </c>
      <c r="B1100" s="56"/>
      <c r="C1100" t="s">
        <v>29</v>
      </c>
    </row>
    <row r="1101" spans="1:3" x14ac:dyDescent="0.25">
      <c r="A1101" s="21" t="s">
        <v>29</v>
      </c>
      <c r="B1101" s="56"/>
      <c r="C1101" t="s">
        <v>29</v>
      </c>
    </row>
    <row r="1102" spans="1:3" x14ac:dyDescent="0.25">
      <c r="A1102" s="21" t="s">
        <v>29</v>
      </c>
      <c r="B1102" s="56"/>
      <c r="C1102" t="s">
        <v>29</v>
      </c>
    </row>
    <row r="1103" spans="1:3" x14ac:dyDescent="0.25">
      <c r="A1103" s="21" t="s">
        <v>29</v>
      </c>
      <c r="B1103" s="56"/>
      <c r="C1103" t="s">
        <v>29</v>
      </c>
    </row>
    <row r="1104" spans="1:3" x14ac:dyDescent="0.25">
      <c r="A1104" s="21" t="s">
        <v>29</v>
      </c>
      <c r="B1104" s="56"/>
      <c r="C1104" t="s">
        <v>29</v>
      </c>
    </row>
    <row r="1105" spans="1:3" x14ac:dyDescent="0.25">
      <c r="A1105" s="21" t="s">
        <v>29</v>
      </c>
      <c r="B1105" s="56"/>
      <c r="C1105" t="s">
        <v>29</v>
      </c>
    </row>
    <row r="1106" spans="1:3" x14ac:dyDescent="0.25">
      <c r="A1106" s="21" t="s">
        <v>29</v>
      </c>
      <c r="B1106" s="56"/>
      <c r="C1106" t="s">
        <v>29</v>
      </c>
    </row>
    <row r="1107" spans="1:3" x14ac:dyDescent="0.25">
      <c r="A1107" s="21" t="s">
        <v>29</v>
      </c>
      <c r="B1107" s="56"/>
      <c r="C1107" t="s">
        <v>29</v>
      </c>
    </row>
    <row r="1108" spans="1:3" x14ac:dyDescent="0.25">
      <c r="A1108" s="21" t="s">
        <v>29</v>
      </c>
      <c r="B1108" s="56"/>
      <c r="C1108" t="s">
        <v>29</v>
      </c>
    </row>
    <row r="1109" spans="1:3" x14ac:dyDescent="0.25">
      <c r="A1109" s="21" t="s">
        <v>29</v>
      </c>
      <c r="B1109" s="56"/>
      <c r="C1109" t="s">
        <v>29</v>
      </c>
    </row>
    <row r="1110" spans="1:3" x14ac:dyDescent="0.25">
      <c r="A1110" s="21" t="s">
        <v>29</v>
      </c>
      <c r="B1110" s="56"/>
      <c r="C1110" t="s">
        <v>29</v>
      </c>
    </row>
    <row r="1111" spans="1:3" x14ac:dyDescent="0.25">
      <c r="A1111" s="21" t="s">
        <v>29</v>
      </c>
      <c r="B1111" s="56"/>
      <c r="C1111" t="s">
        <v>29</v>
      </c>
    </row>
    <row r="1112" spans="1:3" x14ac:dyDescent="0.25">
      <c r="A1112" s="21" t="s">
        <v>29</v>
      </c>
      <c r="B1112" s="56"/>
      <c r="C1112" t="s">
        <v>29</v>
      </c>
    </row>
    <row r="1113" spans="1:3" x14ac:dyDescent="0.25">
      <c r="A1113" s="21" t="s">
        <v>29</v>
      </c>
      <c r="B1113" s="56"/>
      <c r="C1113" t="s">
        <v>29</v>
      </c>
    </row>
    <row r="1114" spans="1:3" x14ac:dyDescent="0.25">
      <c r="A1114" s="21" t="s">
        <v>29</v>
      </c>
      <c r="B1114" s="56"/>
      <c r="C1114" t="s">
        <v>29</v>
      </c>
    </row>
    <row r="1115" spans="1:3" x14ac:dyDescent="0.25">
      <c r="A1115" s="21" t="s">
        <v>29</v>
      </c>
      <c r="B1115" s="56"/>
      <c r="C1115" t="s">
        <v>29</v>
      </c>
    </row>
    <row r="1116" spans="1:3" x14ac:dyDescent="0.25">
      <c r="A1116" s="21" t="s">
        <v>29</v>
      </c>
      <c r="B1116" s="56"/>
      <c r="C1116" t="s">
        <v>29</v>
      </c>
    </row>
    <row r="1117" spans="1:3" x14ac:dyDescent="0.25">
      <c r="A1117" s="21" t="s">
        <v>29</v>
      </c>
      <c r="B1117" s="56"/>
      <c r="C1117" t="s">
        <v>29</v>
      </c>
    </row>
    <row r="1118" spans="1:3" x14ac:dyDescent="0.25">
      <c r="A1118" s="21" t="s">
        <v>29</v>
      </c>
      <c r="B1118" s="56"/>
      <c r="C1118" t="s">
        <v>29</v>
      </c>
    </row>
    <row r="1119" spans="1:3" x14ac:dyDescent="0.25">
      <c r="A1119" s="21" t="s">
        <v>29</v>
      </c>
      <c r="B1119" s="56"/>
      <c r="C1119" t="s">
        <v>29</v>
      </c>
    </row>
    <row r="1120" spans="1:3" x14ac:dyDescent="0.25">
      <c r="A1120" s="21" t="s">
        <v>29</v>
      </c>
      <c r="B1120" s="56"/>
      <c r="C1120" t="s">
        <v>29</v>
      </c>
    </row>
    <row r="1121" spans="1:3" x14ac:dyDescent="0.25">
      <c r="A1121" s="21" t="s">
        <v>29</v>
      </c>
      <c r="B1121" s="56"/>
      <c r="C1121" t="s">
        <v>29</v>
      </c>
    </row>
    <row r="1122" spans="1:3" x14ac:dyDescent="0.25">
      <c r="A1122" s="21" t="s">
        <v>29</v>
      </c>
      <c r="B1122" s="56"/>
      <c r="C1122" t="s">
        <v>29</v>
      </c>
    </row>
    <row r="1123" spans="1:3" x14ac:dyDescent="0.25">
      <c r="A1123" s="21" t="s">
        <v>29</v>
      </c>
      <c r="B1123" s="56"/>
      <c r="C1123" t="s">
        <v>29</v>
      </c>
    </row>
    <row r="1124" spans="1:3" x14ac:dyDescent="0.25">
      <c r="A1124" s="21" t="s">
        <v>29</v>
      </c>
      <c r="B1124" s="56"/>
      <c r="C1124" t="s">
        <v>29</v>
      </c>
    </row>
    <row r="1125" spans="1:3" x14ac:dyDescent="0.25">
      <c r="A1125" s="21" t="s">
        <v>29</v>
      </c>
      <c r="B1125" s="56"/>
      <c r="C1125" t="s">
        <v>29</v>
      </c>
    </row>
    <row r="1126" spans="1:3" x14ac:dyDescent="0.25">
      <c r="A1126" s="21" t="s">
        <v>29</v>
      </c>
      <c r="B1126" s="56"/>
      <c r="C1126" t="s">
        <v>29</v>
      </c>
    </row>
    <row r="1127" spans="1:3" x14ac:dyDescent="0.25">
      <c r="A1127" s="21" t="s">
        <v>29</v>
      </c>
      <c r="B1127" s="56"/>
      <c r="C1127" t="s">
        <v>29</v>
      </c>
    </row>
    <row r="1128" spans="1:3" x14ac:dyDescent="0.25">
      <c r="A1128" s="21" t="s">
        <v>29</v>
      </c>
      <c r="B1128" s="56"/>
      <c r="C1128" t="s">
        <v>29</v>
      </c>
    </row>
    <row r="1129" spans="1:3" x14ac:dyDescent="0.25">
      <c r="A1129" s="21" t="s">
        <v>29</v>
      </c>
      <c r="B1129" s="56"/>
      <c r="C1129" t="s">
        <v>29</v>
      </c>
    </row>
    <row r="1130" spans="1:3" x14ac:dyDescent="0.25">
      <c r="A1130" s="21" t="s">
        <v>29</v>
      </c>
      <c r="B1130" s="56"/>
      <c r="C1130" t="s">
        <v>29</v>
      </c>
    </row>
    <row r="1131" spans="1:3" x14ac:dyDescent="0.25">
      <c r="A1131" s="21" t="s">
        <v>29</v>
      </c>
      <c r="B1131" s="56"/>
      <c r="C1131" t="s">
        <v>29</v>
      </c>
    </row>
    <row r="1132" spans="1:3" x14ac:dyDescent="0.25">
      <c r="A1132" s="21" t="s">
        <v>29</v>
      </c>
      <c r="B1132" s="56"/>
      <c r="C1132" t="s">
        <v>29</v>
      </c>
    </row>
    <row r="1133" spans="1:3" x14ac:dyDescent="0.25">
      <c r="A1133" s="21" t="s">
        <v>29</v>
      </c>
      <c r="B1133" s="56"/>
      <c r="C1133" t="s">
        <v>29</v>
      </c>
    </row>
    <row r="1134" spans="1:3" x14ac:dyDescent="0.25">
      <c r="A1134" s="21" t="s">
        <v>29</v>
      </c>
      <c r="B1134" s="56"/>
      <c r="C1134" t="s">
        <v>29</v>
      </c>
    </row>
    <row r="1135" spans="1:3" x14ac:dyDescent="0.25">
      <c r="A1135" s="21" t="s">
        <v>29</v>
      </c>
      <c r="B1135" s="56"/>
      <c r="C1135" t="s">
        <v>29</v>
      </c>
    </row>
    <row r="1136" spans="1:3" x14ac:dyDescent="0.25">
      <c r="A1136" s="21" t="s">
        <v>29</v>
      </c>
      <c r="B1136" s="56"/>
      <c r="C1136" t="s">
        <v>29</v>
      </c>
    </row>
    <row r="1137" spans="1:3" x14ac:dyDescent="0.25">
      <c r="A1137" s="21" t="s">
        <v>29</v>
      </c>
      <c r="B1137" s="56"/>
      <c r="C1137" t="s">
        <v>29</v>
      </c>
    </row>
    <row r="1138" spans="1:3" x14ac:dyDescent="0.25">
      <c r="A1138" s="21" t="s">
        <v>29</v>
      </c>
      <c r="B1138" s="56"/>
      <c r="C1138" t="s">
        <v>29</v>
      </c>
    </row>
    <row r="1139" spans="1:3" x14ac:dyDescent="0.25">
      <c r="A1139" s="21" t="s">
        <v>29</v>
      </c>
      <c r="B1139" s="56"/>
      <c r="C1139" t="s">
        <v>29</v>
      </c>
    </row>
    <row r="1140" spans="1:3" x14ac:dyDescent="0.25">
      <c r="A1140" s="21" t="s">
        <v>29</v>
      </c>
      <c r="B1140" s="56"/>
      <c r="C1140" t="s">
        <v>29</v>
      </c>
    </row>
    <row r="1141" spans="1:3" x14ac:dyDescent="0.25">
      <c r="A1141" s="21" t="s">
        <v>29</v>
      </c>
      <c r="B1141" s="56"/>
      <c r="C1141" t="s">
        <v>29</v>
      </c>
    </row>
    <row r="1142" spans="1:3" x14ac:dyDescent="0.25">
      <c r="A1142" s="21" t="s">
        <v>29</v>
      </c>
      <c r="B1142" s="56"/>
      <c r="C1142" t="s">
        <v>29</v>
      </c>
    </row>
    <row r="1143" spans="1:3" x14ac:dyDescent="0.25">
      <c r="A1143" s="21" t="s">
        <v>29</v>
      </c>
      <c r="B1143" s="56"/>
      <c r="C1143" t="s">
        <v>29</v>
      </c>
    </row>
    <row r="1144" spans="1:3" x14ac:dyDescent="0.25">
      <c r="A1144" s="21" t="s">
        <v>29</v>
      </c>
      <c r="B1144" s="56"/>
      <c r="C1144" t="s">
        <v>29</v>
      </c>
    </row>
    <row r="1145" spans="1:3" x14ac:dyDescent="0.25">
      <c r="A1145" s="21" t="s">
        <v>29</v>
      </c>
      <c r="B1145" s="56"/>
      <c r="C1145" t="s">
        <v>29</v>
      </c>
    </row>
    <row r="1146" spans="1:3" x14ac:dyDescent="0.25">
      <c r="A1146" s="21" t="s">
        <v>29</v>
      </c>
      <c r="B1146" s="56"/>
      <c r="C1146" t="s">
        <v>29</v>
      </c>
    </row>
    <row r="1147" spans="1:3" x14ac:dyDescent="0.25">
      <c r="A1147" s="21" t="s">
        <v>29</v>
      </c>
      <c r="B1147" s="56"/>
      <c r="C1147" t="s">
        <v>29</v>
      </c>
    </row>
    <row r="1148" spans="1:3" x14ac:dyDescent="0.25">
      <c r="A1148" s="21" t="s">
        <v>29</v>
      </c>
      <c r="B1148" s="56"/>
      <c r="C1148" t="s">
        <v>29</v>
      </c>
    </row>
    <row r="1149" spans="1:3" x14ac:dyDescent="0.25">
      <c r="A1149" s="21" t="s">
        <v>29</v>
      </c>
      <c r="B1149" s="56"/>
      <c r="C1149" t="s">
        <v>29</v>
      </c>
    </row>
    <row r="1150" spans="1:3" x14ac:dyDescent="0.25">
      <c r="A1150" s="21" t="s">
        <v>29</v>
      </c>
      <c r="B1150" s="56"/>
      <c r="C1150" t="s">
        <v>29</v>
      </c>
    </row>
    <row r="1151" spans="1:3" x14ac:dyDescent="0.25">
      <c r="A1151" s="21" t="s">
        <v>29</v>
      </c>
      <c r="B1151" s="56"/>
      <c r="C1151" t="s">
        <v>29</v>
      </c>
    </row>
    <row r="1152" spans="1:3" x14ac:dyDescent="0.25">
      <c r="A1152" s="21" t="s">
        <v>29</v>
      </c>
      <c r="B1152" s="56"/>
      <c r="C1152" t="s">
        <v>29</v>
      </c>
    </row>
    <row r="1153" spans="1:3" x14ac:dyDescent="0.25">
      <c r="A1153" s="21" t="s">
        <v>29</v>
      </c>
      <c r="B1153" s="56"/>
      <c r="C1153" t="s">
        <v>29</v>
      </c>
    </row>
    <row r="1154" spans="1:3" x14ac:dyDescent="0.25">
      <c r="A1154" s="21" t="s">
        <v>29</v>
      </c>
      <c r="B1154" s="56"/>
      <c r="C1154" t="s">
        <v>29</v>
      </c>
    </row>
    <row r="1155" spans="1:3" x14ac:dyDescent="0.25">
      <c r="A1155" s="21" t="s">
        <v>29</v>
      </c>
      <c r="B1155" s="56"/>
      <c r="C1155" t="s">
        <v>29</v>
      </c>
    </row>
    <row r="1156" spans="1:3" x14ac:dyDescent="0.25">
      <c r="A1156" s="21" t="s">
        <v>29</v>
      </c>
      <c r="B1156" s="56"/>
      <c r="C1156" t="s">
        <v>29</v>
      </c>
    </row>
    <row r="1157" spans="1:3" x14ac:dyDescent="0.25">
      <c r="A1157" s="21" t="s">
        <v>29</v>
      </c>
      <c r="B1157" s="56"/>
      <c r="C1157" t="s">
        <v>29</v>
      </c>
    </row>
    <row r="1158" spans="1:3" x14ac:dyDescent="0.25">
      <c r="A1158" s="21" t="s">
        <v>29</v>
      </c>
      <c r="B1158" s="56"/>
      <c r="C1158" t="s">
        <v>29</v>
      </c>
    </row>
    <row r="1159" spans="1:3" x14ac:dyDescent="0.25">
      <c r="A1159" s="21" t="s">
        <v>29</v>
      </c>
      <c r="B1159" s="56"/>
      <c r="C1159" t="s">
        <v>29</v>
      </c>
    </row>
    <row r="1160" spans="1:3" x14ac:dyDescent="0.25">
      <c r="A1160" s="21" t="s">
        <v>29</v>
      </c>
      <c r="B1160" s="56"/>
      <c r="C1160" t="s">
        <v>29</v>
      </c>
    </row>
    <row r="1161" spans="1:3" x14ac:dyDescent="0.25">
      <c r="A1161" s="21" t="s">
        <v>29</v>
      </c>
      <c r="B1161" s="56"/>
      <c r="C1161" t="s">
        <v>29</v>
      </c>
    </row>
    <row r="1162" spans="1:3" x14ac:dyDescent="0.25">
      <c r="A1162" s="21" t="s">
        <v>29</v>
      </c>
      <c r="B1162" s="56"/>
      <c r="C1162" t="s">
        <v>29</v>
      </c>
    </row>
    <row r="1163" spans="1:3" x14ac:dyDescent="0.25">
      <c r="A1163" s="21" t="s">
        <v>29</v>
      </c>
      <c r="B1163" s="56"/>
      <c r="C1163" t="s">
        <v>29</v>
      </c>
    </row>
    <row r="1164" spans="1:3" x14ac:dyDescent="0.25">
      <c r="A1164" s="21" t="s">
        <v>29</v>
      </c>
      <c r="B1164" s="56"/>
      <c r="C1164" t="s">
        <v>29</v>
      </c>
    </row>
    <row r="1165" spans="1:3" x14ac:dyDescent="0.25">
      <c r="A1165" s="21" t="s">
        <v>29</v>
      </c>
      <c r="B1165" s="56"/>
      <c r="C1165" t="s">
        <v>29</v>
      </c>
    </row>
    <row r="1166" spans="1:3" x14ac:dyDescent="0.25">
      <c r="A1166" s="21" t="s">
        <v>29</v>
      </c>
      <c r="B1166" s="56"/>
      <c r="C1166" t="s">
        <v>29</v>
      </c>
    </row>
    <row r="1167" spans="1:3" x14ac:dyDescent="0.25">
      <c r="A1167" s="21" t="s">
        <v>29</v>
      </c>
      <c r="B1167" s="56"/>
      <c r="C1167" t="s">
        <v>29</v>
      </c>
    </row>
    <row r="1168" spans="1:3" x14ac:dyDescent="0.25">
      <c r="A1168" s="21" t="s">
        <v>29</v>
      </c>
      <c r="B1168" s="56"/>
      <c r="C1168" t="s">
        <v>29</v>
      </c>
    </row>
    <row r="1169" spans="1:3" x14ac:dyDescent="0.25">
      <c r="A1169" s="21" t="s">
        <v>29</v>
      </c>
      <c r="B1169" s="56"/>
      <c r="C1169" t="s">
        <v>29</v>
      </c>
    </row>
    <row r="1170" spans="1:3" x14ac:dyDescent="0.25">
      <c r="A1170" s="21" t="s">
        <v>29</v>
      </c>
      <c r="B1170" s="56"/>
      <c r="C1170" t="s">
        <v>29</v>
      </c>
    </row>
    <row r="1171" spans="1:3" x14ac:dyDescent="0.25">
      <c r="A1171" s="21" t="s">
        <v>29</v>
      </c>
      <c r="B1171" s="56"/>
      <c r="C1171" t="s">
        <v>29</v>
      </c>
    </row>
    <row r="1172" spans="1:3" x14ac:dyDescent="0.25">
      <c r="A1172" s="21" t="s">
        <v>29</v>
      </c>
      <c r="B1172" s="56"/>
      <c r="C1172" t="s">
        <v>29</v>
      </c>
    </row>
    <row r="1173" spans="1:3" x14ac:dyDescent="0.25">
      <c r="A1173" s="21" t="s">
        <v>29</v>
      </c>
      <c r="B1173" s="56"/>
      <c r="C1173" t="s">
        <v>29</v>
      </c>
    </row>
    <row r="1174" spans="1:3" x14ac:dyDescent="0.25">
      <c r="A1174" s="21" t="s">
        <v>29</v>
      </c>
      <c r="B1174" s="56"/>
      <c r="C1174" t="s">
        <v>29</v>
      </c>
    </row>
    <row r="1175" spans="1:3" x14ac:dyDescent="0.25">
      <c r="A1175" s="21" t="s">
        <v>29</v>
      </c>
      <c r="B1175" s="56"/>
      <c r="C1175" t="s">
        <v>29</v>
      </c>
    </row>
    <row r="1176" spans="1:3" x14ac:dyDescent="0.25">
      <c r="A1176" s="21" t="s">
        <v>29</v>
      </c>
      <c r="B1176" s="56"/>
      <c r="C1176" t="s">
        <v>29</v>
      </c>
    </row>
    <row r="1177" spans="1:3" x14ac:dyDescent="0.25">
      <c r="A1177" s="21" t="s">
        <v>29</v>
      </c>
      <c r="B1177" s="56"/>
      <c r="C1177" t="s">
        <v>29</v>
      </c>
    </row>
    <row r="1178" spans="1:3" x14ac:dyDescent="0.25">
      <c r="A1178" s="21" t="s">
        <v>29</v>
      </c>
      <c r="B1178" s="56"/>
      <c r="C1178" t="s">
        <v>29</v>
      </c>
    </row>
    <row r="1179" spans="1:3" x14ac:dyDescent="0.25">
      <c r="A1179" s="21" t="s">
        <v>29</v>
      </c>
      <c r="B1179" s="56"/>
      <c r="C1179" t="s">
        <v>29</v>
      </c>
    </row>
    <row r="1180" spans="1:3" x14ac:dyDescent="0.25">
      <c r="A1180" s="21" t="s">
        <v>29</v>
      </c>
      <c r="B1180" s="56"/>
      <c r="C1180" t="s">
        <v>29</v>
      </c>
    </row>
    <row r="1181" spans="1:3" x14ac:dyDescent="0.25">
      <c r="A1181" s="21" t="s">
        <v>29</v>
      </c>
      <c r="B1181" s="56"/>
      <c r="C1181" t="s">
        <v>29</v>
      </c>
    </row>
    <row r="1182" spans="1:3" x14ac:dyDescent="0.25">
      <c r="A1182" s="21" t="s">
        <v>29</v>
      </c>
      <c r="B1182" s="56"/>
      <c r="C1182" t="s">
        <v>29</v>
      </c>
    </row>
    <row r="1183" spans="1:3" x14ac:dyDescent="0.25">
      <c r="A1183" s="21" t="s">
        <v>29</v>
      </c>
      <c r="B1183" s="56"/>
      <c r="C1183" t="s">
        <v>29</v>
      </c>
    </row>
    <row r="1184" spans="1:3" x14ac:dyDescent="0.25">
      <c r="A1184" s="21" t="s">
        <v>29</v>
      </c>
      <c r="B1184" s="56"/>
      <c r="C1184" t="s">
        <v>29</v>
      </c>
    </row>
    <row r="1185" spans="1:3" x14ac:dyDescent="0.25">
      <c r="A1185" s="21" t="s">
        <v>29</v>
      </c>
      <c r="B1185" s="56"/>
      <c r="C1185" t="s">
        <v>29</v>
      </c>
    </row>
    <row r="1186" spans="1:3" x14ac:dyDescent="0.25">
      <c r="A1186" s="21" t="s">
        <v>29</v>
      </c>
      <c r="B1186" s="56"/>
      <c r="C1186" t="s">
        <v>29</v>
      </c>
    </row>
    <row r="1187" spans="1:3" x14ac:dyDescent="0.25">
      <c r="A1187" s="21" t="s">
        <v>29</v>
      </c>
      <c r="B1187" s="56"/>
      <c r="C1187" t="s">
        <v>29</v>
      </c>
    </row>
    <row r="1188" spans="1:3" x14ac:dyDescent="0.25">
      <c r="A1188" s="21" t="s">
        <v>29</v>
      </c>
      <c r="B1188" s="56"/>
      <c r="C1188" t="s">
        <v>29</v>
      </c>
    </row>
    <row r="1189" spans="1:3" x14ac:dyDescent="0.25">
      <c r="A1189" s="21" t="s">
        <v>29</v>
      </c>
      <c r="B1189" s="56"/>
      <c r="C1189" t="s">
        <v>29</v>
      </c>
    </row>
    <row r="1190" spans="1:3" x14ac:dyDescent="0.25">
      <c r="A1190" s="21" t="s">
        <v>29</v>
      </c>
      <c r="B1190" s="56"/>
      <c r="C1190" t="s">
        <v>29</v>
      </c>
    </row>
    <row r="1191" spans="1:3" x14ac:dyDescent="0.25">
      <c r="A1191" s="21" t="s">
        <v>29</v>
      </c>
      <c r="B1191" s="56"/>
      <c r="C1191" t="s">
        <v>29</v>
      </c>
    </row>
    <row r="1192" spans="1:3" x14ac:dyDescent="0.25">
      <c r="A1192" s="21" t="s">
        <v>29</v>
      </c>
      <c r="B1192" s="56"/>
      <c r="C1192" t="s">
        <v>29</v>
      </c>
    </row>
    <row r="1193" spans="1:3" x14ac:dyDescent="0.25">
      <c r="A1193" s="21" t="s">
        <v>29</v>
      </c>
      <c r="B1193" s="56"/>
      <c r="C1193" t="s">
        <v>29</v>
      </c>
    </row>
    <row r="1194" spans="1:3" x14ac:dyDescent="0.25">
      <c r="A1194" s="21" t="s">
        <v>29</v>
      </c>
      <c r="B1194" s="56"/>
      <c r="C1194" t="s">
        <v>29</v>
      </c>
    </row>
    <row r="1195" spans="1:3" x14ac:dyDescent="0.25">
      <c r="A1195" s="21" t="s">
        <v>29</v>
      </c>
      <c r="B1195" s="56"/>
      <c r="C1195" t="s">
        <v>29</v>
      </c>
    </row>
    <row r="1196" spans="1:3" x14ac:dyDescent="0.25">
      <c r="A1196" s="21" t="s">
        <v>29</v>
      </c>
      <c r="B1196" s="56"/>
      <c r="C1196" t="s">
        <v>29</v>
      </c>
    </row>
    <row r="1197" spans="1:3" x14ac:dyDescent="0.25">
      <c r="A1197" s="21" t="s">
        <v>29</v>
      </c>
      <c r="B1197" s="56"/>
      <c r="C1197" t="s">
        <v>29</v>
      </c>
    </row>
    <row r="1198" spans="1:3" x14ac:dyDescent="0.25">
      <c r="A1198" s="21" t="s">
        <v>29</v>
      </c>
      <c r="B1198" s="56"/>
      <c r="C1198" t="s">
        <v>29</v>
      </c>
    </row>
    <row r="1199" spans="1:3" x14ac:dyDescent="0.25">
      <c r="A1199" s="21" t="s">
        <v>29</v>
      </c>
      <c r="B1199" s="56"/>
      <c r="C1199" t="s">
        <v>29</v>
      </c>
    </row>
    <row r="1200" spans="1:3" x14ac:dyDescent="0.25">
      <c r="A1200" s="21" t="s">
        <v>29</v>
      </c>
      <c r="B1200" s="56"/>
      <c r="C1200" t="s">
        <v>29</v>
      </c>
    </row>
    <row r="1201" spans="1:3" x14ac:dyDescent="0.25">
      <c r="A1201" s="21" t="s">
        <v>29</v>
      </c>
      <c r="B1201" s="56"/>
      <c r="C1201" t="s">
        <v>29</v>
      </c>
    </row>
    <row r="1202" spans="1:3" x14ac:dyDescent="0.25">
      <c r="A1202" s="21" t="s">
        <v>29</v>
      </c>
      <c r="B1202" s="56"/>
      <c r="C1202" t="s">
        <v>29</v>
      </c>
    </row>
    <row r="1203" spans="1:3" x14ac:dyDescent="0.25">
      <c r="A1203" s="21" t="s">
        <v>29</v>
      </c>
      <c r="B1203" s="56"/>
      <c r="C1203" t="s">
        <v>29</v>
      </c>
    </row>
    <row r="1204" spans="1:3" x14ac:dyDescent="0.25">
      <c r="A1204" s="21" t="s">
        <v>29</v>
      </c>
      <c r="B1204" s="56"/>
      <c r="C1204" t="s">
        <v>29</v>
      </c>
    </row>
    <row r="1205" spans="1:3" x14ac:dyDescent="0.25">
      <c r="A1205" s="21" t="s">
        <v>29</v>
      </c>
      <c r="B1205" s="56"/>
      <c r="C1205" t="s">
        <v>29</v>
      </c>
    </row>
    <row r="1206" spans="1:3" x14ac:dyDescent="0.25">
      <c r="A1206" s="21" t="s">
        <v>29</v>
      </c>
      <c r="B1206" s="56"/>
      <c r="C1206" t="s">
        <v>29</v>
      </c>
    </row>
    <row r="1207" spans="1:3" x14ac:dyDescent="0.25">
      <c r="A1207" s="21" t="s">
        <v>29</v>
      </c>
      <c r="B1207" s="56"/>
      <c r="C1207" t="s">
        <v>29</v>
      </c>
    </row>
    <row r="1208" spans="1:3" x14ac:dyDescent="0.25">
      <c r="A1208" s="21" t="s">
        <v>29</v>
      </c>
      <c r="B1208" s="56"/>
      <c r="C1208" t="s">
        <v>29</v>
      </c>
    </row>
    <row r="1209" spans="1:3" x14ac:dyDescent="0.25">
      <c r="A1209" s="21" t="s">
        <v>29</v>
      </c>
      <c r="B1209" s="56"/>
      <c r="C1209" t="s">
        <v>29</v>
      </c>
    </row>
    <row r="1210" spans="1:3" x14ac:dyDescent="0.25">
      <c r="A1210" s="21" t="s">
        <v>29</v>
      </c>
      <c r="B1210" s="56"/>
      <c r="C1210" t="s">
        <v>29</v>
      </c>
    </row>
    <row r="1211" spans="1:3" x14ac:dyDescent="0.25">
      <c r="A1211" s="21" t="s">
        <v>29</v>
      </c>
      <c r="B1211" s="56"/>
      <c r="C1211" t="s">
        <v>29</v>
      </c>
    </row>
    <row r="1212" spans="1:3" x14ac:dyDescent="0.25">
      <c r="A1212" s="21" t="s">
        <v>29</v>
      </c>
      <c r="B1212" s="56"/>
      <c r="C1212" t="s">
        <v>29</v>
      </c>
    </row>
    <row r="1213" spans="1:3" x14ac:dyDescent="0.25">
      <c r="A1213" s="21" t="s">
        <v>29</v>
      </c>
      <c r="B1213" s="56"/>
      <c r="C1213" t="s">
        <v>29</v>
      </c>
    </row>
    <row r="1214" spans="1:3" x14ac:dyDescent="0.25">
      <c r="A1214" s="21" t="s">
        <v>29</v>
      </c>
      <c r="B1214" s="56"/>
      <c r="C1214" t="s">
        <v>29</v>
      </c>
    </row>
    <row r="1215" spans="1:3" x14ac:dyDescent="0.25">
      <c r="A1215" s="21" t="s">
        <v>29</v>
      </c>
      <c r="B1215" s="56"/>
      <c r="C1215" t="s">
        <v>29</v>
      </c>
    </row>
    <row r="1216" spans="1:3" x14ac:dyDescent="0.25">
      <c r="A1216" s="21" t="s">
        <v>29</v>
      </c>
      <c r="B1216" s="56"/>
      <c r="C1216" t="s">
        <v>29</v>
      </c>
    </row>
    <row r="1217" spans="1:3" x14ac:dyDescent="0.25">
      <c r="A1217" s="21" t="s">
        <v>29</v>
      </c>
      <c r="B1217" s="56"/>
      <c r="C1217" t="s">
        <v>29</v>
      </c>
    </row>
    <row r="1218" spans="1:3" x14ac:dyDescent="0.25">
      <c r="A1218" s="21" t="s">
        <v>29</v>
      </c>
      <c r="B1218" s="56"/>
      <c r="C1218" t="s">
        <v>29</v>
      </c>
    </row>
    <row r="1219" spans="1:3" x14ac:dyDescent="0.25">
      <c r="A1219" s="21" t="s">
        <v>29</v>
      </c>
      <c r="B1219" s="56"/>
      <c r="C1219" t="s">
        <v>29</v>
      </c>
    </row>
    <row r="1220" spans="1:3" x14ac:dyDescent="0.25">
      <c r="A1220" s="21" t="s">
        <v>29</v>
      </c>
      <c r="B1220" s="56"/>
      <c r="C1220" t="s">
        <v>29</v>
      </c>
    </row>
    <row r="1221" spans="1:3" x14ac:dyDescent="0.25">
      <c r="A1221" s="21" t="s">
        <v>29</v>
      </c>
      <c r="B1221" s="56"/>
      <c r="C1221" t="s">
        <v>29</v>
      </c>
    </row>
    <row r="1222" spans="1:3" x14ac:dyDescent="0.25">
      <c r="A1222" s="21" t="s">
        <v>29</v>
      </c>
      <c r="B1222" s="56"/>
      <c r="C1222" t="s">
        <v>29</v>
      </c>
    </row>
    <row r="1223" spans="1:3" x14ac:dyDescent="0.25">
      <c r="A1223" s="21" t="s">
        <v>29</v>
      </c>
      <c r="B1223" s="56"/>
      <c r="C1223" t="s">
        <v>29</v>
      </c>
    </row>
    <row r="1224" spans="1:3" x14ac:dyDescent="0.25">
      <c r="A1224" s="21" t="s">
        <v>29</v>
      </c>
      <c r="B1224" s="56"/>
      <c r="C1224" t="s">
        <v>29</v>
      </c>
    </row>
    <row r="1225" spans="1:3" x14ac:dyDescent="0.25">
      <c r="A1225" s="21" t="s">
        <v>29</v>
      </c>
      <c r="B1225" s="56"/>
      <c r="C1225" t="s">
        <v>29</v>
      </c>
    </row>
    <row r="1226" spans="1:3" x14ac:dyDescent="0.25">
      <c r="A1226" s="21" t="s">
        <v>29</v>
      </c>
      <c r="B1226" s="56"/>
      <c r="C1226" t="s">
        <v>29</v>
      </c>
    </row>
    <row r="1227" spans="1:3" x14ac:dyDescent="0.25">
      <c r="A1227" s="21" t="s">
        <v>29</v>
      </c>
      <c r="B1227" s="56"/>
      <c r="C1227" t="s">
        <v>29</v>
      </c>
    </row>
    <row r="1228" spans="1:3" x14ac:dyDescent="0.25">
      <c r="A1228" s="21" t="s">
        <v>29</v>
      </c>
      <c r="B1228" s="56"/>
      <c r="C1228" t="s">
        <v>29</v>
      </c>
    </row>
    <row r="1229" spans="1:3" x14ac:dyDescent="0.25">
      <c r="A1229" s="21" t="s">
        <v>29</v>
      </c>
      <c r="B1229" s="56"/>
      <c r="C1229" t="s">
        <v>29</v>
      </c>
    </row>
    <row r="1230" spans="1:3" x14ac:dyDescent="0.25">
      <c r="A1230" s="21" t="s">
        <v>29</v>
      </c>
      <c r="B1230" s="56"/>
      <c r="C1230" t="s">
        <v>29</v>
      </c>
    </row>
    <row r="1231" spans="1:3" x14ac:dyDescent="0.25">
      <c r="A1231" s="21" t="s">
        <v>29</v>
      </c>
      <c r="B1231" s="56"/>
      <c r="C1231" t="s">
        <v>29</v>
      </c>
    </row>
    <row r="1232" spans="1:3" x14ac:dyDescent="0.25">
      <c r="A1232" s="21" t="s">
        <v>29</v>
      </c>
      <c r="B1232" s="56"/>
      <c r="C1232" t="s">
        <v>29</v>
      </c>
    </row>
    <row r="1233" spans="1:3" x14ac:dyDescent="0.25">
      <c r="A1233" s="21" t="s">
        <v>29</v>
      </c>
      <c r="B1233" s="56"/>
      <c r="C1233" t="s">
        <v>29</v>
      </c>
    </row>
    <row r="1234" spans="1:3" x14ac:dyDescent="0.25">
      <c r="A1234" s="21" t="s">
        <v>29</v>
      </c>
      <c r="B1234" s="56"/>
      <c r="C1234" t="s">
        <v>29</v>
      </c>
    </row>
    <row r="1235" spans="1:3" x14ac:dyDescent="0.25">
      <c r="A1235" s="21" t="s">
        <v>29</v>
      </c>
      <c r="B1235" s="56"/>
      <c r="C1235" t="s">
        <v>29</v>
      </c>
    </row>
    <row r="1236" spans="1:3" x14ac:dyDescent="0.25">
      <c r="A1236" s="21" t="s">
        <v>29</v>
      </c>
      <c r="B1236" s="56"/>
      <c r="C1236" t="s">
        <v>29</v>
      </c>
    </row>
    <row r="1237" spans="1:3" x14ac:dyDescent="0.25">
      <c r="A1237" s="21" t="s">
        <v>29</v>
      </c>
      <c r="B1237" s="56"/>
      <c r="C1237" t="s">
        <v>29</v>
      </c>
    </row>
    <row r="1238" spans="1:3" x14ac:dyDescent="0.25">
      <c r="A1238" s="21" t="s">
        <v>29</v>
      </c>
      <c r="B1238" s="56"/>
      <c r="C1238" t="s">
        <v>29</v>
      </c>
    </row>
    <row r="1239" spans="1:3" x14ac:dyDescent="0.25">
      <c r="A1239" s="21" t="s">
        <v>29</v>
      </c>
      <c r="B1239" s="56"/>
      <c r="C1239" t="s">
        <v>29</v>
      </c>
    </row>
    <row r="1240" spans="1:3" x14ac:dyDescent="0.25">
      <c r="A1240" s="21" t="s">
        <v>29</v>
      </c>
      <c r="B1240" s="56"/>
      <c r="C1240" t="s">
        <v>29</v>
      </c>
    </row>
    <row r="1241" spans="1:3" x14ac:dyDescent="0.25">
      <c r="A1241" s="21" t="s">
        <v>29</v>
      </c>
      <c r="B1241" s="56"/>
      <c r="C1241" t="s">
        <v>29</v>
      </c>
    </row>
    <row r="1242" spans="1:3" x14ac:dyDescent="0.25">
      <c r="A1242" s="21" t="s">
        <v>29</v>
      </c>
      <c r="B1242" s="56"/>
      <c r="C1242" t="s">
        <v>29</v>
      </c>
    </row>
    <row r="1243" spans="1:3" x14ac:dyDescent="0.25">
      <c r="A1243" s="21" t="s">
        <v>29</v>
      </c>
      <c r="B1243" s="56"/>
      <c r="C1243" t="s">
        <v>29</v>
      </c>
    </row>
    <row r="1244" spans="1:3" x14ac:dyDescent="0.25">
      <c r="A1244" s="21" t="s">
        <v>29</v>
      </c>
      <c r="B1244" s="56"/>
      <c r="C1244" t="s">
        <v>29</v>
      </c>
    </row>
    <row r="1245" spans="1:3" x14ac:dyDescent="0.25">
      <c r="A1245" s="21" t="s">
        <v>29</v>
      </c>
      <c r="B1245" s="56"/>
      <c r="C1245" t="s">
        <v>29</v>
      </c>
    </row>
    <row r="1246" spans="1:3" x14ac:dyDescent="0.25">
      <c r="A1246" s="21" t="s">
        <v>29</v>
      </c>
      <c r="B1246" s="56"/>
      <c r="C1246" t="s">
        <v>29</v>
      </c>
    </row>
    <row r="1247" spans="1:3" x14ac:dyDescent="0.25">
      <c r="A1247" s="21" t="s">
        <v>29</v>
      </c>
      <c r="B1247" s="56"/>
      <c r="C1247" t="s">
        <v>29</v>
      </c>
    </row>
    <row r="1248" spans="1:3" x14ac:dyDescent="0.25">
      <c r="A1248" s="21" t="s">
        <v>29</v>
      </c>
      <c r="B1248" s="56"/>
      <c r="C1248" t="s">
        <v>29</v>
      </c>
    </row>
    <row r="1249" spans="1:3" x14ac:dyDescent="0.25">
      <c r="A1249" s="21" t="s">
        <v>29</v>
      </c>
      <c r="B1249" s="56"/>
      <c r="C1249" t="s">
        <v>29</v>
      </c>
    </row>
    <row r="1250" spans="1:3" x14ac:dyDescent="0.25">
      <c r="A1250" s="21" t="s">
        <v>29</v>
      </c>
      <c r="B1250" s="56"/>
      <c r="C1250" t="s">
        <v>29</v>
      </c>
    </row>
    <row r="1251" spans="1:3" x14ac:dyDescent="0.25">
      <c r="A1251" s="21" t="s">
        <v>29</v>
      </c>
      <c r="B1251" s="56"/>
      <c r="C1251" t="s">
        <v>29</v>
      </c>
    </row>
    <row r="1252" spans="1:3" x14ac:dyDescent="0.25">
      <c r="A1252" s="21" t="s">
        <v>29</v>
      </c>
      <c r="B1252" s="56"/>
      <c r="C1252" t="s">
        <v>29</v>
      </c>
    </row>
    <row r="1253" spans="1:3" x14ac:dyDescent="0.25">
      <c r="A1253" s="21" t="s">
        <v>29</v>
      </c>
      <c r="B1253" s="56"/>
      <c r="C1253" t="s">
        <v>29</v>
      </c>
    </row>
    <row r="1254" spans="1:3" x14ac:dyDescent="0.25">
      <c r="A1254" s="21" t="s">
        <v>29</v>
      </c>
      <c r="B1254" s="56"/>
      <c r="C1254" t="s">
        <v>29</v>
      </c>
    </row>
    <row r="1255" spans="1:3" x14ac:dyDescent="0.25">
      <c r="A1255" s="21" t="s">
        <v>29</v>
      </c>
      <c r="B1255" s="56"/>
      <c r="C1255" t="s">
        <v>29</v>
      </c>
    </row>
    <row r="1256" spans="1:3" x14ac:dyDescent="0.25">
      <c r="A1256" s="21" t="s">
        <v>29</v>
      </c>
      <c r="B1256" s="56"/>
      <c r="C1256" t="s">
        <v>29</v>
      </c>
    </row>
    <row r="1257" spans="1:3" x14ac:dyDescent="0.25">
      <c r="A1257" s="21" t="s">
        <v>29</v>
      </c>
      <c r="B1257" s="56"/>
      <c r="C1257" t="s">
        <v>29</v>
      </c>
    </row>
    <row r="1258" spans="1:3" x14ac:dyDescent="0.25">
      <c r="A1258" s="21" t="s">
        <v>29</v>
      </c>
      <c r="B1258" s="56"/>
      <c r="C1258" t="s">
        <v>29</v>
      </c>
    </row>
    <row r="1259" spans="1:3" x14ac:dyDescent="0.25">
      <c r="A1259" s="21" t="s">
        <v>29</v>
      </c>
      <c r="B1259" s="56"/>
      <c r="C1259" t="s">
        <v>29</v>
      </c>
    </row>
    <row r="1260" spans="1:3" x14ac:dyDescent="0.25">
      <c r="A1260" s="21" t="s">
        <v>29</v>
      </c>
      <c r="B1260" s="56"/>
      <c r="C1260" t="s">
        <v>29</v>
      </c>
    </row>
    <row r="1261" spans="1:3" x14ac:dyDescent="0.25">
      <c r="A1261" s="21" t="s">
        <v>29</v>
      </c>
      <c r="B1261" s="56"/>
      <c r="C1261" t="s">
        <v>29</v>
      </c>
    </row>
    <row r="1262" spans="1:3" x14ac:dyDescent="0.25">
      <c r="A1262" s="21" t="s">
        <v>29</v>
      </c>
      <c r="B1262" s="56"/>
      <c r="C1262" t="s">
        <v>29</v>
      </c>
    </row>
    <row r="1263" spans="1:3" x14ac:dyDescent="0.25">
      <c r="A1263" s="21" t="s">
        <v>29</v>
      </c>
      <c r="B1263" s="56"/>
      <c r="C1263" t="s">
        <v>29</v>
      </c>
    </row>
    <row r="1264" spans="1:3" x14ac:dyDescent="0.25">
      <c r="A1264" s="21" t="s">
        <v>29</v>
      </c>
      <c r="B1264" s="56"/>
      <c r="C1264" t="s">
        <v>29</v>
      </c>
    </row>
    <row r="1265" spans="1:3" x14ac:dyDescent="0.25">
      <c r="A1265" s="21" t="s">
        <v>29</v>
      </c>
      <c r="B1265" s="56"/>
      <c r="C1265" t="s">
        <v>29</v>
      </c>
    </row>
    <row r="1266" spans="1:3" x14ac:dyDescent="0.25">
      <c r="A1266" s="21" t="s">
        <v>29</v>
      </c>
      <c r="B1266" s="56"/>
      <c r="C1266" t="s">
        <v>29</v>
      </c>
    </row>
    <row r="1267" spans="1:3" x14ac:dyDescent="0.25">
      <c r="A1267" s="21" t="s">
        <v>29</v>
      </c>
      <c r="B1267" s="56"/>
      <c r="C1267" t="s">
        <v>29</v>
      </c>
    </row>
    <row r="1268" spans="1:3" x14ac:dyDescent="0.25">
      <c r="A1268" s="21" t="s">
        <v>29</v>
      </c>
      <c r="B1268" s="56"/>
      <c r="C1268" t="s">
        <v>29</v>
      </c>
    </row>
    <row r="1269" spans="1:3" x14ac:dyDescent="0.25">
      <c r="A1269" s="21" t="s">
        <v>29</v>
      </c>
      <c r="B1269" s="56"/>
      <c r="C1269" t="s">
        <v>29</v>
      </c>
    </row>
    <row r="1270" spans="1:3" x14ac:dyDescent="0.25">
      <c r="A1270" s="21" t="s">
        <v>29</v>
      </c>
      <c r="B1270" s="56"/>
      <c r="C1270" t="s">
        <v>29</v>
      </c>
    </row>
    <row r="1271" spans="1:3" x14ac:dyDescent="0.25">
      <c r="A1271" s="21" t="s">
        <v>29</v>
      </c>
      <c r="B1271" s="56"/>
      <c r="C1271" t="s">
        <v>29</v>
      </c>
    </row>
    <row r="1272" spans="1:3" x14ac:dyDescent="0.25">
      <c r="A1272" s="21" t="s">
        <v>29</v>
      </c>
      <c r="B1272" s="56"/>
      <c r="C1272" t="s">
        <v>29</v>
      </c>
    </row>
    <row r="1273" spans="1:3" x14ac:dyDescent="0.25">
      <c r="A1273" s="21" t="s">
        <v>29</v>
      </c>
      <c r="B1273" s="56"/>
      <c r="C1273" t="s">
        <v>29</v>
      </c>
    </row>
    <row r="1274" spans="1:3" x14ac:dyDescent="0.25">
      <c r="A1274" s="21" t="s">
        <v>29</v>
      </c>
      <c r="B1274" s="56"/>
      <c r="C1274" t="s">
        <v>29</v>
      </c>
    </row>
    <row r="1275" spans="1:3" x14ac:dyDescent="0.25">
      <c r="A1275" s="21" t="s">
        <v>29</v>
      </c>
      <c r="B1275" s="56"/>
      <c r="C1275" t="s">
        <v>29</v>
      </c>
    </row>
    <row r="1276" spans="1:3" x14ac:dyDescent="0.25">
      <c r="A1276" s="21" t="s">
        <v>29</v>
      </c>
      <c r="B1276" s="56"/>
      <c r="C1276" t="s">
        <v>29</v>
      </c>
    </row>
    <row r="1277" spans="1:3" x14ac:dyDescent="0.25">
      <c r="A1277" s="21" t="s">
        <v>29</v>
      </c>
      <c r="B1277" s="56"/>
      <c r="C1277" t="s">
        <v>29</v>
      </c>
    </row>
    <row r="1278" spans="1:3" x14ac:dyDescent="0.25">
      <c r="A1278" s="21" t="s">
        <v>29</v>
      </c>
      <c r="B1278" s="56"/>
      <c r="C1278" t="s">
        <v>29</v>
      </c>
    </row>
    <row r="1279" spans="1:3" x14ac:dyDescent="0.25">
      <c r="A1279" s="21" t="s">
        <v>29</v>
      </c>
      <c r="B1279" s="56"/>
      <c r="C1279" t="s">
        <v>29</v>
      </c>
    </row>
    <row r="1280" spans="1:3" x14ac:dyDescent="0.25">
      <c r="A1280" s="21" t="s">
        <v>29</v>
      </c>
      <c r="B1280" s="56"/>
      <c r="C1280" t="s">
        <v>29</v>
      </c>
    </row>
    <row r="1281" spans="1:3" x14ac:dyDescent="0.25">
      <c r="A1281" s="21" t="s">
        <v>29</v>
      </c>
      <c r="B1281" s="56"/>
      <c r="C1281" t="s">
        <v>29</v>
      </c>
    </row>
    <row r="1282" spans="1:3" x14ac:dyDescent="0.25">
      <c r="A1282" s="21" t="s">
        <v>29</v>
      </c>
      <c r="B1282" s="56"/>
      <c r="C1282" t="s">
        <v>29</v>
      </c>
    </row>
    <row r="1283" spans="1:3" x14ac:dyDescent="0.25">
      <c r="A1283" s="21" t="s">
        <v>29</v>
      </c>
      <c r="B1283" s="56"/>
      <c r="C1283" t="s">
        <v>29</v>
      </c>
    </row>
    <row r="1284" spans="1:3" x14ac:dyDescent="0.25">
      <c r="A1284" s="21" t="s">
        <v>29</v>
      </c>
      <c r="B1284" s="56"/>
      <c r="C1284" t="s">
        <v>29</v>
      </c>
    </row>
    <row r="1285" spans="1:3" x14ac:dyDescent="0.25">
      <c r="A1285" s="21" t="s">
        <v>29</v>
      </c>
      <c r="B1285" s="56"/>
      <c r="C1285" t="s">
        <v>29</v>
      </c>
    </row>
    <row r="1286" spans="1:3" x14ac:dyDescent="0.25">
      <c r="A1286" s="21" t="s">
        <v>29</v>
      </c>
      <c r="B1286" s="56"/>
      <c r="C1286" t="s">
        <v>29</v>
      </c>
    </row>
    <row r="1287" spans="1:3" x14ac:dyDescent="0.25">
      <c r="A1287" s="21" t="s">
        <v>29</v>
      </c>
      <c r="B1287" s="56"/>
      <c r="C1287" t="s">
        <v>29</v>
      </c>
    </row>
    <row r="1288" spans="1:3" x14ac:dyDescent="0.25">
      <c r="A1288" s="21" t="s">
        <v>29</v>
      </c>
      <c r="B1288" s="56"/>
      <c r="C1288" t="s">
        <v>29</v>
      </c>
    </row>
    <row r="1289" spans="1:3" x14ac:dyDescent="0.25">
      <c r="A1289" s="21" t="s">
        <v>29</v>
      </c>
      <c r="B1289" s="56"/>
      <c r="C1289" t="s">
        <v>29</v>
      </c>
    </row>
    <row r="1290" spans="1:3" x14ac:dyDescent="0.25">
      <c r="A1290" s="21" t="s">
        <v>29</v>
      </c>
      <c r="B1290" s="56"/>
      <c r="C1290" t="s">
        <v>29</v>
      </c>
    </row>
    <row r="1291" spans="1:3" x14ac:dyDescent="0.25">
      <c r="A1291" s="21" t="s">
        <v>29</v>
      </c>
      <c r="B1291" s="56"/>
      <c r="C1291" t="s">
        <v>29</v>
      </c>
    </row>
    <row r="1292" spans="1:3" x14ac:dyDescent="0.25">
      <c r="A1292" s="21" t="s">
        <v>29</v>
      </c>
      <c r="B1292" s="56"/>
      <c r="C1292" t="s">
        <v>29</v>
      </c>
    </row>
    <row r="1293" spans="1:3" x14ac:dyDescent="0.25">
      <c r="A1293" s="21" t="s">
        <v>29</v>
      </c>
      <c r="B1293" s="56"/>
      <c r="C1293" t="s">
        <v>29</v>
      </c>
    </row>
    <row r="1294" spans="1:3" x14ac:dyDescent="0.25">
      <c r="A1294" s="21" t="s">
        <v>29</v>
      </c>
      <c r="B1294" s="56"/>
      <c r="C1294" t="s">
        <v>29</v>
      </c>
    </row>
    <row r="1295" spans="1:3" x14ac:dyDescent="0.25">
      <c r="A1295" s="21" t="s">
        <v>29</v>
      </c>
      <c r="B1295" s="56"/>
      <c r="C1295" t="s">
        <v>29</v>
      </c>
    </row>
    <row r="1296" spans="1:3" x14ac:dyDescent="0.25">
      <c r="A1296" s="21" t="s">
        <v>29</v>
      </c>
      <c r="B1296" s="56"/>
      <c r="C1296" t="s">
        <v>29</v>
      </c>
    </row>
    <row r="1297" spans="1:3" x14ac:dyDescent="0.25">
      <c r="A1297" s="21" t="s">
        <v>29</v>
      </c>
      <c r="B1297" s="56"/>
      <c r="C1297" t="s">
        <v>29</v>
      </c>
    </row>
    <row r="1298" spans="1:3" x14ac:dyDescent="0.25">
      <c r="A1298" s="21" t="s">
        <v>29</v>
      </c>
      <c r="B1298" s="56"/>
      <c r="C1298" t="s">
        <v>29</v>
      </c>
    </row>
    <row r="1299" spans="1:3" x14ac:dyDescent="0.25">
      <c r="A1299" s="21" t="s">
        <v>29</v>
      </c>
      <c r="B1299" s="56"/>
      <c r="C1299" t="s">
        <v>29</v>
      </c>
    </row>
    <row r="1300" spans="1:3" x14ac:dyDescent="0.25">
      <c r="A1300" s="21" t="s">
        <v>29</v>
      </c>
      <c r="B1300" s="56"/>
      <c r="C1300" t="s">
        <v>29</v>
      </c>
    </row>
    <row r="1301" spans="1:3" x14ac:dyDescent="0.25">
      <c r="A1301" s="21" t="s">
        <v>29</v>
      </c>
      <c r="B1301" s="56"/>
      <c r="C1301" t="s">
        <v>29</v>
      </c>
    </row>
    <row r="1302" spans="1:3" x14ac:dyDescent="0.25">
      <c r="A1302" s="21" t="s">
        <v>29</v>
      </c>
      <c r="B1302" s="56"/>
      <c r="C1302" t="s">
        <v>29</v>
      </c>
    </row>
    <row r="1303" spans="1:3" x14ac:dyDescent="0.25">
      <c r="A1303" s="21" t="s">
        <v>29</v>
      </c>
      <c r="B1303" s="56"/>
      <c r="C1303" t="s">
        <v>29</v>
      </c>
    </row>
    <row r="1304" spans="1:3" x14ac:dyDescent="0.25">
      <c r="A1304" s="21" t="s">
        <v>29</v>
      </c>
      <c r="B1304" s="56"/>
      <c r="C1304" t="s">
        <v>29</v>
      </c>
    </row>
    <row r="1305" spans="1:3" x14ac:dyDescent="0.25">
      <c r="A1305" s="21" t="s">
        <v>29</v>
      </c>
      <c r="B1305" s="56"/>
      <c r="C1305" t="s">
        <v>29</v>
      </c>
    </row>
    <row r="1306" spans="1:3" x14ac:dyDescent="0.25">
      <c r="A1306" s="21" t="s">
        <v>29</v>
      </c>
      <c r="B1306" s="56"/>
      <c r="C1306" t="s">
        <v>29</v>
      </c>
    </row>
    <row r="1307" spans="1:3" x14ac:dyDescent="0.25">
      <c r="A1307" s="21" t="s">
        <v>29</v>
      </c>
      <c r="B1307" s="56"/>
      <c r="C1307" t="s">
        <v>29</v>
      </c>
    </row>
    <row r="1308" spans="1:3" x14ac:dyDescent="0.25">
      <c r="A1308" s="21" t="s">
        <v>29</v>
      </c>
      <c r="B1308" s="56"/>
      <c r="C1308" t="s">
        <v>29</v>
      </c>
    </row>
    <row r="1309" spans="1:3" x14ac:dyDescent="0.25">
      <c r="A1309" s="21" t="s">
        <v>29</v>
      </c>
      <c r="B1309" s="56"/>
      <c r="C1309" t="s">
        <v>29</v>
      </c>
    </row>
    <row r="1310" spans="1:3" x14ac:dyDescent="0.25">
      <c r="A1310" s="21" t="s">
        <v>29</v>
      </c>
      <c r="B1310" s="56"/>
      <c r="C1310" t="s">
        <v>29</v>
      </c>
    </row>
    <row r="1311" spans="1:3" x14ac:dyDescent="0.25">
      <c r="A1311" s="21" t="s">
        <v>29</v>
      </c>
      <c r="B1311" s="56"/>
      <c r="C1311" t="s">
        <v>29</v>
      </c>
    </row>
    <row r="1312" spans="1:3" x14ac:dyDescent="0.25">
      <c r="A1312" s="21" t="s">
        <v>29</v>
      </c>
      <c r="B1312" s="56"/>
      <c r="C1312" t="s">
        <v>29</v>
      </c>
    </row>
    <row r="1313" spans="1:3" x14ac:dyDescent="0.25">
      <c r="A1313" s="21" t="s">
        <v>29</v>
      </c>
      <c r="B1313" s="56"/>
      <c r="C1313" t="s">
        <v>29</v>
      </c>
    </row>
    <row r="1314" spans="1:3" x14ac:dyDescent="0.25">
      <c r="A1314" s="21" t="s">
        <v>29</v>
      </c>
      <c r="B1314" s="56"/>
      <c r="C1314" t="s">
        <v>29</v>
      </c>
    </row>
    <row r="1315" spans="1:3" x14ac:dyDescent="0.25">
      <c r="A1315" s="21" t="s">
        <v>29</v>
      </c>
      <c r="B1315" s="56"/>
      <c r="C1315" t="s">
        <v>29</v>
      </c>
    </row>
    <row r="1316" spans="1:3" x14ac:dyDescent="0.25">
      <c r="A1316" s="21" t="s">
        <v>29</v>
      </c>
      <c r="B1316" s="56"/>
      <c r="C1316" t="s">
        <v>29</v>
      </c>
    </row>
    <row r="1317" spans="1:3" x14ac:dyDescent="0.25">
      <c r="A1317" s="21" t="s">
        <v>29</v>
      </c>
      <c r="B1317" s="56"/>
      <c r="C1317" t="s">
        <v>29</v>
      </c>
    </row>
    <row r="1318" spans="1:3" x14ac:dyDescent="0.25">
      <c r="A1318" s="21" t="s">
        <v>29</v>
      </c>
      <c r="B1318" s="56"/>
      <c r="C1318" t="s">
        <v>29</v>
      </c>
    </row>
    <row r="1319" spans="1:3" x14ac:dyDescent="0.25">
      <c r="A1319" s="21" t="s">
        <v>29</v>
      </c>
      <c r="B1319" s="56"/>
      <c r="C1319" t="s">
        <v>29</v>
      </c>
    </row>
    <row r="1320" spans="1:3" x14ac:dyDescent="0.25">
      <c r="A1320" s="21" t="s">
        <v>29</v>
      </c>
      <c r="B1320" s="56"/>
      <c r="C1320" t="s">
        <v>29</v>
      </c>
    </row>
    <row r="1321" spans="1:3" x14ac:dyDescent="0.25">
      <c r="A1321" s="21" t="s">
        <v>29</v>
      </c>
      <c r="B1321" s="56"/>
      <c r="C1321" t="s">
        <v>29</v>
      </c>
    </row>
    <row r="1322" spans="1:3" x14ac:dyDescent="0.25">
      <c r="A1322" s="21" t="s">
        <v>29</v>
      </c>
      <c r="B1322" s="56"/>
      <c r="C1322" t="s">
        <v>29</v>
      </c>
    </row>
    <row r="1323" spans="1:3" x14ac:dyDescent="0.25">
      <c r="A1323" s="21" t="s">
        <v>29</v>
      </c>
      <c r="B1323" s="56"/>
      <c r="C1323" t="s">
        <v>29</v>
      </c>
    </row>
    <row r="1324" spans="1:3" x14ac:dyDescent="0.25">
      <c r="A1324" s="21" t="s">
        <v>29</v>
      </c>
      <c r="B1324" s="56"/>
      <c r="C1324" t="s">
        <v>29</v>
      </c>
    </row>
    <row r="1325" spans="1:3" x14ac:dyDescent="0.25">
      <c r="A1325" s="21" t="s">
        <v>29</v>
      </c>
      <c r="B1325" s="56"/>
      <c r="C1325" t="s">
        <v>29</v>
      </c>
    </row>
    <row r="1326" spans="1:3" x14ac:dyDescent="0.25">
      <c r="A1326" s="21" t="s">
        <v>29</v>
      </c>
      <c r="B1326" s="56"/>
      <c r="C1326" t="s">
        <v>29</v>
      </c>
    </row>
    <row r="1327" spans="1:3" x14ac:dyDescent="0.25">
      <c r="A1327" s="21" t="s">
        <v>29</v>
      </c>
      <c r="B1327" s="56"/>
      <c r="C1327" t="s">
        <v>29</v>
      </c>
    </row>
    <row r="1328" spans="1:3" x14ac:dyDescent="0.25">
      <c r="A1328" s="21" t="s">
        <v>29</v>
      </c>
      <c r="B1328" s="56"/>
      <c r="C1328" t="s">
        <v>29</v>
      </c>
    </row>
    <row r="1329" spans="1:3" x14ac:dyDescent="0.25">
      <c r="A1329" s="21" t="s">
        <v>29</v>
      </c>
      <c r="B1329" s="56"/>
      <c r="C1329" t="s">
        <v>29</v>
      </c>
    </row>
    <row r="1330" spans="1:3" x14ac:dyDescent="0.25">
      <c r="A1330" s="21" t="s">
        <v>29</v>
      </c>
      <c r="B1330" s="56"/>
      <c r="C1330" t="s">
        <v>29</v>
      </c>
    </row>
    <row r="1331" spans="1:3" x14ac:dyDescent="0.25">
      <c r="A1331" s="21" t="s">
        <v>29</v>
      </c>
      <c r="B1331" s="56"/>
      <c r="C1331" t="s">
        <v>29</v>
      </c>
    </row>
    <row r="1332" spans="1:3" x14ac:dyDescent="0.25">
      <c r="A1332" s="21" t="s">
        <v>29</v>
      </c>
      <c r="B1332" s="56"/>
      <c r="C1332" t="s">
        <v>29</v>
      </c>
    </row>
    <row r="1333" spans="1:3" x14ac:dyDescent="0.25">
      <c r="A1333" s="21" t="s">
        <v>29</v>
      </c>
      <c r="B1333" s="56"/>
      <c r="C1333" t="s">
        <v>29</v>
      </c>
    </row>
    <row r="1334" spans="1:3" x14ac:dyDescent="0.25">
      <c r="A1334" s="21" t="s">
        <v>29</v>
      </c>
      <c r="B1334" s="56"/>
      <c r="C1334" t="s">
        <v>29</v>
      </c>
    </row>
    <row r="1335" spans="1:3" x14ac:dyDescent="0.25">
      <c r="A1335" s="21" t="s">
        <v>29</v>
      </c>
      <c r="B1335" s="56"/>
      <c r="C1335" t="s">
        <v>29</v>
      </c>
    </row>
    <row r="1336" spans="1:3" x14ac:dyDescent="0.25">
      <c r="A1336" s="21" t="s">
        <v>29</v>
      </c>
      <c r="B1336" s="56"/>
      <c r="C1336" t="s">
        <v>29</v>
      </c>
    </row>
    <row r="1337" spans="1:3" x14ac:dyDescent="0.25">
      <c r="A1337" s="21" t="s">
        <v>29</v>
      </c>
      <c r="B1337" s="56"/>
      <c r="C1337" t="s">
        <v>29</v>
      </c>
    </row>
    <row r="1338" spans="1:3" x14ac:dyDescent="0.25">
      <c r="A1338" s="21" t="s">
        <v>29</v>
      </c>
      <c r="B1338" s="56"/>
      <c r="C1338" t="s">
        <v>29</v>
      </c>
    </row>
    <row r="1339" spans="1:3" x14ac:dyDescent="0.25">
      <c r="A1339" s="21" t="s">
        <v>29</v>
      </c>
      <c r="B1339" s="56"/>
      <c r="C1339" t="s">
        <v>29</v>
      </c>
    </row>
    <row r="1340" spans="1:3" x14ac:dyDescent="0.25">
      <c r="A1340" s="21" t="s">
        <v>29</v>
      </c>
      <c r="B1340" s="56"/>
      <c r="C1340" t="s">
        <v>29</v>
      </c>
    </row>
    <row r="1341" spans="1:3" x14ac:dyDescent="0.25">
      <c r="A1341" s="21" t="s">
        <v>29</v>
      </c>
      <c r="B1341" s="56"/>
      <c r="C1341" t="s">
        <v>29</v>
      </c>
    </row>
    <row r="1342" spans="1:3" x14ac:dyDescent="0.25">
      <c r="A1342" s="21" t="s">
        <v>29</v>
      </c>
      <c r="B1342" s="56"/>
      <c r="C1342" t="s">
        <v>29</v>
      </c>
    </row>
    <row r="1343" spans="1:3" x14ac:dyDescent="0.25">
      <c r="A1343" s="21" t="s">
        <v>29</v>
      </c>
      <c r="B1343" s="56"/>
      <c r="C1343" t="s">
        <v>29</v>
      </c>
    </row>
    <row r="1344" spans="1:3" x14ac:dyDescent="0.25">
      <c r="A1344" s="21" t="s">
        <v>29</v>
      </c>
      <c r="B1344" s="56"/>
      <c r="C1344" t="s">
        <v>29</v>
      </c>
    </row>
    <row r="1345" spans="1:3" x14ac:dyDescent="0.25">
      <c r="A1345" s="21" t="s">
        <v>29</v>
      </c>
      <c r="B1345" s="56"/>
      <c r="C1345" t="s">
        <v>29</v>
      </c>
    </row>
    <row r="1346" spans="1:3" x14ac:dyDescent="0.25">
      <c r="A1346" s="21" t="s">
        <v>29</v>
      </c>
      <c r="B1346" s="56"/>
      <c r="C1346" t="s">
        <v>29</v>
      </c>
    </row>
    <row r="1347" spans="1:3" x14ac:dyDescent="0.25">
      <c r="A1347" s="21" t="s">
        <v>29</v>
      </c>
      <c r="B1347" s="56"/>
      <c r="C1347" t="s">
        <v>29</v>
      </c>
    </row>
    <row r="1348" spans="1:3" x14ac:dyDescent="0.25">
      <c r="A1348" s="21" t="s">
        <v>29</v>
      </c>
      <c r="B1348" s="56"/>
      <c r="C1348" t="s">
        <v>29</v>
      </c>
    </row>
    <row r="1349" spans="1:3" x14ac:dyDescent="0.25">
      <c r="A1349" s="21" t="s">
        <v>29</v>
      </c>
      <c r="B1349" s="56"/>
      <c r="C1349" t="s">
        <v>29</v>
      </c>
    </row>
    <row r="1350" spans="1:3" x14ac:dyDescent="0.25">
      <c r="A1350" s="21" t="s">
        <v>29</v>
      </c>
      <c r="B1350" s="56"/>
      <c r="C1350" t="s">
        <v>29</v>
      </c>
    </row>
    <row r="1351" spans="1:3" x14ac:dyDescent="0.25">
      <c r="A1351" s="21" t="s">
        <v>29</v>
      </c>
      <c r="B1351" s="56"/>
      <c r="C1351" t="s">
        <v>29</v>
      </c>
    </row>
    <row r="1352" spans="1:3" x14ac:dyDescent="0.25">
      <c r="A1352" s="21" t="s">
        <v>29</v>
      </c>
      <c r="B1352" s="56"/>
      <c r="C1352" t="s">
        <v>29</v>
      </c>
    </row>
    <row r="1353" spans="1:3" x14ac:dyDescent="0.25">
      <c r="A1353" s="21" t="s">
        <v>29</v>
      </c>
      <c r="B1353" s="56"/>
      <c r="C1353" t="s">
        <v>29</v>
      </c>
    </row>
    <row r="1354" spans="1:3" x14ac:dyDescent="0.25">
      <c r="A1354" s="21" t="s">
        <v>29</v>
      </c>
      <c r="B1354" s="56"/>
      <c r="C1354" t="s">
        <v>29</v>
      </c>
    </row>
    <row r="1355" spans="1:3" x14ac:dyDescent="0.25">
      <c r="A1355" s="21" t="s">
        <v>29</v>
      </c>
      <c r="B1355" s="56"/>
      <c r="C1355" t="s">
        <v>29</v>
      </c>
    </row>
    <row r="1356" spans="1:3" x14ac:dyDescent="0.25">
      <c r="A1356" s="21" t="s">
        <v>29</v>
      </c>
      <c r="B1356" s="56"/>
      <c r="C1356" t="s">
        <v>29</v>
      </c>
    </row>
    <row r="1357" spans="1:3" x14ac:dyDescent="0.25">
      <c r="A1357" s="21" t="s">
        <v>29</v>
      </c>
      <c r="B1357" s="56"/>
      <c r="C1357" t="s">
        <v>29</v>
      </c>
    </row>
    <row r="1358" spans="1:3" x14ac:dyDescent="0.25">
      <c r="A1358" s="21" t="s">
        <v>29</v>
      </c>
      <c r="B1358" s="56"/>
      <c r="C1358" t="s">
        <v>29</v>
      </c>
    </row>
    <row r="1359" spans="1:3" x14ac:dyDescent="0.25">
      <c r="A1359" s="21" t="s">
        <v>29</v>
      </c>
      <c r="B1359" s="56"/>
      <c r="C1359" t="s">
        <v>29</v>
      </c>
    </row>
    <row r="1360" spans="1:3" x14ac:dyDescent="0.25">
      <c r="A1360" s="21" t="s">
        <v>29</v>
      </c>
      <c r="B1360" s="56"/>
      <c r="C1360" t="s">
        <v>29</v>
      </c>
    </row>
    <row r="1361" spans="1:3" x14ac:dyDescent="0.25">
      <c r="A1361" s="21" t="s">
        <v>29</v>
      </c>
      <c r="B1361" s="56"/>
      <c r="C1361" t="s">
        <v>29</v>
      </c>
    </row>
    <row r="1362" spans="1:3" x14ac:dyDescent="0.25">
      <c r="A1362" s="21" t="s">
        <v>29</v>
      </c>
      <c r="B1362" s="56"/>
      <c r="C1362" t="s">
        <v>29</v>
      </c>
    </row>
    <row r="1363" spans="1:3" x14ac:dyDescent="0.25">
      <c r="A1363" s="21" t="s">
        <v>29</v>
      </c>
      <c r="B1363" s="56"/>
      <c r="C1363" t="s">
        <v>29</v>
      </c>
    </row>
    <row r="1364" spans="1:3" x14ac:dyDescent="0.25">
      <c r="A1364" s="21" t="s">
        <v>29</v>
      </c>
      <c r="B1364" s="56"/>
      <c r="C1364" t="s">
        <v>29</v>
      </c>
    </row>
    <row r="1365" spans="1:3" x14ac:dyDescent="0.25">
      <c r="A1365" s="21" t="s">
        <v>29</v>
      </c>
      <c r="B1365" s="56"/>
      <c r="C1365" t="s">
        <v>29</v>
      </c>
    </row>
    <row r="1366" spans="1:3" x14ac:dyDescent="0.25">
      <c r="A1366" s="21" t="s">
        <v>29</v>
      </c>
      <c r="B1366" s="56"/>
      <c r="C1366" t="s">
        <v>29</v>
      </c>
    </row>
    <row r="1367" spans="1:3" x14ac:dyDescent="0.25">
      <c r="A1367" s="21" t="s">
        <v>29</v>
      </c>
      <c r="B1367" s="56"/>
      <c r="C1367" t="s">
        <v>29</v>
      </c>
    </row>
    <row r="1368" spans="1:3" x14ac:dyDescent="0.25">
      <c r="A1368" s="21" t="s">
        <v>29</v>
      </c>
      <c r="B1368" s="56"/>
      <c r="C1368" t="s">
        <v>29</v>
      </c>
    </row>
    <row r="1369" spans="1:3" x14ac:dyDescent="0.25">
      <c r="A1369" s="21" t="s">
        <v>29</v>
      </c>
      <c r="B1369" s="56"/>
      <c r="C1369" t="s">
        <v>29</v>
      </c>
    </row>
    <row r="1370" spans="1:3" x14ac:dyDescent="0.25">
      <c r="A1370" s="21" t="s">
        <v>29</v>
      </c>
      <c r="B1370" s="56"/>
      <c r="C1370" t="s">
        <v>29</v>
      </c>
    </row>
    <row r="1371" spans="1:3" x14ac:dyDescent="0.25">
      <c r="A1371" s="21" t="s">
        <v>29</v>
      </c>
      <c r="B1371" s="56"/>
      <c r="C1371" t="s">
        <v>29</v>
      </c>
    </row>
    <row r="1372" spans="1:3" x14ac:dyDescent="0.25">
      <c r="A1372" s="21" t="s">
        <v>29</v>
      </c>
      <c r="B1372" s="56"/>
      <c r="C1372" t="s">
        <v>29</v>
      </c>
    </row>
    <row r="1373" spans="1:3" x14ac:dyDescent="0.25">
      <c r="A1373" s="21" t="s">
        <v>29</v>
      </c>
      <c r="B1373" s="56"/>
      <c r="C1373" t="s">
        <v>29</v>
      </c>
    </row>
    <row r="1374" spans="1:3" x14ac:dyDescent="0.25">
      <c r="A1374" s="21" t="s">
        <v>29</v>
      </c>
      <c r="B1374" s="56"/>
      <c r="C1374" t="s">
        <v>29</v>
      </c>
    </row>
    <row r="1375" spans="1:3" x14ac:dyDescent="0.25">
      <c r="A1375" s="21" t="s">
        <v>29</v>
      </c>
      <c r="B1375" s="56"/>
      <c r="C1375" t="s">
        <v>29</v>
      </c>
    </row>
    <row r="1376" spans="1:3" x14ac:dyDescent="0.25">
      <c r="A1376" s="21" t="s">
        <v>29</v>
      </c>
      <c r="B1376" s="56"/>
      <c r="C1376" t="s">
        <v>29</v>
      </c>
    </row>
    <row r="1377" spans="1:3" x14ac:dyDescent="0.25">
      <c r="A1377" s="21" t="s">
        <v>29</v>
      </c>
      <c r="B1377" s="56"/>
      <c r="C1377" t="s">
        <v>29</v>
      </c>
    </row>
    <row r="1378" spans="1:3" x14ac:dyDescent="0.25">
      <c r="A1378" s="21" t="s">
        <v>29</v>
      </c>
      <c r="B1378" s="56"/>
      <c r="C1378" t="s">
        <v>29</v>
      </c>
    </row>
    <row r="1379" spans="1:3" x14ac:dyDescent="0.25">
      <c r="A1379" s="21" t="s">
        <v>29</v>
      </c>
      <c r="B1379" s="56"/>
      <c r="C1379" t="s">
        <v>29</v>
      </c>
    </row>
    <row r="1380" spans="1:3" x14ac:dyDescent="0.25">
      <c r="A1380" s="21" t="s">
        <v>29</v>
      </c>
      <c r="B1380" s="56"/>
      <c r="C1380" t="s">
        <v>29</v>
      </c>
    </row>
    <row r="1381" spans="1:3" x14ac:dyDescent="0.25">
      <c r="A1381" s="21" t="s">
        <v>29</v>
      </c>
      <c r="B1381" s="56"/>
      <c r="C1381" t="s">
        <v>29</v>
      </c>
    </row>
    <row r="1382" spans="1:3" x14ac:dyDescent="0.25">
      <c r="A1382" s="21" t="s">
        <v>29</v>
      </c>
      <c r="B1382" s="56"/>
      <c r="C1382" t="s">
        <v>29</v>
      </c>
    </row>
    <row r="1383" spans="1:3" x14ac:dyDescent="0.25">
      <c r="A1383" s="21" t="s">
        <v>29</v>
      </c>
      <c r="B1383" s="56"/>
      <c r="C1383" t="s">
        <v>29</v>
      </c>
    </row>
    <row r="1384" spans="1:3" x14ac:dyDescent="0.25">
      <c r="A1384" s="21" t="s">
        <v>29</v>
      </c>
      <c r="B1384" s="56"/>
      <c r="C1384" t="s">
        <v>29</v>
      </c>
    </row>
    <row r="1385" spans="1:3" x14ac:dyDescent="0.25">
      <c r="A1385" s="21" t="s">
        <v>29</v>
      </c>
      <c r="B1385" s="56"/>
      <c r="C1385" t="s">
        <v>29</v>
      </c>
    </row>
    <row r="1386" spans="1:3" x14ac:dyDescent="0.25">
      <c r="A1386" s="21" t="s">
        <v>29</v>
      </c>
      <c r="B1386" s="56"/>
      <c r="C1386" t="s">
        <v>29</v>
      </c>
    </row>
    <row r="1387" spans="1:3" x14ac:dyDescent="0.25">
      <c r="A1387" s="21" t="s">
        <v>29</v>
      </c>
      <c r="B1387" s="56"/>
      <c r="C1387" t="s">
        <v>29</v>
      </c>
    </row>
    <row r="1388" spans="1:3" x14ac:dyDescent="0.25">
      <c r="A1388" s="21" t="s">
        <v>29</v>
      </c>
      <c r="B1388" s="56"/>
      <c r="C1388" t="s">
        <v>29</v>
      </c>
    </row>
    <row r="1389" spans="1:3" x14ac:dyDescent="0.25">
      <c r="A1389" s="21" t="s">
        <v>29</v>
      </c>
      <c r="B1389" s="56"/>
      <c r="C1389" t="s">
        <v>29</v>
      </c>
    </row>
    <row r="1390" spans="1:3" x14ac:dyDescent="0.25">
      <c r="A1390" s="21" t="s">
        <v>29</v>
      </c>
      <c r="B1390" s="56"/>
      <c r="C1390" t="s">
        <v>29</v>
      </c>
    </row>
    <row r="1391" spans="1:3" x14ac:dyDescent="0.25">
      <c r="A1391" s="21" t="s">
        <v>29</v>
      </c>
      <c r="B1391" s="56"/>
      <c r="C1391" t="s">
        <v>29</v>
      </c>
    </row>
    <row r="1392" spans="1:3" x14ac:dyDescent="0.25">
      <c r="A1392" s="21" t="s">
        <v>29</v>
      </c>
      <c r="B1392" s="56"/>
      <c r="C1392" t="s">
        <v>29</v>
      </c>
    </row>
    <row r="1393" spans="1:3" x14ac:dyDescent="0.25">
      <c r="A1393" s="21" t="s">
        <v>29</v>
      </c>
      <c r="B1393" s="56"/>
      <c r="C1393" t="s">
        <v>29</v>
      </c>
    </row>
    <row r="1394" spans="1:3" x14ac:dyDescent="0.25">
      <c r="A1394" s="21" t="s">
        <v>29</v>
      </c>
      <c r="B1394" s="56"/>
      <c r="C1394" t="s">
        <v>29</v>
      </c>
    </row>
    <row r="1395" spans="1:3" x14ac:dyDescent="0.25">
      <c r="A1395" s="21" t="s">
        <v>29</v>
      </c>
      <c r="B1395" s="56"/>
      <c r="C1395" t="s">
        <v>29</v>
      </c>
    </row>
    <row r="1396" spans="1:3" x14ac:dyDescent="0.25">
      <c r="A1396" s="21" t="s">
        <v>29</v>
      </c>
      <c r="B1396" s="56"/>
      <c r="C1396" t="s">
        <v>29</v>
      </c>
    </row>
    <row r="1397" spans="1:3" x14ac:dyDescent="0.25">
      <c r="A1397" s="21" t="s">
        <v>29</v>
      </c>
      <c r="B1397" s="56"/>
      <c r="C1397" t="s">
        <v>29</v>
      </c>
    </row>
    <row r="1398" spans="1:3" x14ac:dyDescent="0.25">
      <c r="A1398" s="21" t="s">
        <v>29</v>
      </c>
      <c r="B1398" s="56"/>
      <c r="C1398" t="s">
        <v>29</v>
      </c>
    </row>
    <row r="1399" spans="1:3" x14ac:dyDescent="0.25">
      <c r="A1399" s="21" t="s">
        <v>29</v>
      </c>
      <c r="B1399" s="56"/>
      <c r="C1399" t="s">
        <v>29</v>
      </c>
    </row>
    <row r="1400" spans="1:3" x14ac:dyDescent="0.25">
      <c r="A1400" s="21" t="s">
        <v>29</v>
      </c>
      <c r="B1400" s="56"/>
      <c r="C1400" t="s">
        <v>29</v>
      </c>
    </row>
    <row r="1401" spans="1:3" x14ac:dyDescent="0.25">
      <c r="A1401" s="21" t="s">
        <v>29</v>
      </c>
      <c r="B1401" s="56"/>
      <c r="C1401" t="s">
        <v>29</v>
      </c>
    </row>
    <row r="1402" spans="1:3" x14ac:dyDescent="0.25">
      <c r="A1402" s="21" t="s">
        <v>29</v>
      </c>
      <c r="B1402" s="56"/>
      <c r="C1402" t="s">
        <v>29</v>
      </c>
    </row>
    <row r="1403" spans="1:3" x14ac:dyDescent="0.25">
      <c r="A1403" s="21" t="s">
        <v>29</v>
      </c>
      <c r="B1403" s="56"/>
      <c r="C1403" t="s">
        <v>29</v>
      </c>
    </row>
    <row r="1404" spans="1:3" x14ac:dyDescent="0.25">
      <c r="A1404" s="21" t="s">
        <v>29</v>
      </c>
      <c r="B1404" s="56"/>
      <c r="C1404" t="s">
        <v>29</v>
      </c>
    </row>
    <row r="1405" spans="1:3" x14ac:dyDescent="0.25">
      <c r="A1405" s="21" t="s">
        <v>29</v>
      </c>
      <c r="B1405" s="56"/>
      <c r="C1405" t="s">
        <v>29</v>
      </c>
    </row>
    <row r="1406" spans="1:3" x14ac:dyDescent="0.25">
      <c r="A1406" s="21" t="s">
        <v>29</v>
      </c>
      <c r="B1406" s="56"/>
      <c r="C1406" t="s">
        <v>29</v>
      </c>
    </row>
    <row r="1407" spans="1:3" x14ac:dyDescent="0.25">
      <c r="A1407" s="21" t="s">
        <v>29</v>
      </c>
      <c r="B1407" s="56"/>
      <c r="C1407" t="s">
        <v>29</v>
      </c>
    </row>
    <row r="1408" spans="1:3" x14ac:dyDescent="0.25">
      <c r="A1408" s="21" t="s">
        <v>29</v>
      </c>
      <c r="B1408" s="56"/>
      <c r="C1408" t="s">
        <v>29</v>
      </c>
    </row>
    <row r="1409" spans="1:3" x14ac:dyDescent="0.25">
      <c r="A1409" s="21" t="s">
        <v>29</v>
      </c>
      <c r="B1409" s="56"/>
      <c r="C1409" t="s">
        <v>29</v>
      </c>
    </row>
    <row r="1410" spans="1:3" x14ac:dyDescent="0.25">
      <c r="A1410" s="21" t="s">
        <v>29</v>
      </c>
      <c r="B1410" s="56"/>
      <c r="C1410" t="s">
        <v>29</v>
      </c>
    </row>
    <row r="1411" spans="1:3" x14ac:dyDescent="0.25">
      <c r="A1411" s="21" t="s">
        <v>29</v>
      </c>
      <c r="B1411" s="56"/>
      <c r="C1411" t="s">
        <v>29</v>
      </c>
    </row>
    <row r="1412" spans="1:3" x14ac:dyDescent="0.25">
      <c r="A1412" s="21" t="s">
        <v>29</v>
      </c>
      <c r="B1412" s="56"/>
      <c r="C1412" t="s">
        <v>29</v>
      </c>
    </row>
    <row r="1413" spans="1:3" x14ac:dyDescent="0.25">
      <c r="A1413" s="21" t="s">
        <v>29</v>
      </c>
      <c r="B1413" s="56"/>
      <c r="C1413" t="s">
        <v>29</v>
      </c>
    </row>
    <row r="1414" spans="1:3" x14ac:dyDescent="0.25">
      <c r="A1414" s="21" t="s">
        <v>29</v>
      </c>
      <c r="B1414" s="56"/>
      <c r="C1414" t="s">
        <v>29</v>
      </c>
    </row>
    <row r="1415" spans="1:3" x14ac:dyDescent="0.25">
      <c r="A1415" s="21" t="s">
        <v>29</v>
      </c>
      <c r="B1415" s="56"/>
      <c r="C1415" t="s">
        <v>29</v>
      </c>
    </row>
    <row r="1416" spans="1:3" x14ac:dyDescent="0.25">
      <c r="A1416" s="21" t="s">
        <v>29</v>
      </c>
      <c r="B1416" s="56"/>
      <c r="C1416" t="s">
        <v>29</v>
      </c>
    </row>
    <row r="1417" spans="1:3" x14ac:dyDescent="0.25">
      <c r="A1417" s="21" t="s">
        <v>29</v>
      </c>
      <c r="B1417" s="56"/>
      <c r="C1417" t="s">
        <v>29</v>
      </c>
    </row>
    <row r="1418" spans="1:3" x14ac:dyDescent="0.25">
      <c r="A1418" s="21" t="s">
        <v>29</v>
      </c>
      <c r="B1418" s="56"/>
      <c r="C1418" t="s">
        <v>29</v>
      </c>
    </row>
    <row r="1419" spans="1:3" x14ac:dyDescent="0.25">
      <c r="A1419" s="21" t="s">
        <v>29</v>
      </c>
      <c r="B1419" s="56"/>
      <c r="C1419" t="s">
        <v>29</v>
      </c>
    </row>
    <row r="1420" spans="1:3" x14ac:dyDescent="0.25">
      <c r="A1420" s="21" t="s">
        <v>29</v>
      </c>
      <c r="B1420" s="56"/>
      <c r="C1420" t="s">
        <v>29</v>
      </c>
    </row>
    <row r="1421" spans="1:3" x14ac:dyDescent="0.25">
      <c r="A1421" s="21" t="s">
        <v>29</v>
      </c>
      <c r="B1421" s="56"/>
      <c r="C1421" t="s">
        <v>29</v>
      </c>
    </row>
    <row r="1422" spans="1:3" x14ac:dyDescent="0.25">
      <c r="A1422" s="21" t="s">
        <v>29</v>
      </c>
      <c r="B1422" s="56"/>
      <c r="C1422" t="s">
        <v>29</v>
      </c>
    </row>
    <row r="1423" spans="1:3" x14ac:dyDescent="0.25">
      <c r="A1423" s="21" t="s">
        <v>29</v>
      </c>
      <c r="B1423" s="56"/>
      <c r="C1423" t="s">
        <v>29</v>
      </c>
    </row>
    <row r="1424" spans="1:3" x14ac:dyDescent="0.25">
      <c r="A1424" s="21" t="s">
        <v>29</v>
      </c>
      <c r="B1424" s="56"/>
      <c r="C1424" t="s">
        <v>29</v>
      </c>
    </row>
    <row r="1425" spans="1:3" x14ac:dyDescent="0.25">
      <c r="A1425" s="21" t="s">
        <v>29</v>
      </c>
      <c r="B1425" s="56"/>
      <c r="C1425" t="s">
        <v>29</v>
      </c>
    </row>
    <row r="1426" spans="1:3" x14ac:dyDescent="0.25">
      <c r="A1426" s="21" t="s">
        <v>29</v>
      </c>
      <c r="B1426" s="56"/>
      <c r="C1426" t="s">
        <v>29</v>
      </c>
    </row>
    <row r="1427" spans="1:3" x14ac:dyDescent="0.25">
      <c r="A1427" s="21" t="s">
        <v>29</v>
      </c>
      <c r="B1427" s="56"/>
      <c r="C1427" t="s">
        <v>29</v>
      </c>
    </row>
    <row r="1428" spans="1:3" x14ac:dyDescent="0.25">
      <c r="A1428" s="21" t="s">
        <v>29</v>
      </c>
      <c r="B1428" s="56"/>
      <c r="C1428" t="s">
        <v>29</v>
      </c>
    </row>
    <row r="1429" spans="1:3" x14ac:dyDescent="0.25">
      <c r="A1429" s="21" t="s">
        <v>29</v>
      </c>
      <c r="B1429" s="56"/>
      <c r="C1429" t="s">
        <v>29</v>
      </c>
    </row>
    <row r="1430" spans="1:3" x14ac:dyDescent="0.25">
      <c r="A1430" s="21" t="s">
        <v>29</v>
      </c>
      <c r="B1430" s="56"/>
      <c r="C1430" t="s">
        <v>29</v>
      </c>
    </row>
    <row r="1431" spans="1:3" x14ac:dyDescent="0.25">
      <c r="A1431" s="21" t="s">
        <v>29</v>
      </c>
      <c r="B1431" s="56"/>
      <c r="C1431" t="s">
        <v>29</v>
      </c>
    </row>
    <row r="1432" spans="1:3" x14ac:dyDescent="0.25">
      <c r="A1432" s="21" t="s">
        <v>29</v>
      </c>
      <c r="B1432" s="56"/>
      <c r="C1432" t="s">
        <v>29</v>
      </c>
    </row>
    <row r="1433" spans="1:3" x14ac:dyDescent="0.25">
      <c r="A1433" s="21" t="s">
        <v>29</v>
      </c>
      <c r="B1433" s="56"/>
      <c r="C1433" t="s">
        <v>29</v>
      </c>
    </row>
    <row r="1434" spans="1:3" x14ac:dyDescent="0.25">
      <c r="A1434" s="21" t="s">
        <v>29</v>
      </c>
      <c r="B1434" s="56"/>
      <c r="C1434" t="s">
        <v>29</v>
      </c>
    </row>
    <row r="1435" spans="1:3" x14ac:dyDescent="0.25">
      <c r="A1435" s="21" t="s">
        <v>29</v>
      </c>
      <c r="B1435" s="56"/>
      <c r="C1435" t="s">
        <v>29</v>
      </c>
    </row>
    <row r="1436" spans="1:3" x14ac:dyDescent="0.25">
      <c r="A1436" s="21" t="s">
        <v>29</v>
      </c>
      <c r="B1436" s="56"/>
      <c r="C1436" t="s">
        <v>29</v>
      </c>
    </row>
    <row r="1437" spans="1:3" x14ac:dyDescent="0.25">
      <c r="A1437" s="21" t="s">
        <v>29</v>
      </c>
      <c r="B1437" s="56"/>
      <c r="C1437" t="s">
        <v>29</v>
      </c>
    </row>
    <row r="1438" spans="1:3" x14ac:dyDescent="0.25">
      <c r="A1438" s="21" t="s">
        <v>29</v>
      </c>
      <c r="B1438" s="56"/>
      <c r="C1438" t="s">
        <v>29</v>
      </c>
    </row>
    <row r="1439" spans="1:3" x14ac:dyDescent="0.25">
      <c r="A1439" s="21" t="s">
        <v>29</v>
      </c>
      <c r="B1439" s="56"/>
      <c r="C1439" t="s">
        <v>29</v>
      </c>
    </row>
    <row r="1440" spans="1:3" x14ac:dyDescent="0.25">
      <c r="A1440" s="21" t="s">
        <v>29</v>
      </c>
      <c r="B1440" s="56"/>
      <c r="C1440" t="s">
        <v>29</v>
      </c>
    </row>
    <row r="1441" spans="1:3" x14ac:dyDescent="0.25">
      <c r="A1441" s="21" t="s">
        <v>29</v>
      </c>
      <c r="B1441" s="56"/>
      <c r="C1441" t="s">
        <v>29</v>
      </c>
    </row>
    <row r="1442" spans="1:3" x14ac:dyDescent="0.25">
      <c r="A1442" s="21" t="s">
        <v>29</v>
      </c>
      <c r="B1442" s="56"/>
      <c r="C1442" t="s">
        <v>29</v>
      </c>
    </row>
    <row r="1443" spans="1:3" x14ac:dyDescent="0.25">
      <c r="A1443" s="21" t="s">
        <v>29</v>
      </c>
      <c r="B1443" s="56"/>
      <c r="C1443" t="s">
        <v>29</v>
      </c>
    </row>
    <row r="1444" spans="1:3" x14ac:dyDescent="0.25">
      <c r="A1444" s="21" t="s">
        <v>29</v>
      </c>
      <c r="B1444" s="56"/>
      <c r="C1444" t="s">
        <v>29</v>
      </c>
    </row>
    <row r="1445" spans="1:3" x14ac:dyDescent="0.25">
      <c r="A1445" s="21" t="s">
        <v>29</v>
      </c>
      <c r="B1445" s="56"/>
      <c r="C1445" t="s">
        <v>29</v>
      </c>
    </row>
    <row r="1446" spans="1:3" x14ac:dyDescent="0.25">
      <c r="A1446" s="21" t="s">
        <v>29</v>
      </c>
      <c r="B1446" s="56"/>
      <c r="C1446" t="s">
        <v>29</v>
      </c>
    </row>
    <row r="1447" spans="1:3" x14ac:dyDescent="0.25">
      <c r="A1447" s="21" t="s">
        <v>29</v>
      </c>
      <c r="B1447" s="56"/>
      <c r="C1447" t="s">
        <v>29</v>
      </c>
    </row>
    <row r="1448" spans="1:3" x14ac:dyDescent="0.25">
      <c r="A1448" s="21" t="s">
        <v>29</v>
      </c>
      <c r="B1448" s="56"/>
      <c r="C1448" t="s">
        <v>29</v>
      </c>
    </row>
    <row r="1449" spans="1:3" x14ac:dyDescent="0.25">
      <c r="A1449" s="21" t="s">
        <v>29</v>
      </c>
      <c r="B1449" s="56"/>
      <c r="C1449" t="s">
        <v>29</v>
      </c>
    </row>
    <row r="1450" spans="1:3" x14ac:dyDescent="0.25">
      <c r="A1450" s="21" t="s">
        <v>29</v>
      </c>
      <c r="B1450" s="56"/>
      <c r="C1450" t="s">
        <v>29</v>
      </c>
    </row>
    <row r="1451" spans="1:3" x14ac:dyDescent="0.25">
      <c r="A1451" s="21" t="s">
        <v>29</v>
      </c>
      <c r="B1451" s="56"/>
      <c r="C1451" t="s">
        <v>29</v>
      </c>
    </row>
    <row r="1452" spans="1:3" x14ac:dyDescent="0.25">
      <c r="A1452" s="21" t="s">
        <v>29</v>
      </c>
      <c r="B1452" s="56"/>
      <c r="C1452" t="s">
        <v>29</v>
      </c>
    </row>
    <row r="1453" spans="1:3" x14ac:dyDescent="0.25">
      <c r="A1453" s="21" t="s">
        <v>29</v>
      </c>
      <c r="B1453" s="56"/>
      <c r="C1453" t="s">
        <v>29</v>
      </c>
    </row>
    <row r="1454" spans="1:3" x14ac:dyDescent="0.25">
      <c r="A1454" s="21" t="s">
        <v>29</v>
      </c>
      <c r="B1454" s="56"/>
      <c r="C1454" t="s">
        <v>29</v>
      </c>
    </row>
    <row r="1455" spans="1:3" x14ac:dyDescent="0.25">
      <c r="A1455" s="21" t="s">
        <v>29</v>
      </c>
      <c r="B1455" s="56"/>
      <c r="C1455" t="s">
        <v>29</v>
      </c>
    </row>
    <row r="1456" spans="1:3" x14ac:dyDescent="0.25">
      <c r="A1456" s="21" t="s">
        <v>29</v>
      </c>
      <c r="B1456" s="56"/>
      <c r="C1456" t="s">
        <v>29</v>
      </c>
    </row>
    <row r="1457" spans="1:3" x14ac:dyDescent="0.25">
      <c r="A1457" s="21" t="s">
        <v>29</v>
      </c>
      <c r="B1457" s="56"/>
      <c r="C1457" t="s">
        <v>29</v>
      </c>
    </row>
    <row r="1458" spans="1:3" x14ac:dyDescent="0.25">
      <c r="A1458" s="21" t="s">
        <v>29</v>
      </c>
      <c r="B1458" s="56"/>
      <c r="C1458" t="s">
        <v>29</v>
      </c>
    </row>
    <row r="1459" spans="1:3" x14ac:dyDescent="0.25">
      <c r="A1459" s="21" t="s">
        <v>29</v>
      </c>
      <c r="B1459" s="56"/>
      <c r="C1459" t="s">
        <v>29</v>
      </c>
    </row>
    <row r="1460" spans="1:3" x14ac:dyDescent="0.25">
      <c r="A1460" s="21" t="s">
        <v>29</v>
      </c>
      <c r="B1460" s="56"/>
      <c r="C1460" t="s">
        <v>29</v>
      </c>
    </row>
    <row r="1461" spans="1:3" x14ac:dyDescent="0.25">
      <c r="A1461" s="21" t="s">
        <v>29</v>
      </c>
      <c r="B1461" s="56"/>
      <c r="C1461" t="s">
        <v>29</v>
      </c>
    </row>
    <row r="1462" spans="1:3" x14ac:dyDescent="0.25">
      <c r="A1462" s="21" t="s">
        <v>29</v>
      </c>
      <c r="B1462" s="56"/>
      <c r="C1462" t="s">
        <v>29</v>
      </c>
    </row>
    <row r="1463" spans="1:3" x14ac:dyDescent="0.25">
      <c r="A1463" s="21" t="s">
        <v>29</v>
      </c>
      <c r="B1463" s="56"/>
      <c r="C1463" t="s">
        <v>29</v>
      </c>
    </row>
    <row r="1464" spans="1:3" x14ac:dyDescent="0.25">
      <c r="A1464" s="21" t="s">
        <v>29</v>
      </c>
      <c r="B1464" s="56"/>
      <c r="C1464" t="s">
        <v>29</v>
      </c>
    </row>
    <row r="1465" spans="1:3" x14ac:dyDescent="0.25">
      <c r="A1465" s="21" t="s">
        <v>29</v>
      </c>
      <c r="B1465" s="56"/>
      <c r="C1465" t="s">
        <v>29</v>
      </c>
    </row>
    <row r="1466" spans="1:3" x14ac:dyDescent="0.25">
      <c r="A1466" s="21" t="s">
        <v>29</v>
      </c>
      <c r="B1466" s="56"/>
      <c r="C1466" t="s">
        <v>29</v>
      </c>
    </row>
    <row r="1467" spans="1:3" x14ac:dyDescent="0.25">
      <c r="A1467" s="21" t="s">
        <v>29</v>
      </c>
      <c r="B1467" s="56"/>
      <c r="C1467" t="s">
        <v>29</v>
      </c>
    </row>
    <row r="1468" spans="1:3" x14ac:dyDescent="0.25">
      <c r="A1468" s="21" t="s">
        <v>29</v>
      </c>
      <c r="B1468" s="56"/>
      <c r="C1468" t="s">
        <v>29</v>
      </c>
    </row>
    <row r="1469" spans="1:3" x14ac:dyDescent="0.25">
      <c r="A1469" s="21" t="s">
        <v>29</v>
      </c>
      <c r="B1469" s="56"/>
      <c r="C1469" t="s">
        <v>29</v>
      </c>
    </row>
    <row r="1470" spans="1:3" x14ac:dyDescent="0.25">
      <c r="A1470" s="21" t="s">
        <v>29</v>
      </c>
      <c r="B1470" s="56"/>
      <c r="C1470" t="s">
        <v>29</v>
      </c>
    </row>
    <row r="1471" spans="1:3" x14ac:dyDescent="0.25">
      <c r="A1471" s="21" t="s">
        <v>29</v>
      </c>
      <c r="B1471" s="56"/>
      <c r="C1471" t="s">
        <v>29</v>
      </c>
    </row>
    <row r="1472" spans="1:3" x14ac:dyDescent="0.25">
      <c r="A1472" s="21" t="s">
        <v>29</v>
      </c>
      <c r="B1472" s="56"/>
      <c r="C1472" t="s">
        <v>29</v>
      </c>
    </row>
    <row r="1473" spans="1:3" x14ac:dyDescent="0.25">
      <c r="A1473" s="21" t="s">
        <v>29</v>
      </c>
      <c r="B1473" s="56"/>
      <c r="C1473" t="s">
        <v>29</v>
      </c>
    </row>
    <row r="1474" spans="1:3" x14ac:dyDescent="0.25">
      <c r="A1474" s="21" t="s">
        <v>29</v>
      </c>
      <c r="B1474" s="56"/>
      <c r="C1474" t="s">
        <v>29</v>
      </c>
    </row>
    <row r="1475" spans="1:3" x14ac:dyDescent="0.25">
      <c r="A1475" s="21" t="s">
        <v>29</v>
      </c>
      <c r="B1475" s="56"/>
      <c r="C1475" t="s">
        <v>29</v>
      </c>
    </row>
    <row r="1476" spans="1:3" x14ac:dyDescent="0.25">
      <c r="A1476" s="21" t="s">
        <v>29</v>
      </c>
      <c r="B1476" s="56"/>
      <c r="C1476" t="s">
        <v>29</v>
      </c>
    </row>
    <row r="1477" spans="1:3" x14ac:dyDescent="0.25">
      <c r="A1477" s="21" t="s">
        <v>29</v>
      </c>
      <c r="B1477" s="56"/>
      <c r="C1477" t="s">
        <v>29</v>
      </c>
    </row>
    <row r="1478" spans="1:3" x14ac:dyDescent="0.25">
      <c r="A1478" s="21" t="s">
        <v>29</v>
      </c>
      <c r="B1478" s="56"/>
      <c r="C1478" t="s">
        <v>29</v>
      </c>
    </row>
    <row r="1479" spans="1:3" x14ac:dyDescent="0.25">
      <c r="A1479" s="21" t="s">
        <v>29</v>
      </c>
      <c r="B1479" s="56"/>
      <c r="C1479" t="s">
        <v>29</v>
      </c>
    </row>
    <row r="1480" spans="1:3" x14ac:dyDescent="0.25">
      <c r="A1480" s="21" t="s">
        <v>29</v>
      </c>
      <c r="B1480" s="56"/>
      <c r="C1480" t="s">
        <v>29</v>
      </c>
    </row>
    <row r="1481" spans="1:3" x14ac:dyDescent="0.25">
      <c r="A1481" s="21" t="s">
        <v>29</v>
      </c>
      <c r="B1481" s="56"/>
      <c r="C1481" t="s">
        <v>29</v>
      </c>
    </row>
    <row r="1482" spans="1:3" x14ac:dyDescent="0.25">
      <c r="A1482" s="21" t="s">
        <v>29</v>
      </c>
      <c r="B1482" s="56"/>
      <c r="C1482" t="s">
        <v>29</v>
      </c>
    </row>
    <row r="1483" spans="1:3" x14ac:dyDescent="0.25">
      <c r="A1483" s="21" t="s">
        <v>29</v>
      </c>
      <c r="B1483" s="56"/>
      <c r="C1483" t="s">
        <v>29</v>
      </c>
    </row>
    <row r="1484" spans="1:3" x14ac:dyDescent="0.25">
      <c r="A1484" s="21" t="s">
        <v>29</v>
      </c>
      <c r="B1484" s="56"/>
      <c r="C1484" t="s">
        <v>29</v>
      </c>
    </row>
    <row r="1485" spans="1:3" x14ac:dyDescent="0.25">
      <c r="A1485" s="21" t="s">
        <v>29</v>
      </c>
      <c r="B1485" s="56"/>
      <c r="C1485" t="s">
        <v>29</v>
      </c>
    </row>
    <row r="1486" spans="1:3" x14ac:dyDescent="0.25">
      <c r="A1486" s="21" t="s">
        <v>29</v>
      </c>
      <c r="B1486" s="56"/>
      <c r="C1486" t="s">
        <v>29</v>
      </c>
    </row>
    <row r="1487" spans="1:3" x14ac:dyDescent="0.25">
      <c r="A1487" s="21" t="s">
        <v>29</v>
      </c>
      <c r="B1487" s="56"/>
      <c r="C1487" t="s">
        <v>29</v>
      </c>
    </row>
    <row r="1488" spans="1:3" x14ac:dyDescent="0.25">
      <c r="A1488" s="21" t="s">
        <v>29</v>
      </c>
      <c r="B1488" s="56"/>
      <c r="C1488" t="s">
        <v>29</v>
      </c>
    </row>
    <row r="1489" spans="1:3" x14ac:dyDescent="0.25">
      <c r="A1489" s="21" t="s">
        <v>29</v>
      </c>
      <c r="B1489" s="56"/>
      <c r="C1489" t="s">
        <v>29</v>
      </c>
    </row>
    <row r="1490" spans="1:3" x14ac:dyDescent="0.25">
      <c r="A1490" s="21" t="s">
        <v>29</v>
      </c>
      <c r="B1490" s="56"/>
      <c r="C1490" t="s">
        <v>29</v>
      </c>
    </row>
    <row r="1491" spans="1:3" x14ac:dyDescent="0.25">
      <c r="A1491" s="21" t="s">
        <v>29</v>
      </c>
      <c r="B1491" s="56"/>
      <c r="C1491" t="s">
        <v>29</v>
      </c>
    </row>
    <row r="1492" spans="1:3" x14ac:dyDescent="0.25">
      <c r="A1492" s="21" t="s">
        <v>29</v>
      </c>
      <c r="B1492" s="56"/>
      <c r="C1492" t="s">
        <v>29</v>
      </c>
    </row>
    <row r="1493" spans="1:3" x14ac:dyDescent="0.25">
      <c r="A1493" s="21" t="s">
        <v>29</v>
      </c>
      <c r="B1493" s="56"/>
      <c r="C1493" t="s">
        <v>29</v>
      </c>
    </row>
    <row r="1494" spans="1:3" x14ac:dyDescent="0.25">
      <c r="A1494" s="21" t="s">
        <v>29</v>
      </c>
      <c r="B1494" s="56"/>
      <c r="C1494" t="s">
        <v>29</v>
      </c>
    </row>
    <row r="1495" spans="1:3" x14ac:dyDescent="0.25">
      <c r="A1495" s="21" t="s">
        <v>29</v>
      </c>
      <c r="B1495" s="56"/>
      <c r="C1495" t="s">
        <v>29</v>
      </c>
    </row>
    <row r="1496" spans="1:3" x14ac:dyDescent="0.25">
      <c r="A1496" s="21" t="s">
        <v>29</v>
      </c>
      <c r="B1496" s="56"/>
      <c r="C1496" t="s">
        <v>29</v>
      </c>
    </row>
    <row r="1497" spans="1:3" x14ac:dyDescent="0.25">
      <c r="A1497" s="21" t="s">
        <v>29</v>
      </c>
      <c r="B1497" s="56"/>
      <c r="C1497" t="s">
        <v>29</v>
      </c>
    </row>
    <row r="1498" spans="1:3" x14ac:dyDescent="0.25">
      <c r="A1498" s="21" t="s">
        <v>29</v>
      </c>
      <c r="B1498" s="56"/>
      <c r="C1498" t="s">
        <v>29</v>
      </c>
    </row>
    <row r="1499" spans="1:3" x14ac:dyDescent="0.25">
      <c r="A1499" s="21" t="s">
        <v>29</v>
      </c>
      <c r="B1499" s="56"/>
      <c r="C1499" t="s">
        <v>29</v>
      </c>
    </row>
    <row r="1500" spans="1:3" x14ac:dyDescent="0.25">
      <c r="A1500" s="21" t="s">
        <v>29</v>
      </c>
      <c r="B1500" s="56"/>
      <c r="C1500" t="s">
        <v>29</v>
      </c>
    </row>
    <row r="1501" spans="1:3" x14ac:dyDescent="0.25">
      <c r="A1501" s="21" t="s">
        <v>29</v>
      </c>
      <c r="B1501" s="56"/>
      <c r="C1501" t="s">
        <v>29</v>
      </c>
    </row>
    <row r="1502" spans="1:3" x14ac:dyDescent="0.25">
      <c r="A1502" s="21" t="s">
        <v>29</v>
      </c>
      <c r="B1502" s="56"/>
      <c r="C1502" t="s">
        <v>29</v>
      </c>
    </row>
    <row r="1503" spans="1:3" x14ac:dyDescent="0.25">
      <c r="A1503" s="21" t="s">
        <v>29</v>
      </c>
      <c r="B1503" s="56"/>
      <c r="C1503" t="s">
        <v>29</v>
      </c>
    </row>
    <row r="1504" spans="1:3" x14ac:dyDescent="0.25">
      <c r="A1504" s="21" t="s">
        <v>29</v>
      </c>
      <c r="B1504" s="56"/>
      <c r="C1504" t="s">
        <v>29</v>
      </c>
    </row>
    <row r="1505" spans="1:3" x14ac:dyDescent="0.25">
      <c r="A1505" s="21" t="s">
        <v>29</v>
      </c>
      <c r="B1505" s="56"/>
      <c r="C1505" t="s">
        <v>29</v>
      </c>
    </row>
    <row r="1506" spans="1:3" x14ac:dyDescent="0.25">
      <c r="A1506" s="21" t="s">
        <v>29</v>
      </c>
      <c r="B1506" s="56"/>
      <c r="C1506" t="s">
        <v>29</v>
      </c>
    </row>
    <row r="1507" spans="1:3" x14ac:dyDescent="0.25">
      <c r="A1507" s="21" t="s">
        <v>29</v>
      </c>
      <c r="B1507" s="56"/>
      <c r="C1507" t="s">
        <v>29</v>
      </c>
    </row>
    <row r="1508" spans="1:3" x14ac:dyDescent="0.25">
      <c r="A1508" s="21" t="s">
        <v>29</v>
      </c>
      <c r="B1508" s="56"/>
      <c r="C1508" t="s">
        <v>29</v>
      </c>
    </row>
    <row r="1509" spans="1:3" x14ac:dyDescent="0.25">
      <c r="A1509" s="21" t="s">
        <v>29</v>
      </c>
      <c r="B1509" s="56"/>
      <c r="C1509" t="s">
        <v>29</v>
      </c>
    </row>
    <row r="1510" spans="1:3" x14ac:dyDescent="0.25">
      <c r="A1510" s="21" t="s">
        <v>29</v>
      </c>
      <c r="B1510" s="56"/>
      <c r="C1510" t="s">
        <v>29</v>
      </c>
    </row>
    <row r="1511" spans="1:3" x14ac:dyDescent="0.25">
      <c r="A1511" s="21" t="s">
        <v>29</v>
      </c>
      <c r="B1511" s="56"/>
      <c r="C1511" t="s">
        <v>29</v>
      </c>
    </row>
    <row r="1512" spans="1:3" x14ac:dyDescent="0.25">
      <c r="A1512" s="21" t="s">
        <v>29</v>
      </c>
      <c r="B1512" s="56"/>
      <c r="C1512" t="s">
        <v>29</v>
      </c>
    </row>
    <row r="1513" spans="1:3" x14ac:dyDescent="0.25">
      <c r="A1513" s="21" t="s">
        <v>29</v>
      </c>
      <c r="B1513" s="56"/>
      <c r="C1513" t="s">
        <v>29</v>
      </c>
    </row>
    <row r="1514" spans="1:3" x14ac:dyDescent="0.25">
      <c r="A1514" s="21" t="s">
        <v>29</v>
      </c>
      <c r="B1514" s="56"/>
      <c r="C1514" t="s">
        <v>29</v>
      </c>
    </row>
    <row r="1515" spans="1:3" x14ac:dyDescent="0.25">
      <c r="A1515" s="21" t="s">
        <v>29</v>
      </c>
      <c r="B1515" s="56"/>
      <c r="C1515" t="s">
        <v>29</v>
      </c>
    </row>
    <row r="1516" spans="1:3" x14ac:dyDescent="0.25">
      <c r="A1516" s="21" t="s">
        <v>29</v>
      </c>
      <c r="B1516" s="56"/>
      <c r="C1516" t="s">
        <v>29</v>
      </c>
    </row>
    <row r="1517" spans="1:3" x14ac:dyDescent="0.25">
      <c r="A1517" s="21" t="s">
        <v>29</v>
      </c>
      <c r="B1517" s="56"/>
      <c r="C1517" t="s">
        <v>29</v>
      </c>
    </row>
    <row r="1518" spans="1:3" x14ac:dyDescent="0.25">
      <c r="A1518" s="21" t="s">
        <v>29</v>
      </c>
      <c r="B1518" s="56"/>
      <c r="C1518" t="s">
        <v>29</v>
      </c>
    </row>
    <row r="1519" spans="1:3" x14ac:dyDescent="0.25">
      <c r="A1519" s="21" t="s">
        <v>29</v>
      </c>
      <c r="B1519" s="56"/>
      <c r="C1519" t="s">
        <v>29</v>
      </c>
    </row>
    <row r="1520" spans="1:3" x14ac:dyDescent="0.25">
      <c r="A1520" s="21" t="s">
        <v>29</v>
      </c>
      <c r="B1520" s="56"/>
      <c r="C1520" t="s">
        <v>29</v>
      </c>
    </row>
    <row r="1521" spans="1:3" x14ac:dyDescent="0.25">
      <c r="A1521" s="21" t="s">
        <v>29</v>
      </c>
      <c r="B1521" s="56"/>
      <c r="C1521" t="s">
        <v>29</v>
      </c>
    </row>
    <row r="1522" spans="1:3" x14ac:dyDescent="0.25">
      <c r="A1522" s="21" t="s">
        <v>29</v>
      </c>
      <c r="B1522" s="56"/>
      <c r="C1522" t="s">
        <v>29</v>
      </c>
    </row>
    <row r="1523" spans="1:3" x14ac:dyDescent="0.25">
      <c r="A1523" s="21" t="s">
        <v>29</v>
      </c>
      <c r="B1523" s="56"/>
      <c r="C1523" t="s">
        <v>29</v>
      </c>
    </row>
    <row r="1524" spans="1:3" x14ac:dyDescent="0.25">
      <c r="A1524" s="21" t="s">
        <v>29</v>
      </c>
      <c r="B1524" s="56"/>
      <c r="C1524" t="s">
        <v>29</v>
      </c>
    </row>
    <row r="1525" spans="1:3" x14ac:dyDescent="0.25">
      <c r="A1525" s="21" t="s">
        <v>29</v>
      </c>
      <c r="B1525" s="56"/>
      <c r="C1525" t="s">
        <v>29</v>
      </c>
    </row>
    <row r="1526" spans="1:3" x14ac:dyDescent="0.25">
      <c r="A1526" s="21" t="s">
        <v>29</v>
      </c>
      <c r="B1526" s="56"/>
      <c r="C1526" t="s">
        <v>29</v>
      </c>
    </row>
    <row r="1527" spans="1:3" x14ac:dyDescent="0.25">
      <c r="A1527" s="21" t="s">
        <v>29</v>
      </c>
      <c r="B1527" s="56"/>
      <c r="C1527" t="s">
        <v>29</v>
      </c>
    </row>
    <row r="1528" spans="1:3" x14ac:dyDescent="0.25">
      <c r="A1528" s="21" t="s">
        <v>29</v>
      </c>
      <c r="B1528" s="56"/>
      <c r="C1528" t="s">
        <v>29</v>
      </c>
    </row>
    <row r="1529" spans="1:3" x14ac:dyDescent="0.25">
      <c r="A1529" s="21" t="s">
        <v>29</v>
      </c>
      <c r="B1529" s="56"/>
      <c r="C1529" t="s">
        <v>29</v>
      </c>
    </row>
    <row r="1530" spans="1:3" x14ac:dyDescent="0.25">
      <c r="A1530" s="21" t="s">
        <v>29</v>
      </c>
      <c r="B1530" s="56"/>
      <c r="C1530" t="s">
        <v>29</v>
      </c>
    </row>
    <row r="1531" spans="1:3" x14ac:dyDescent="0.25">
      <c r="A1531" s="21" t="s">
        <v>29</v>
      </c>
      <c r="B1531" s="56"/>
      <c r="C1531" t="s">
        <v>29</v>
      </c>
    </row>
    <row r="1532" spans="1:3" x14ac:dyDescent="0.25">
      <c r="A1532" s="21" t="s">
        <v>29</v>
      </c>
      <c r="B1532" s="56"/>
      <c r="C1532" t="s">
        <v>29</v>
      </c>
    </row>
    <row r="1533" spans="1:3" x14ac:dyDescent="0.25">
      <c r="A1533" s="21" t="s">
        <v>29</v>
      </c>
      <c r="B1533" s="56"/>
      <c r="C1533" t="s">
        <v>29</v>
      </c>
    </row>
    <row r="1534" spans="1:3" x14ac:dyDescent="0.25">
      <c r="A1534" s="21" t="s">
        <v>29</v>
      </c>
      <c r="B1534" s="56"/>
      <c r="C1534" t="s">
        <v>29</v>
      </c>
    </row>
    <row r="1535" spans="1:3" x14ac:dyDescent="0.25">
      <c r="A1535" s="21" t="s">
        <v>29</v>
      </c>
      <c r="B1535" s="56"/>
      <c r="C1535" t="s">
        <v>29</v>
      </c>
    </row>
    <row r="1536" spans="1:3" x14ac:dyDescent="0.25">
      <c r="A1536" s="21" t="s">
        <v>29</v>
      </c>
      <c r="B1536" s="56"/>
      <c r="C1536" t="s">
        <v>29</v>
      </c>
    </row>
    <row r="1537" spans="1:3" x14ac:dyDescent="0.25">
      <c r="A1537" s="21" t="s">
        <v>29</v>
      </c>
      <c r="B1537" s="56"/>
      <c r="C1537" t="s">
        <v>29</v>
      </c>
    </row>
    <row r="1538" spans="1:3" x14ac:dyDescent="0.25">
      <c r="A1538" s="21" t="s">
        <v>29</v>
      </c>
      <c r="B1538" s="56"/>
      <c r="C1538" t="s">
        <v>29</v>
      </c>
    </row>
    <row r="1539" spans="1:3" x14ac:dyDescent="0.25">
      <c r="A1539" s="21" t="s">
        <v>29</v>
      </c>
      <c r="B1539" s="56"/>
      <c r="C1539" t="s">
        <v>29</v>
      </c>
    </row>
    <row r="1540" spans="1:3" x14ac:dyDescent="0.25">
      <c r="A1540" s="21" t="s">
        <v>29</v>
      </c>
      <c r="B1540" s="56"/>
      <c r="C1540" t="s">
        <v>29</v>
      </c>
    </row>
    <row r="1541" spans="1:3" x14ac:dyDescent="0.25">
      <c r="A1541" s="21" t="s">
        <v>29</v>
      </c>
      <c r="B1541" s="56"/>
      <c r="C1541" t="s">
        <v>29</v>
      </c>
    </row>
    <row r="1542" spans="1:3" x14ac:dyDescent="0.25">
      <c r="A1542" s="21" t="s">
        <v>29</v>
      </c>
      <c r="B1542" s="56"/>
      <c r="C1542" t="s">
        <v>29</v>
      </c>
    </row>
    <row r="1543" spans="1:3" x14ac:dyDescent="0.25">
      <c r="A1543" s="21" t="s">
        <v>29</v>
      </c>
      <c r="B1543" s="56"/>
      <c r="C1543" t="s">
        <v>29</v>
      </c>
    </row>
    <row r="1544" spans="1:3" x14ac:dyDescent="0.25">
      <c r="A1544" s="21" t="s">
        <v>29</v>
      </c>
      <c r="B1544" s="56"/>
      <c r="C1544" t="s">
        <v>29</v>
      </c>
    </row>
    <row r="1545" spans="1:3" x14ac:dyDescent="0.25">
      <c r="A1545" s="21" t="s">
        <v>29</v>
      </c>
      <c r="B1545" s="56"/>
      <c r="C1545" t="s">
        <v>29</v>
      </c>
    </row>
    <row r="1546" spans="1:3" x14ac:dyDescent="0.25">
      <c r="A1546" s="21" t="s">
        <v>29</v>
      </c>
      <c r="B1546" s="56"/>
      <c r="C1546" t="s">
        <v>29</v>
      </c>
    </row>
    <row r="1547" spans="1:3" x14ac:dyDescent="0.25">
      <c r="A1547" s="21" t="s">
        <v>29</v>
      </c>
      <c r="B1547" s="56"/>
      <c r="C1547" t="s">
        <v>29</v>
      </c>
    </row>
    <row r="1548" spans="1:3" x14ac:dyDescent="0.25">
      <c r="A1548" s="21" t="s">
        <v>29</v>
      </c>
      <c r="B1548" s="56"/>
      <c r="C1548" t="s">
        <v>29</v>
      </c>
    </row>
    <row r="1549" spans="1:3" x14ac:dyDescent="0.25">
      <c r="A1549" s="21" t="s">
        <v>29</v>
      </c>
      <c r="B1549" s="56"/>
      <c r="C1549" t="s">
        <v>29</v>
      </c>
    </row>
    <row r="1550" spans="1:3" x14ac:dyDescent="0.25">
      <c r="A1550" s="21" t="s">
        <v>29</v>
      </c>
      <c r="B1550" s="56"/>
      <c r="C1550" t="s">
        <v>29</v>
      </c>
    </row>
    <row r="1551" spans="1:3" x14ac:dyDescent="0.25">
      <c r="A1551" s="21" t="s">
        <v>29</v>
      </c>
      <c r="B1551" s="56"/>
      <c r="C1551" t="s">
        <v>29</v>
      </c>
    </row>
    <row r="1552" spans="1:3" x14ac:dyDescent="0.25">
      <c r="A1552" s="21" t="s">
        <v>29</v>
      </c>
      <c r="B1552" s="56"/>
      <c r="C1552" t="s">
        <v>29</v>
      </c>
    </row>
    <row r="1553" spans="1:3" x14ac:dyDescent="0.25">
      <c r="A1553" s="21" t="s">
        <v>29</v>
      </c>
      <c r="B1553" s="56"/>
      <c r="C1553" t="s">
        <v>29</v>
      </c>
    </row>
    <row r="1554" spans="1:3" x14ac:dyDescent="0.25">
      <c r="A1554" s="21" t="s">
        <v>29</v>
      </c>
      <c r="B1554" s="56"/>
      <c r="C1554" t="s">
        <v>29</v>
      </c>
    </row>
    <row r="1555" spans="1:3" x14ac:dyDescent="0.25">
      <c r="A1555" s="21" t="s">
        <v>29</v>
      </c>
      <c r="B1555" s="56"/>
      <c r="C1555" t="s">
        <v>29</v>
      </c>
    </row>
    <row r="1556" spans="1:3" x14ac:dyDescent="0.25">
      <c r="A1556" s="21" t="s">
        <v>29</v>
      </c>
      <c r="B1556" s="56"/>
      <c r="C1556" t="s">
        <v>29</v>
      </c>
    </row>
    <row r="1557" spans="1:3" x14ac:dyDescent="0.25">
      <c r="A1557" s="21" t="s">
        <v>29</v>
      </c>
      <c r="B1557" s="56"/>
      <c r="C1557" t="s">
        <v>29</v>
      </c>
    </row>
    <row r="1558" spans="1:3" x14ac:dyDescent="0.25">
      <c r="A1558" s="21" t="s">
        <v>29</v>
      </c>
      <c r="B1558" s="56"/>
      <c r="C1558" t="s">
        <v>29</v>
      </c>
    </row>
    <row r="1559" spans="1:3" x14ac:dyDescent="0.25">
      <c r="A1559" s="21" t="s">
        <v>29</v>
      </c>
      <c r="B1559" s="56"/>
      <c r="C1559" t="s">
        <v>29</v>
      </c>
    </row>
    <row r="1560" spans="1:3" x14ac:dyDescent="0.25">
      <c r="A1560" s="21" t="s">
        <v>29</v>
      </c>
      <c r="B1560" s="56"/>
      <c r="C1560" t="s">
        <v>29</v>
      </c>
    </row>
    <row r="1561" spans="1:3" x14ac:dyDescent="0.25">
      <c r="A1561" s="21" t="s">
        <v>29</v>
      </c>
      <c r="B1561" s="56"/>
      <c r="C1561" t="s">
        <v>29</v>
      </c>
    </row>
    <row r="1562" spans="1:3" x14ac:dyDescent="0.25">
      <c r="A1562" s="21" t="s">
        <v>29</v>
      </c>
      <c r="B1562" s="56"/>
      <c r="C1562" t="s">
        <v>29</v>
      </c>
    </row>
    <row r="1563" spans="1:3" x14ac:dyDescent="0.25">
      <c r="A1563" s="21" t="s">
        <v>29</v>
      </c>
      <c r="B1563" s="56"/>
      <c r="C1563" t="s">
        <v>29</v>
      </c>
    </row>
    <row r="1564" spans="1:3" x14ac:dyDescent="0.25">
      <c r="A1564" s="21" t="s">
        <v>29</v>
      </c>
      <c r="B1564" s="56"/>
      <c r="C1564" t="s">
        <v>29</v>
      </c>
    </row>
    <row r="1565" spans="1:3" x14ac:dyDescent="0.25">
      <c r="A1565" s="21" t="s">
        <v>29</v>
      </c>
      <c r="B1565" s="56"/>
      <c r="C1565" t="s">
        <v>29</v>
      </c>
    </row>
    <row r="1566" spans="1:3" x14ac:dyDescent="0.25">
      <c r="A1566" s="21" t="s">
        <v>29</v>
      </c>
      <c r="B1566" s="56"/>
      <c r="C1566" t="s">
        <v>29</v>
      </c>
    </row>
    <row r="1567" spans="1:3" x14ac:dyDescent="0.25">
      <c r="A1567" s="21" t="s">
        <v>29</v>
      </c>
      <c r="B1567" s="56"/>
      <c r="C1567" t="s">
        <v>29</v>
      </c>
    </row>
    <row r="1568" spans="1:3" x14ac:dyDescent="0.25">
      <c r="A1568" s="21" t="s">
        <v>29</v>
      </c>
      <c r="B1568" s="56"/>
      <c r="C1568" t="s">
        <v>29</v>
      </c>
    </row>
    <row r="1569" spans="1:3" x14ac:dyDescent="0.25">
      <c r="A1569" s="21" t="s">
        <v>29</v>
      </c>
      <c r="B1569" s="56"/>
      <c r="C1569" t="s">
        <v>29</v>
      </c>
    </row>
    <row r="1570" spans="1:3" x14ac:dyDescent="0.25">
      <c r="A1570" s="21" t="s">
        <v>29</v>
      </c>
      <c r="B1570" s="56"/>
      <c r="C1570" t="s">
        <v>29</v>
      </c>
    </row>
    <row r="1571" spans="1:3" x14ac:dyDescent="0.25">
      <c r="A1571" s="21" t="s">
        <v>29</v>
      </c>
      <c r="B1571" s="56"/>
      <c r="C1571" t="s">
        <v>29</v>
      </c>
    </row>
    <row r="1572" spans="1:3" x14ac:dyDescent="0.25">
      <c r="A1572" s="21" t="s">
        <v>29</v>
      </c>
      <c r="B1572" s="56"/>
      <c r="C1572" t="s">
        <v>29</v>
      </c>
    </row>
    <row r="1573" spans="1:3" x14ac:dyDescent="0.25">
      <c r="A1573" s="21" t="s">
        <v>29</v>
      </c>
      <c r="B1573" s="56"/>
      <c r="C1573" t="s">
        <v>29</v>
      </c>
    </row>
    <row r="1574" spans="1:3" x14ac:dyDescent="0.25">
      <c r="A1574" s="21" t="s">
        <v>29</v>
      </c>
      <c r="B1574" s="56"/>
      <c r="C1574" t="s">
        <v>29</v>
      </c>
    </row>
    <row r="1575" spans="1:3" x14ac:dyDescent="0.25">
      <c r="A1575" s="21" t="s">
        <v>29</v>
      </c>
      <c r="B1575" s="56"/>
      <c r="C1575" t="s">
        <v>29</v>
      </c>
    </row>
    <row r="1576" spans="1:3" x14ac:dyDescent="0.25">
      <c r="A1576" s="21" t="s">
        <v>29</v>
      </c>
      <c r="B1576" s="56"/>
      <c r="C1576" t="s">
        <v>29</v>
      </c>
    </row>
    <row r="1577" spans="1:3" x14ac:dyDescent="0.25">
      <c r="A1577" s="21" t="s">
        <v>29</v>
      </c>
      <c r="B1577" s="56"/>
      <c r="C1577" t="s">
        <v>29</v>
      </c>
    </row>
    <row r="1578" spans="1:3" x14ac:dyDescent="0.25">
      <c r="A1578" s="21" t="s">
        <v>29</v>
      </c>
      <c r="B1578" s="56"/>
      <c r="C1578" t="s">
        <v>29</v>
      </c>
    </row>
    <row r="1579" spans="1:3" x14ac:dyDescent="0.25">
      <c r="A1579" s="21" t="s">
        <v>29</v>
      </c>
      <c r="B1579" s="56"/>
      <c r="C1579" t="s">
        <v>29</v>
      </c>
    </row>
    <row r="1580" spans="1:3" x14ac:dyDescent="0.25">
      <c r="A1580" s="21" t="s">
        <v>29</v>
      </c>
      <c r="B1580" s="56"/>
      <c r="C1580" t="s">
        <v>29</v>
      </c>
    </row>
    <row r="1581" spans="1:3" x14ac:dyDescent="0.25">
      <c r="A1581" s="21" t="s">
        <v>29</v>
      </c>
      <c r="B1581" s="56"/>
      <c r="C1581" t="s">
        <v>29</v>
      </c>
    </row>
    <row r="1582" spans="1:3" x14ac:dyDescent="0.25">
      <c r="A1582" s="21" t="s">
        <v>29</v>
      </c>
      <c r="B1582" s="56"/>
      <c r="C1582" t="s">
        <v>29</v>
      </c>
    </row>
    <row r="1583" spans="1:3" x14ac:dyDescent="0.25">
      <c r="A1583" s="21" t="s">
        <v>29</v>
      </c>
      <c r="B1583" s="56"/>
      <c r="C1583" t="s">
        <v>29</v>
      </c>
    </row>
    <row r="1584" spans="1:3" x14ac:dyDescent="0.25">
      <c r="A1584" s="21" t="s">
        <v>29</v>
      </c>
      <c r="B1584" s="56"/>
      <c r="C1584" t="s">
        <v>29</v>
      </c>
    </row>
    <row r="1585" spans="1:3" x14ac:dyDescent="0.25">
      <c r="A1585" s="21" t="s">
        <v>29</v>
      </c>
      <c r="B1585" s="56"/>
      <c r="C1585" t="s">
        <v>29</v>
      </c>
    </row>
    <row r="1586" spans="1:3" x14ac:dyDescent="0.25">
      <c r="A1586" s="21" t="s">
        <v>29</v>
      </c>
      <c r="B1586" s="56"/>
      <c r="C1586" t="s">
        <v>29</v>
      </c>
    </row>
    <row r="1587" spans="1:3" x14ac:dyDescent="0.25">
      <c r="A1587" s="21" t="s">
        <v>29</v>
      </c>
      <c r="B1587" s="56"/>
      <c r="C1587" t="s">
        <v>29</v>
      </c>
    </row>
    <row r="1588" spans="1:3" x14ac:dyDescent="0.25">
      <c r="A1588" s="21" t="s">
        <v>29</v>
      </c>
      <c r="B1588" s="56"/>
      <c r="C1588" t="s">
        <v>29</v>
      </c>
    </row>
    <row r="1589" spans="1:3" x14ac:dyDescent="0.25">
      <c r="A1589" s="21" t="s">
        <v>29</v>
      </c>
      <c r="B1589" s="56"/>
      <c r="C1589" t="s">
        <v>29</v>
      </c>
    </row>
    <row r="1590" spans="1:3" x14ac:dyDescent="0.25">
      <c r="A1590" s="21" t="s">
        <v>29</v>
      </c>
      <c r="B1590" s="56"/>
      <c r="C1590" t="s">
        <v>29</v>
      </c>
    </row>
    <row r="1591" spans="1:3" x14ac:dyDescent="0.25">
      <c r="A1591" s="21" t="s">
        <v>29</v>
      </c>
      <c r="B1591" s="56"/>
      <c r="C1591" t="s">
        <v>29</v>
      </c>
    </row>
    <row r="1592" spans="1:3" x14ac:dyDescent="0.25">
      <c r="A1592" s="21" t="s">
        <v>29</v>
      </c>
      <c r="B1592" s="56"/>
      <c r="C1592" t="s">
        <v>29</v>
      </c>
    </row>
    <row r="1593" spans="1:3" x14ac:dyDescent="0.25">
      <c r="A1593" s="21" t="s">
        <v>29</v>
      </c>
      <c r="B1593" s="56"/>
      <c r="C1593" t="s">
        <v>29</v>
      </c>
    </row>
    <row r="1594" spans="1:3" x14ac:dyDescent="0.25">
      <c r="A1594" s="21" t="s">
        <v>29</v>
      </c>
      <c r="B1594" s="56"/>
      <c r="C1594" t="s">
        <v>29</v>
      </c>
    </row>
    <row r="1595" spans="1:3" x14ac:dyDescent="0.25">
      <c r="A1595" s="21" t="s">
        <v>29</v>
      </c>
      <c r="B1595" s="56"/>
      <c r="C1595" t="s">
        <v>29</v>
      </c>
    </row>
    <row r="1596" spans="1:3" x14ac:dyDescent="0.25">
      <c r="A1596" s="21" t="s">
        <v>29</v>
      </c>
      <c r="B1596" s="56"/>
      <c r="C1596" t="s">
        <v>29</v>
      </c>
    </row>
    <row r="1597" spans="1:3" x14ac:dyDescent="0.25">
      <c r="A1597" s="21" t="s">
        <v>29</v>
      </c>
      <c r="B1597" s="56"/>
      <c r="C1597" t="s">
        <v>29</v>
      </c>
    </row>
    <row r="1598" spans="1:3" x14ac:dyDescent="0.25">
      <c r="A1598" s="21" t="s">
        <v>29</v>
      </c>
      <c r="B1598" s="56"/>
      <c r="C1598" t="s">
        <v>29</v>
      </c>
    </row>
    <row r="1599" spans="1:3" x14ac:dyDescent="0.25">
      <c r="A1599" s="21" t="s">
        <v>29</v>
      </c>
      <c r="B1599" s="56"/>
      <c r="C1599" t="s">
        <v>29</v>
      </c>
    </row>
    <row r="1600" spans="1:3" x14ac:dyDescent="0.25">
      <c r="A1600" s="21" t="s">
        <v>29</v>
      </c>
      <c r="B1600" s="56"/>
      <c r="C1600" t="s">
        <v>29</v>
      </c>
    </row>
    <row r="1601" spans="1:3" x14ac:dyDescent="0.25">
      <c r="A1601" s="21" t="s">
        <v>29</v>
      </c>
      <c r="B1601" s="56"/>
      <c r="C1601" t="s">
        <v>29</v>
      </c>
    </row>
    <row r="1602" spans="1:3" x14ac:dyDescent="0.25">
      <c r="A1602" s="21" t="s">
        <v>29</v>
      </c>
      <c r="B1602" s="56"/>
      <c r="C1602" t="s">
        <v>29</v>
      </c>
    </row>
    <row r="1603" spans="1:3" x14ac:dyDescent="0.25">
      <c r="A1603" s="21" t="s">
        <v>29</v>
      </c>
      <c r="B1603" s="56"/>
      <c r="C1603" t="s">
        <v>29</v>
      </c>
    </row>
    <row r="1604" spans="1:3" x14ac:dyDescent="0.25">
      <c r="A1604" s="21" t="s">
        <v>29</v>
      </c>
      <c r="B1604" s="56"/>
      <c r="C1604" t="s">
        <v>29</v>
      </c>
    </row>
    <row r="1605" spans="1:3" x14ac:dyDescent="0.25">
      <c r="A1605" s="21" t="s">
        <v>29</v>
      </c>
      <c r="B1605" s="56"/>
      <c r="C1605" t="s">
        <v>29</v>
      </c>
    </row>
    <row r="1606" spans="1:3" x14ac:dyDescent="0.25">
      <c r="A1606" s="21" t="s">
        <v>29</v>
      </c>
      <c r="B1606" s="56"/>
      <c r="C1606" t="s">
        <v>29</v>
      </c>
    </row>
    <row r="1607" spans="1:3" x14ac:dyDescent="0.25">
      <c r="A1607" s="21" t="s">
        <v>29</v>
      </c>
      <c r="B1607" s="56"/>
      <c r="C1607" t="s">
        <v>29</v>
      </c>
    </row>
    <row r="1608" spans="1:3" x14ac:dyDescent="0.25">
      <c r="A1608" s="21" t="s">
        <v>29</v>
      </c>
      <c r="B1608" s="56"/>
      <c r="C1608" t="s">
        <v>29</v>
      </c>
    </row>
    <row r="1609" spans="1:3" x14ac:dyDescent="0.25">
      <c r="A1609" s="21" t="s">
        <v>29</v>
      </c>
      <c r="B1609" s="56"/>
      <c r="C1609" t="s">
        <v>29</v>
      </c>
    </row>
    <row r="1610" spans="1:3" x14ac:dyDescent="0.25">
      <c r="A1610" s="21" t="s">
        <v>29</v>
      </c>
      <c r="B1610" s="56"/>
      <c r="C1610" t="s">
        <v>29</v>
      </c>
    </row>
    <row r="1611" spans="1:3" x14ac:dyDescent="0.25">
      <c r="A1611" s="21" t="s">
        <v>29</v>
      </c>
      <c r="B1611" s="56"/>
      <c r="C1611" t="s">
        <v>29</v>
      </c>
    </row>
    <row r="1612" spans="1:3" x14ac:dyDescent="0.25">
      <c r="A1612" s="21" t="s">
        <v>29</v>
      </c>
      <c r="B1612" s="56"/>
      <c r="C1612" t="s">
        <v>29</v>
      </c>
    </row>
    <row r="1613" spans="1:3" x14ac:dyDescent="0.25">
      <c r="A1613" s="21" t="s">
        <v>29</v>
      </c>
      <c r="B1613" s="56"/>
      <c r="C1613" t="s">
        <v>29</v>
      </c>
    </row>
    <row r="1614" spans="1:3" x14ac:dyDescent="0.25">
      <c r="A1614" s="21" t="s">
        <v>29</v>
      </c>
      <c r="B1614" s="56"/>
      <c r="C1614" t="s">
        <v>29</v>
      </c>
    </row>
    <row r="1615" spans="1:3" x14ac:dyDescent="0.25">
      <c r="A1615" s="21" t="s">
        <v>29</v>
      </c>
      <c r="B1615" s="56"/>
      <c r="C1615" t="s">
        <v>29</v>
      </c>
    </row>
    <row r="1616" spans="1:3" x14ac:dyDescent="0.25">
      <c r="A1616" s="21" t="s">
        <v>29</v>
      </c>
      <c r="B1616" s="56"/>
      <c r="C1616" t="s">
        <v>29</v>
      </c>
    </row>
    <row r="1617" spans="1:3" x14ac:dyDescent="0.25">
      <c r="A1617" s="21" t="s">
        <v>29</v>
      </c>
      <c r="B1617" s="56"/>
      <c r="C1617" t="s">
        <v>29</v>
      </c>
    </row>
    <row r="1618" spans="1:3" x14ac:dyDescent="0.25">
      <c r="A1618" s="21" t="s">
        <v>29</v>
      </c>
      <c r="B1618" s="56"/>
      <c r="C1618" t="s">
        <v>29</v>
      </c>
    </row>
    <row r="1619" spans="1:3" x14ac:dyDescent="0.25">
      <c r="A1619" s="21" t="s">
        <v>29</v>
      </c>
      <c r="B1619" s="56"/>
      <c r="C1619" t="s">
        <v>29</v>
      </c>
    </row>
    <row r="1620" spans="1:3" x14ac:dyDescent="0.25">
      <c r="A1620" s="21" t="s">
        <v>29</v>
      </c>
      <c r="B1620" s="56"/>
      <c r="C1620" t="s">
        <v>29</v>
      </c>
    </row>
    <row r="1621" spans="1:3" x14ac:dyDescent="0.25">
      <c r="A1621" s="21" t="s">
        <v>29</v>
      </c>
      <c r="B1621" s="56"/>
      <c r="C1621" t="s">
        <v>29</v>
      </c>
    </row>
    <row r="1622" spans="1:3" x14ac:dyDescent="0.25">
      <c r="A1622" s="21" t="s">
        <v>29</v>
      </c>
      <c r="B1622" s="56"/>
      <c r="C1622" t="s">
        <v>29</v>
      </c>
    </row>
    <row r="1623" spans="1:3" x14ac:dyDescent="0.25">
      <c r="A1623" s="21" t="s">
        <v>29</v>
      </c>
      <c r="B1623" s="56"/>
      <c r="C1623" t="s">
        <v>29</v>
      </c>
    </row>
    <row r="1624" spans="1:3" x14ac:dyDescent="0.25">
      <c r="A1624" s="21" t="s">
        <v>29</v>
      </c>
      <c r="B1624" s="56"/>
      <c r="C1624" t="s">
        <v>29</v>
      </c>
    </row>
    <row r="1625" spans="1:3" x14ac:dyDescent="0.25">
      <c r="A1625" s="21" t="s">
        <v>29</v>
      </c>
      <c r="B1625" s="56"/>
      <c r="C1625" t="s">
        <v>29</v>
      </c>
    </row>
    <row r="1626" spans="1:3" x14ac:dyDescent="0.25">
      <c r="A1626" s="21" t="s">
        <v>29</v>
      </c>
      <c r="B1626" s="56"/>
      <c r="C1626" t="s">
        <v>29</v>
      </c>
    </row>
    <row r="1627" spans="1:3" x14ac:dyDescent="0.25">
      <c r="A1627" s="21" t="s">
        <v>29</v>
      </c>
      <c r="B1627" s="56"/>
      <c r="C1627" t="s">
        <v>29</v>
      </c>
    </row>
    <row r="1628" spans="1:3" x14ac:dyDescent="0.25">
      <c r="A1628" s="21" t="s">
        <v>29</v>
      </c>
      <c r="B1628" s="56"/>
      <c r="C1628" t="s">
        <v>29</v>
      </c>
    </row>
    <row r="1629" spans="1:3" x14ac:dyDescent="0.25">
      <c r="A1629" s="21" t="s">
        <v>29</v>
      </c>
      <c r="B1629" s="56"/>
      <c r="C1629" t="s">
        <v>29</v>
      </c>
    </row>
    <row r="1630" spans="1:3" x14ac:dyDescent="0.25">
      <c r="A1630" s="21" t="s">
        <v>29</v>
      </c>
      <c r="B1630" s="56"/>
      <c r="C1630" t="s">
        <v>29</v>
      </c>
    </row>
    <row r="1631" spans="1:3" x14ac:dyDescent="0.25">
      <c r="A1631" s="21" t="s">
        <v>29</v>
      </c>
      <c r="B1631" s="56"/>
      <c r="C1631" t="s">
        <v>29</v>
      </c>
    </row>
    <row r="1632" spans="1:3" x14ac:dyDescent="0.25">
      <c r="A1632" s="21" t="s">
        <v>29</v>
      </c>
      <c r="B1632" s="56"/>
      <c r="C1632" t="s">
        <v>29</v>
      </c>
    </row>
    <row r="1633" spans="1:3" x14ac:dyDescent="0.25">
      <c r="A1633" s="21" t="s">
        <v>29</v>
      </c>
      <c r="B1633" s="56"/>
      <c r="C1633" t="s">
        <v>29</v>
      </c>
    </row>
    <row r="1634" spans="1:3" x14ac:dyDescent="0.25">
      <c r="A1634" s="21" t="s">
        <v>29</v>
      </c>
      <c r="B1634" s="56"/>
      <c r="C1634" t="s">
        <v>29</v>
      </c>
    </row>
    <row r="1635" spans="1:3" x14ac:dyDescent="0.25">
      <c r="A1635" s="21" t="s">
        <v>29</v>
      </c>
      <c r="B1635" s="56"/>
      <c r="C1635" t="s">
        <v>29</v>
      </c>
    </row>
    <row r="1636" spans="1:3" x14ac:dyDescent="0.25">
      <c r="A1636" s="21" t="s">
        <v>29</v>
      </c>
      <c r="B1636" s="56"/>
      <c r="C1636" t="s">
        <v>29</v>
      </c>
    </row>
    <row r="1637" spans="1:3" x14ac:dyDescent="0.25">
      <c r="A1637" s="21" t="s">
        <v>29</v>
      </c>
      <c r="B1637" s="56"/>
      <c r="C1637" t="s">
        <v>29</v>
      </c>
    </row>
    <row r="1638" spans="1:3" x14ac:dyDescent="0.25">
      <c r="A1638" s="21" t="s">
        <v>29</v>
      </c>
      <c r="B1638" s="56"/>
      <c r="C1638" t="s">
        <v>29</v>
      </c>
    </row>
    <row r="1639" spans="1:3" x14ac:dyDescent="0.25">
      <c r="A1639" s="21" t="s">
        <v>29</v>
      </c>
      <c r="B1639" s="56"/>
      <c r="C1639" t="s">
        <v>29</v>
      </c>
    </row>
    <row r="1640" spans="1:3" x14ac:dyDescent="0.25">
      <c r="A1640" s="21" t="s">
        <v>29</v>
      </c>
      <c r="B1640" s="56"/>
      <c r="C1640" t="s">
        <v>29</v>
      </c>
    </row>
    <row r="1641" spans="1:3" x14ac:dyDescent="0.25">
      <c r="A1641" s="21" t="s">
        <v>29</v>
      </c>
      <c r="B1641" s="56"/>
      <c r="C1641" t="s">
        <v>29</v>
      </c>
    </row>
    <row r="1642" spans="1:3" x14ac:dyDescent="0.25">
      <c r="A1642" s="21" t="s">
        <v>29</v>
      </c>
      <c r="B1642" s="56"/>
      <c r="C1642" t="s">
        <v>29</v>
      </c>
    </row>
    <row r="1643" spans="1:3" x14ac:dyDescent="0.25">
      <c r="A1643" s="21" t="s">
        <v>29</v>
      </c>
      <c r="B1643" s="56"/>
      <c r="C1643" t="s">
        <v>29</v>
      </c>
    </row>
    <row r="1644" spans="1:3" x14ac:dyDescent="0.25">
      <c r="A1644" s="21" t="s">
        <v>29</v>
      </c>
      <c r="B1644" s="56"/>
      <c r="C1644" t="s">
        <v>29</v>
      </c>
    </row>
    <row r="1645" spans="1:3" x14ac:dyDescent="0.25">
      <c r="A1645" s="21" t="s">
        <v>29</v>
      </c>
      <c r="B1645" s="56"/>
      <c r="C1645" t="s">
        <v>29</v>
      </c>
    </row>
    <row r="1646" spans="1:3" x14ac:dyDescent="0.25">
      <c r="A1646" s="21" t="s">
        <v>29</v>
      </c>
      <c r="B1646" s="56"/>
      <c r="C1646" t="s">
        <v>29</v>
      </c>
    </row>
    <row r="1647" spans="1:3" x14ac:dyDescent="0.25">
      <c r="A1647" s="21" t="s">
        <v>29</v>
      </c>
      <c r="B1647" s="56"/>
      <c r="C1647" t="s">
        <v>29</v>
      </c>
    </row>
    <row r="1648" spans="1:3" x14ac:dyDescent="0.25">
      <c r="A1648" s="21" t="s">
        <v>29</v>
      </c>
      <c r="B1648" s="56"/>
      <c r="C1648" t="s">
        <v>29</v>
      </c>
    </row>
    <row r="1649" spans="1:3" x14ac:dyDescent="0.25">
      <c r="A1649" s="21" t="s">
        <v>29</v>
      </c>
      <c r="B1649" s="56"/>
      <c r="C1649" t="s">
        <v>29</v>
      </c>
    </row>
    <row r="1650" spans="1:3" x14ac:dyDescent="0.25">
      <c r="A1650" s="21" t="s">
        <v>29</v>
      </c>
      <c r="B1650" s="56"/>
      <c r="C1650" t="s">
        <v>29</v>
      </c>
    </row>
    <row r="1651" spans="1:3" x14ac:dyDescent="0.25">
      <c r="A1651" s="21" t="s">
        <v>29</v>
      </c>
      <c r="B1651" s="56"/>
      <c r="C1651" t="s">
        <v>29</v>
      </c>
    </row>
    <row r="1652" spans="1:3" x14ac:dyDescent="0.25">
      <c r="A1652" s="21" t="s">
        <v>29</v>
      </c>
      <c r="B1652" s="56"/>
      <c r="C1652" t="s">
        <v>29</v>
      </c>
    </row>
    <row r="1653" spans="1:3" x14ac:dyDescent="0.25">
      <c r="A1653" s="21" t="s">
        <v>29</v>
      </c>
      <c r="B1653" s="56"/>
      <c r="C1653" t="s">
        <v>29</v>
      </c>
    </row>
    <row r="1654" spans="1:3" x14ac:dyDescent="0.25">
      <c r="A1654" s="21" t="s">
        <v>29</v>
      </c>
      <c r="B1654" s="56"/>
      <c r="C1654" t="s">
        <v>29</v>
      </c>
    </row>
    <row r="1655" spans="1:3" x14ac:dyDescent="0.25">
      <c r="A1655" s="21" t="s">
        <v>29</v>
      </c>
      <c r="B1655" s="56"/>
      <c r="C1655" t="s">
        <v>29</v>
      </c>
    </row>
    <row r="1656" spans="1:3" x14ac:dyDescent="0.25">
      <c r="A1656" s="21" t="s">
        <v>29</v>
      </c>
      <c r="B1656" s="56"/>
      <c r="C1656" t="s">
        <v>29</v>
      </c>
    </row>
    <row r="1657" spans="1:3" x14ac:dyDescent="0.25">
      <c r="A1657" s="21" t="s">
        <v>29</v>
      </c>
      <c r="B1657" s="56"/>
      <c r="C1657" t="s">
        <v>29</v>
      </c>
    </row>
    <row r="1658" spans="1:3" x14ac:dyDescent="0.25">
      <c r="A1658" s="21" t="s">
        <v>29</v>
      </c>
      <c r="B1658" s="56"/>
      <c r="C1658" t="s">
        <v>29</v>
      </c>
    </row>
    <row r="1659" spans="1:3" x14ac:dyDescent="0.25">
      <c r="A1659" s="21" t="s">
        <v>29</v>
      </c>
      <c r="B1659" s="56"/>
      <c r="C1659" t="s">
        <v>29</v>
      </c>
    </row>
    <row r="1660" spans="1:3" x14ac:dyDescent="0.25">
      <c r="A1660" s="21" t="s">
        <v>29</v>
      </c>
      <c r="B1660" s="56"/>
      <c r="C1660" t="s">
        <v>29</v>
      </c>
    </row>
    <row r="1661" spans="1:3" x14ac:dyDescent="0.25">
      <c r="A1661" s="21" t="s">
        <v>29</v>
      </c>
      <c r="B1661" s="56"/>
      <c r="C1661" t="s">
        <v>29</v>
      </c>
    </row>
    <row r="1662" spans="1:3" x14ac:dyDescent="0.25">
      <c r="A1662" s="21" t="s">
        <v>29</v>
      </c>
      <c r="B1662" s="56"/>
      <c r="C1662" t="s">
        <v>29</v>
      </c>
    </row>
    <row r="1663" spans="1:3" x14ac:dyDescent="0.25">
      <c r="A1663" s="21" t="s">
        <v>29</v>
      </c>
      <c r="B1663" s="56"/>
      <c r="C1663" t="s">
        <v>29</v>
      </c>
    </row>
    <row r="1664" spans="1:3" x14ac:dyDescent="0.25">
      <c r="A1664" s="21" t="s">
        <v>29</v>
      </c>
      <c r="B1664" s="56"/>
      <c r="C1664" t="s">
        <v>29</v>
      </c>
    </row>
    <row r="1665" spans="1:3" x14ac:dyDescent="0.25">
      <c r="A1665" s="21" t="s">
        <v>29</v>
      </c>
      <c r="B1665" s="56"/>
      <c r="C1665" t="s">
        <v>29</v>
      </c>
    </row>
    <row r="1666" spans="1:3" x14ac:dyDescent="0.25">
      <c r="A1666" s="21" t="s">
        <v>29</v>
      </c>
      <c r="B1666" s="56"/>
      <c r="C1666" t="s">
        <v>29</v>
      </c>
    </row>
    <row r="1667" spans="1:3" x14ac:dyDescent="0.25">
      <c r="A1667" s="21" t="s">
        <v>29</v>
      </c>
      <c r="B1667" s="56"/>
      <c r="C1667" t="s">
        <v>29</v>
      </c>
    </row>
    <row r="1668" spans="1:3" x14ac:dyDescent="0.25">
      <c r="A1668" s="21" t="s">
        <v>29</v>
      </c>
      <c r="B1668" s="56"/>
      <c r="C1668" t="s">
        <v>29</v>
      </c>
    </row>
    <row r="1669" spans="1:3" x14ac:dyDescent="0.25">
      <c r="A1669" s="21" t="s">
        <v>29</v>
      </c>
      <c r="B1669" s="56"/>
      <c r="C1669" t="s">
        <v>29</v>
      </c>
    </row>
    <row r="1670" spans="1:3" x14ac:dyDescent="0.25">
      <c r="A1670" s="21" t="s">
        <v>29</v>
      </c>
      <c r="B1670" s="56"/>
      <c r="C1670" t="s">
        <v>29</v>
      </c>
    </row>
    <row r="1671" spans="1:3" x14ac:dyDescent="0.25">
      <c r="A1671" s="21" t="s">
        <v>29</v>
      </c>
      <c r="B1671" s="56"/>
      <c r="C1671" t="s">
        <v>29</v>
      </c>
    </row>
    <row r="1672" spans="1:3" x14ac:dyDescent="0.25">
      <c r="A1672" s="21" t="s">
        <v>29</v>
      </c>
      <c r="B1672" s="56"/>
      <c r="C1672" t="s">
        <v>29</v>
      </c>
    </row>
    <row r="1673" spans="1:3" x14ac:dyDescent="0.25">
      <c r="A1673" s="21" t="s">
        <v>29</v>
      </c>
      <c r="B1673" s="56"/>
      <c r="C1673" t="s">
        <v>29</v>
      </c>
    </row>
    <row r="1674" spans="1:3" x14ac:dyDescent="0.25">
      <c r="A1674" s="21" t="s">
        <v>29</v>
      </c>
      <c r="B1674" s="56"/>
      <c r="C1674" t="s">
        <v>29</v>
      </c>
    </row>
    <row r="1675" spans="1:3" x14ac:dyDescent="0.25">
      <c r="A1675" s="21" t="s">
        <v>29</v>
      </c>
      <c r="B1675" s="56"/>
      <c r="C1675" t="s">
        <v>29</v>
      </c>
    </row>
    <row r="1676" spans="1:3" x14ac:dyDescent="0.25">
      <c r="A1676" s="21" t="s">
        <v>29</v>
      </c>
      <c r="B1676" s="56"/>
      <c r="C1676" t="s">
        <v>29</v>
      </c>
    </row>
    <row r="1677" spans="1:3" x14ac:dyDescent="0.25">
      <c r="A1677" s="21" t="s">
        <v>29</v>
      </c>
      <c r="B1677" s="56"/>
      <c r="C1677" t="s">
        <v>29</v>
      </c>
    </row>
    <row r="1678" spans="1:3" x14ac:dyDescent="0.25">
      <c r="A1678" s="21" t="s">
        <v>29</v>
      </c>
      <c r="B1678" s="56"/>
      <c r="C1678" t="s">
        <v>29</v>
      </c>
    </row>
    <row r="1679" spans="1:3" x14ac:dyDescent="0.25">
      <c r="A1679" s="21" t="s">
        <v>29</v>
      </c>
      <c r="B1679" s="56"/>
      <c r="C1679" t="s">
        <v>29</v>
      </c>
    </row>
    <row r="1680" spans="1:3" x14ac:dyDescent="0.25">
      <c r="A1680" s="21" t="s">
        <v>29</v>
      </c>
      <c r="B1680" s="56"/>
      <c r="C1680" t="s">
        <v>29</v>
      </c>
    </row>
    <row r="1681" spans="1:3" x14ac:dyDescent="0.25">
      <c r="A1681" s="21" t="s">
        <v>29</v>
      </c>
      <c r="B1681" s="56"/>
      <c r="C1681" t="s">
        <v>29</v>
      </c>
    </row>
    <row r="1682" spans="1:3" x14ac:dyDescent="0.25">
      <c r="A1682" s="21" t="s">
        <v>29</v>
      </c>
      <c r="B1682" s="56"/>
      <c r="C1682" t="s">
        <v>29</v>
      </c>
    </row>
    <row r="1683" spans="1:3" x14ac:dyDescent="0.25">
      <c r="A1683" s="21" t="s">
        <v>29</v>
      </c>
      <c r="B1683" s="56"/>
      <c r="C1683" t="s">
        <v>29</v>
      </c>
    </row>
    <row r="1684" spans="1:3" x14ac:dyDescent="0.25">
      <c r="A1684" s="21" t="s">
        <v>29</v>
      </c>
      <c r="B1684" s="56"/>
      <c r="C1684" t="s">
        <v>29</v>
      </c>
    </row>
    <row r="1685" spans="1:3" x14ac:dyDescent="0.25">
      <c r="A1685" s="21" t="s">
        <v>29</v>
      </c>
      <c r="B1685" s="56"/>
      <c r="C1685" t="s">
        <v>29</v>
      </c>
    </row>
    <row r="1686" spans="1:3" x14ac:dyDescent="0.25">
      <c r="A1686" s="21" t="s">
        <v>29</v>
      </c>
      <c r="B1686" s="56"/>
      <c r="C1686" t="s">
        <v>29</v>
      </c>
    </row>
    <row r="1687" spans="1:3" x14ac:dyDescent="0.25">
      <c r="A1687" s="21" t="s">
        <v>29</v>
      </c>
      <c r="B1687" s="56"/>
      <c r="C1687" t="s">
        <v>29</v>
      </c>
    </row>
    <row r="1688" spans="1:3" x14ac:dyDescent="0.25">
      <c r="A1688" s="21" t="s">
        <v>29</v>
      </c>
      <c r="B1688" s="56"/>
      <c r="C1688" t="s">
        <v>29</v>
      </c>
    </row>
    <row r="1689" spans="1:3" x14ac:dyDescent="0.25">
      <c r="A1689" s="21" t="s">
        <v>29</v>
      </c>
      <c r="B1689" s="56"/>
      <c r="C1689" t="s">
        <v>29</v>
      </c>
    </row>
    <row r="1690" spans="1:3" x14ac:dyDescent="0.25">
      <c r="A1690" s="21" t="s">
        <v>29</v>
      </c>
      <c r="B1690" s="56"/>
      <c r="C1690" t="s">
        <v>29</v>
      </c>
    </row>
    <row r="1691" spans="1:3" x14ac:dyDescent="0.25">
      <c r="A1691" s="21" t="s">
        <v>29</v>
      </c>
      <c r="B1691" s="56"/>
      <c r="C1691" t="s">
        <v>29</v>
      </c>
    </row>
    <row r="1692" spans="1:3" x14ac:dyDescent="0.25">
      <c r="A1692" s="21" t="s">
        <v>29</v>
      </c>
      <c r="B1692" s="56"/>
      <c r="C1692" t="s">
        <v>29</v>
      </c>
    </row>
    <row r="1693" spans="1:3" x14ac:dyDescent="0.25">
      <c r="A1693" s="21" t="s">
        <v>29</v>
      </c>
      <c r="B1693" s="56"/>
      <c r="C1693" t="s">
        <v>29</v>
      </c>
    </row>
    <row r="1694" spans="1:3" x14ac:dyDescent="0.25">
      <c r="A1694" s="21" t="s">
        <v>29</v>
      </c>
      <c r="B1694" s="56"/>
      <c r="C1694" t="s">
        <v>29</v>
      </c>
    </row>
    <row r="1695" spans="1:3" x14ac:dyDescent="0.25">
      <c r="A1695" s="21" t="s">
        <v>29</v>
      </c>
      <c r="B1695" s="56"/>
      <c r="C1695" t="s">
        <v>29</v>
      </c>
    </row>
    <row r="1696" spans="1:3" x14ac:dyDescent="0.25">
      <c r="A1696" s="21" t="s">
        <v>29</v>
      </c>
      <c r="B1696" s="56"/>
      <c r="C1696" t="s">
        <v>29</v>
      </c>
    </row>
    <row r="1697" spans="1:3" x14ac:dyDescent="0.25">
      <c r="A1697" s="21" t="s">
        <v>29</v>
      </c>
      <c r="B1697" s="56"/>
      <c r="C1697" t="s">
        <v>29</v>
      </c>
    </row>
    <row r="1698" spans="1:3" x14ac:dyDescent="0.25">
      <c r="A1698" s="21" t="s">
        <v>29</v>
      </c>
      <c r="B1698" s="56"/>
      <c r="C1698" t="s">
        <v>29</v>
      </c>
    </row>
    <row r="1699" spans="1:3" x14ac:dyDescent="0.25">
      <c r="A1699" s="21" t="s">
        <v>29</v>
      </c>
      <c r="B1699" s="56"/>
      <c r="C1699" t="s">
        <v>29</v>
      </c>
    </row>
    <row r="1700" spans="1:3" x14ac:dyDescent="0.25">
      <c r="A1700" s="21" t="s">
        <v>29</v>
      </c>
      <c r="B1700" s="56"/>
      <c r="C1700" t="s">
        <v>29</v>
      </c>
    </row>
    <row r="1701" spans="1:3" x14ac:dyDescent="0.25">
      <c r="A1701" s="21" t="s">
        <v>29</v>
      </c>
      <c r="B1701" s="56"/>
      <c r="C1701" t="s">
        <v>29</v>
      </c>
    </row>
    <row r="1702" spans="1:3" x14ac:dyDescent="0.25">
      <c r="A1702" s="21" t="s">
        <v>29</v>
      </c>
      <c r="B1702" s="56"/>
      <c r="C1702" t="s">
        <v>29</v>
      </c>
    </row>
    <row r="1703" spans="1:3" x14ac:dyDescent="0.25">
      <c r="A1703" s="21" t="s">
        <v>29</v>
      </c>
      <c r="B1703" s="56"/>
      <c r="C1703" t="s">
        <v>29</v>
      </c>
    </row>
    <row r="1704" spans="1:3" x14ac:dyDescent="0.25">
      <c r="A1704" s="21" t="s">
        <v>29</v>
      </c>
      <c r="B1704" s="56"/>
      <c r="C1704" t="s">
        <v>29</v>
      </c>
    </row>
    <row r="1705" spans="1:3" x14ac:dyDescent="0.25">
      <c r="A1705" s="21" t="s">
        <v>29</v>
      </c>
      <c r="B1705" s="56"/>
      <c r="C1705" t="s">
        <v>29</v>
      </c>
    </row>
    <row r="1706" spans="1:3" x14ac:dyDescent="0.25">
      <c r="A1706" s="21" t="s">
        <v>29</v>
      </c>
      <c r="B1706" s="56"/>
      <c r="C1706" t="s">
        <v>29</v>
      </c>
    </row>
    <row r="1707" spans="1:3" x14ac:dyDescent="0.25">
      <c r="A1707" s="21" t="s">
        <v>29</v>
      </c>
      <c r="B1707" s="56"/>
      <c r="C1707" t="s">
        <v>29</v>
      </c>
    </row>
    <row r="1708" spans="1:3" x14ac:dyDescent="0.25">
      <c r="A1708" s="21" t="s">
        <v>29</v>
      </c>
      <c r="B1708" s="56"/>
      <c r="C1708" t="s">
        <v>29</v>
      </c>
    </row>
    <row r="1709" spans="1:3" x14ac:dyDescent="0.25">
      <c r="A1709" s="21" t="s">
        <v>29</v>
      </c>
      <c r="B1709" s="56"/>
      <c r="C1709" t="s">
        <v>29</v>
      </c>
    </row>
    <row r="1710" spans="1:3" x14ac:dyDescent="0.25">
      <c r="A1710" s="21" t="s">
        <v>29</v>
      </c>
      <c r="B1710" s="56"/>
      <c r="C1710" t="s">
        <v>29</v>
      </c>
    </row>
    <row r="1711" spans="1:3" x14ac:dyDescent="0.25">
      <c r="A1711" s="21" t="s">
        <v>29</v>
      </c>
      <c r="B1711" s="56"/>
      <c r="C1711" t="s">
        <v>29</v>
      </c>
    </row>
    <row r="1712" spans="1:3" x14ac:dyDescent="0.25">
      <c r="A1712" s="21" t="s">
        <v>29</v>
      </c>
      <c r="B1712" s="56"/>
      <c r="C1712" t="s">
        <v>29</v>
      </c>
    </row>
    <row r="1713" spans="1:3" x14ac:dyDescent="0.25">
      <c r="A1713" s="21" t="s">
        <v>29</v>
      </c>
      <c r="B1713" s="56"/>
      <c r="C1713" t="s">
        <v>29</v>
      </c>
    </row>
    <row r="1714" spans="1:3" x14ac:dyDescent="0.25">
      <c r="A1714" s="21" t="s">
        <v>29</v>
      </c>
      <c r="B1714" s="56"/>
      <c r="C1714" t="s">
        <v>29</v>
      </c>
    </row>
    <row r="1715" spans="1:3" x14ac:dyDescent="0.25">
      <c r="A1715" s="21" t="s">
        <v>29</v>
      </c>
      <c r="B1715" s="56"/>
      <c r="C1715" t="s">
        <v>29</v>
      </c>
    </row>
    <row r="1716" spans="1:3" x14ac:dyDescent="0.25">
      <c r="A1716" s="21" t="s">
        <v>29</v>
      </c>
      <c r="B1716" s="56"/>
      <c r="C1716" t="s">
        <v>29</v>
      </c>
    </row>
    <row r="1717" spans="1:3" x14ac:dyDescent="0.25">
      <c r="A1717" s="21" t="s">
        <v>29</v>
      </c>
      <c r="B1717" s="56"/>
      <c r="C1717" t="s">
        <v>29</v>
      </c>
    </row>
    <row r="1718" spans="1:3" x14ac:dyDescent="0.25">
      <c r="A1718" s="21" t="s">
        <v>29</v>
      </c>
      <c r="B1718" s="56"/>
      <c r="C1718" t="s">
        <v>29</v>
      </c>
    </row>
    <row r="1719" spans="1:3" x14ac:dyDescent="0.25">
      <c r="A1719" s="21" t="s">
        <v>29</v>
      </c>
      <c r="B1719" s="56"/>
      <c r="C1719" t="s">
        <v>29</v>
      </c>
    </row>
    <row r="1720" spans="1:3" x14ac:dyDescent="0.25">
      <c r="A1720" s="21" t="s">
        <v>29</v>
      </c>
      <c r="B1720" s="56"/>
      <c r="C1720" t="s">
        <v>29</v>
      </c>
    </row>
    <row r="1721" spans="1:3" x14ac:dyDescent="0.25">
      <c r="A1721" s="21" t="s">
        <v>29</v>
      </c>
      <c r="B1721" s="56"/>
      <c r="C1721" t="s">
        <v>29</v>
      </c>
    </row>
    <row r="1722" spans="1:3" x14ac:dyDescent="0.25">
      <c r="A1722" s="21" t="s">
        <v>29</v>
      </c>
      <c r="B1722" s="56"/>
      <c r="C1722" t="s">
        <v>29</v>
      </c>
    </row>
    <row r="1723" spans="1:3" x14ac:dyDescent="0.25">
      <c r="A1723" s="21" t="s">
        <v>29</v>
      </c>
      <c r="B1723" s="56"/>
      <c r="C1723" t="s">
        <v>29</v>
      </c>
    </row>
    <row r="1724" spans="1:3" x14ac:dyDescent="0.25">
      <c r="A1724" s="21" t="s">
        <v>29</v>
      </c>
      <c r="B1724" s="56"/>
      <c r="C1724" t="s">
        <v>29</v>
      </c>
    </row>
    <row r="1725" spans="1:3" x14ac:dyDescent="0.25">
      <c r="A1725" s="21" t="s">
        <v>29</v>
      </c>
      <c r="B1725" s="56"/>
      <c r="C1725" t="s">
        <v>29</v>
      </c>
    </row>
    <row r="1726" spans="1:3" x14ac:dyDescent="0.25">
      <c r="A1726" s="21" t="s">
        <v>29</v>
      </c>
      <c r="B1726" s="56"/>
      <c r="C1726" t="s">
        <v>29</v>
      </c>
    </row>
    <row r="1727" spans="1:3" x14ac:dyDescent="0.25">
      <c r="A1727" s="21" t="s">
        <v>29</v>
      </c>
      <c r="B1727" s="56"/>
      <c r="C1727" t="s">
        <v>29</v>
      </c>
    </row>
    <row r="1728" spans="1:3" x14ac:dyDescent="0.25">
      <c r="A1728" s="21" t="s">
        <v>29</v>
      </c>
      <c r="B1728" s="56"/>
      <c r="C1728" t="s">
        <v>29</v>
      </c>
    </row>
    <row r="1729" spans="1:3" x14ac:dyDescent="0.25">
      <c r="A1729" s="21" t="s">
        <v>29</v>
      </c>
      <c r="B1729" s="56"/>
      <c r="C1729" t="s">
        <v>29</v>
      </c>
    </row>
    <row r="1730" spans="1:3" x14ac:dyDescent="0.25">
      <c r="A1730" s="21" t="s">
        <v>29</v>
      </c>
      <c r="B1730" s="56"/>
      <c r="C1730" t="s">
        <v>29</v>
      </c>
    </row>
    <row r="1731" spans="1:3" x14ac:dyDescent="0.25">
      <c r="A1731" s="21" t="s">
        <v>29</v>
      </c>
      <c r="B1731" s="56"/>
      <c r="C1731" t="s">
        <v>29</v>
      </c>
    </row>
    <row r="1732" spans="1:3" x14ac:dyDescent="0.25">
      <c r="A1732" s="21" t="s">
        <v>29</v>
      </c>
      <c r="B1732" s="56"/>
      <c r="C1732" t="s">
        <v>29</v>
      </c>
    </row>
    <row r="1733" spans="1:3" x14ac:dyDescent="0.25">
      <c r="A1733" s="21" t="s">
        <v>29</v>
      </c>
      <c r="B1733" s="56"/>
      <c r="C1733" t="s">
        <v>29</v>
      </c>
    </row>
    <row r="1734" spans="1:3" x14ac:dyDescent="0.25">
      <c r="A1734" s="21" t="s">
        <v>29</v>
      </c>
      <c r="B1734" s="56"/>
      <c r="C1734" t="s">
        <v>29</v>
      </c>
    </row>
    <row r="1735" spans="1:3" x14ac:dyDescent="0.25">
      <c r="A1735" s="21" t="s">
        <v>29</v>
      </c>
      <c r="B1735" s="56"/>
      <c r="C1735" t="s">
        <v>29</v>
      </c>
    </row>
    <row r="1736" spans="1:3" x14ac:dyDescent="0.25">
      <c r="A1736" s="21" t="s">
        <v>29</v>
      </c>
      <c r="B1736" s="56"/>
      <c r="C1736" t="s">
        <v>29</v>
      </c>
    </row>
    <row r="1737" spans="1:3" x14ac:dyDescent="0.25">
      <c r="A1737" s="21" t="s">
        <v>29</v>
      </c>
      <c r="B1737" s="56"/>
      <c r="C1737" t="s">
        <v>29</v>
      </c>
    </row>
    <row r="1738" spans="1:3" x14ac:dyDescent="0.25">
      <c r="A1738" s="21" t="s">
        <v>29</v>
      </c>
      <c r="B1738" s="56"/>
      <c r="C1738" t="s">
        <v>29</v>
      </c>
    </row>
    <row r="1739" spans="1:3" x14ac:dyDescent="0.25">
      <c r="A1739" s="21" t="s">
        <v>29</v>
      </c>
      <c r="B1739" s="56"/>
      <c r="C1739" t="s">
        <v>29</v>
      </c>
    </row>
    <row r="1740" spans="1:3" x14ac:dyDescent="0.25">
      <c r="A1740" s="21" t="s">
        <v>29</v>
      </c>
      <c r="B1740" s="56"/>
      <c r="C1740" t="s">
        <v>29</v>
      </c>
    </row>
    <row r="1741" spans="1:3" x14ac:dyDescent="0.25">
      <c r="A1741" s="21" t="s">
        <v>29</v>
      </c>
      <c r="B1741" s="56"/>
      <c r="C1741" t="s">
        <v>29</v>
      </c>
    </row>
    <row r="1742" spans="1:3" x14ac:dyDescent="0.25">
      <c r="A1742" s="21" t="s">
        <v>29</v>
      </c>
      <c r="B1742" s="56"/>
      <c r="C1742" t="s">
        <v>29</v>
      </c>
    </row>
    <row r="1743" spans="1:3" x14ac:dyDescent="0.25">
      <c r="A1743" s="21" t="s">
        <v>29</v>
      </c>
      <c r="B1743" s="56"/>
      <c r="C1743" t="s">
        <v>29</v>
      </c>
    </row>
    <row r="1744" spans="1:3" x14ac:dyDescent="0.25">
      <c r="A1744" s="21" t="s">
        <v>29</v>
      </c>
      <c r="B1744" s="56"/>
      <c r="C1744" t="s">
        <v>29</v>
      </c>
    </row>
    <row r="1745" spans="1:3" x14ac:dyDescent="0.25">
      <c r="A1745" s="21" t="s">
        <v>29</v>
      </c>
      <c r="B1745" s="56"/>
      <c r="C1745" t="s">
        <v>29</v>
      </c>
    </row>
    <row r="1746" spans="1:3" x14ac:dyDescent="0.25">
      <c r="A1746" s="21" t="s">
        <v>29</v>
      </c>
      <c r="B1746" s="56"/>
      <c r="C1746" t="s">
        <v>29</v>
      </c>
    </row>
    <row r="1747" spans="1:3" x14ac:dyDescent="0.25">
      <c r="A1747" s="21" t="s">
        <v>29</v>
      </c>
      <c r="B1747" s="56"/>
      <c r="C1747" t="s">
        <v>29</v>
      </c>
    </row>
    <row r="1748" spans="1:3" x14ac:dyDescent="0.25">
      <c r="A1748" s="21" t="s">
        <v>29</v>
      </c>
      <c r="B1748" s="56"/>
      <c r="C1748" t="s">
        <v>29</v>
      </c>
    </row>
    <row r="1749" spans="1:3" x14ac:dyDescent="0.25">
      <c r="A1749" s="21" t="s">
        <v>29</v>
      </c>
      <c r="B1749" s="56"/>
      <c r="C1749" t="s">
        <v>29</v>
      </c>
    </row>
    <row r="1750" spans="1:3" x14ac:dyDescent="0.25">
      <c r="A1750" s="21" t="s">
        <v>29</v>
      </c>
      <c r="B1750" s="56"/>
      <c r="C1750" t="s">
        <v>29</v>
      </c>
    </row>
    <row r="1751" spans="1:3" x14ac:dyDescent="0.25">
      <c r="A1751" s="21" t="s">
        <v>29</v>
      </c>
      <c r="B1751" s="56"/>
      <c r="C1751" t="s">
        <v>29</v>
      </c>
    </row>
    <row r="1752" spans="1:3" x14ac:dyDescent="0.25">
      <c r="A1752" s="21" t="s">
        <v>29</v>
      </c>
      <c r="B1752" s="56"/>
      <c r="C1752" t="s">
        <v>29</v>
      </c>
    </row>
    <row r="1753" spans="1:3" x14ac:dyDescent="0.25">
      <c r="A1753" s="21" t="s">
        <v>29</v>
      </c>
      <c r="B1753" s="56"/>
      <c r="C1753" t="s">
        <v>29</v>
      </c>
    </row>
    <row r="1754" spans="1:3" x14ac:dyDescent="0.25">
      <c r="A1754" s="21" t="s">
        <v>29</v>
      </c>
      <c r="B1754" s="56"/>
      <c r="C1754" t="s">
        <v>29</v>
      </c>
    </row>
    <row r="1755" spans="1:3" x14ac:dyDescent="0.25">
      <c r="A1755" s="21" t="s">
        <v>29</v>
      </c>
      <c r="B1755" s="56"/>
      <c r="C1755" t="s">
        <v>29</v>
      </c>
    </row>
    <row r="1756" spans="1:3" x14ac:dyDescent="0.25">
      <c r="A1756" s="21" t="s">
        <v>29</v>
      </c>
      <c r="B1756" s="56"/>
      <c r="C1756" t="s">
        <v>29</v>
      </c>
    </row>
    <row r="1757" spans="1:3" x14ac:dyDescent="0.25">
      <c r="A1757" s="21" t="s">
        <v>29</v>
      </c>
      <c r="B1757" s="56"/>
      <c r="C1757" t="s">
        <v>29</v>
      </c>
    </row>
    <row r="1758" spans="1:3" x14ac:dyDescent="0.25">
      <c r="A1758" s="21" t="s">
        <v>29</v>
      </c>
      <c r="B1758" s="56"/>
      <c r="C1758" t="s">
        <v>29</v>
      </c>
    </row>
    <row r="1759" spans="1:3" x14ac:dyDescent="0.25">
      <c r="A1759" s="21" t="s">
        <v>29</v>
      </c>
      <c r="B1759" s="56"/>
      <c r="C1759" t="s">
        <v>29</v>
      </c>
    </row>
    <row r="1760" spans="1:3" x14ac:dyDescent="0.25">
      <c r="A1760" s="21" t="s">
        <v>29</v>
      </c>
      <c r="B1760" s="56"/>
      <c r="C1760" t="s">
        <v>29</v>
      </c>
    </row>
    <row r="1761" spans="1:3" x14ac:dyDescent="0.25">
      <c r="A1761" s="21" t="s">
        <v>29</v>
      </c>
      <c r="B1761" s="56"/>
      <c r="C1761" t="s">
        <v>29</v>
      </c>
    </row>
    <row r="1762" spans="1:3" x14ac:dyDescent="0.25">
      <c r="A1762" s="21" t="s">
        <v>29</v>
      </c>
      <c r="B1762" s="56"/>
      <c r="C1762" t="s">
        <v>29</v>
      </c>
    </row>
    <row r="1763" spans="1:3" x14ac:dyDescent="0.25">
      <c r="A1763" s="21" t="s">
        <v>29</v>
      </c>
      <c r="B1763" s="56"/>
      <c r="C1763" t="s">
        <v>29</v>
      </c>
    </row>
    <row r="1764" spans="1:3" x14ac:dyDescent="0.25">
      <c r="A1764" s="21" t="s">
        <v>29</v>
      </c>
      <c r="B1764" s="56"/>
      <c r="C1764" t="s">
        <v>29</v>
      </c>
    </row>
    <row r="1765" spans="1:3" x14ac:dyDescent="0.25">
      <c r="A1765" s="21" t="s">
        <v>29</v>
      </c>
      <c r="B1765" s="56"/>
      <c r="C1765" t="s">
        <v>29</v>
      </c>
    </row>
    <row r="1766" spans="1:3" x14ac:dyDescent="0.25">
      <c r="A1766" s="21" t="s">
        <v>29</v>
      </c>
      <c r="B1766" s="56"/>
      <c r="C1766" t="s">
        <v>29</v>
      </c>
    </row>
    <row r="1767" spans="1:3" x14ac:dyDescent="0.25">
      <c r="A1767" s="21" t="s">
        <v>29</v>
      </c>
      <c r="B1767" s="56"/>
      <c r="C1767" t="s">
        <v>29</v>
      </c>
    </row>
    <row r="1768" spans="1:3" x14ac:dyDescent="0.25">
      <c r="A1768" s="21" t="s">
        <v>29</v>
      </c>
      <c r="B1768" s="56"/>
      <c r="C1768" t="s">
        <v>29</v>
      </c>
    </row>
    <row r="1769" spans="1:3" x14ac:dyDescent="0.25">
      <c r="A1769" s="21" t="s">
        <v>29</v>
      </c>
      <c r="B1769" s="56"/>
      <c r="C1769" t="s">
        <v>29</v>
      </c>
    </row>
    <row r="1770" spans="1:3" x14ac:dyDescent="0.25">
      <c r="A1770" s="21" t="s">
        <v>29</v>
      </c>
      <c r="B1770" s="56"/>
      <c r="C1770" t="s">
        <v>29</v>
      </c>
    </row>
    <row r="1771" spans="1:3" x14ac:dyDescent="0.25">
      <c r="A1771" s="21" t="s">
        <v>29</v>
      </c>
      <c r="B1771" s="56"/>
      <c r="C1771" t="s">
        <v>29</v>
      </c>
    </row>
    <row r="1772" spans="1:3" x14ac:dyDescent="0.25">
      <c r="A1772" s="21" t="s">
        <v>29</v>
      </c>
      <c r="B1772" s="56"/>
      <c r="C1772" t="s">
        <v>29</v>
      </c>
    </row>
    <row r="1773" spans="1:3" x14ac:dyDescent="0.25">
      <c r="A1773" s="21" t="s">
        <v>29</v>
      </c>
      <c r="B1773" s="56"/>
      <c r="C1773" t="s">
        <v>29</v>
      </c>
    </row>
    <row r="1774" spans="1:3" x14ac:dyDescent="0.25">
      <c r="A1774" s="21" t="s">
        <v>29</v>
      </c>
      <c r="B1774" s="56"/>
      <c r="C1774" t="s">
        <v>29</v>
      </c>
    </row>
    <row r="1775" spans="1:3" x14ac:dyDescent="0.25">
      <c r="A1775" s="21" t="s">
        <v>29</v>
      </c>
      <c r="B1775" s="56"/>
      <c r="C1775" t="s">
        <v>29</v>
      </c>
    </row>
    <row r="1776" spans="1:3" x14ac:dyDescent="0.25">
      <c r="A1776" s="21" t="s">
        <v>29</v>
      </c>
      <c r="B1776" s="56"/>
      <c r="C1776" t="s">
        <v>29</v>
      </c>
    </row>
    <row r="1777" spans="1:3" x14ac:dyDescent="0.25">
      <c r="A1777" s="21" t="s">
        <v>29</v>
      </c>
      <c r="B1777" s="56"/>
      <c r="C1777" t="s">
        <v>29</v>
      </c>
    </row>
    <row r="1778" spans="1:3" x14ac:dyDescent="0.25">
      <c r="A1778" s="21" t="s">
        <v>29</v>
      </c>
      <c r="B1778" s="56"/>
      <c r="C1778" t="s">
        <v>29</v>
      </c>
    </row>
    <row r="1779" spans="1:3" x14ac:dyDescent="0.25">
      <c r="A1779" s="21" t="s">
        <v>29</v>
      </c>
      <c r="B1779" s="56"/>
      <c r="C1779" t="s">
        <v>29</v>
      </c>
    </row>
    <row r="1780" spans="1:3" x14ac:dyDescent="0.25">
      <c r="A1780" s="21" t="s">
        <v>29</v>
      </c>
      <c r="B1780" s="56"/>
      <c r="C1780" t="s">
        <v>29</v>
      </c>
    </row>
    <row r="1781" spans="1:3" x14ac:dyDescent="0.25">
      <c r="A1781" s="21" t="s">
        <v>29</v>
      </c>
      <c r="B1781" s="56"/>
      <c r="C1781" t="s">
        <v>29</v>
      </c>
    </row>
    <row r="1782" spans="1:3" x14ac:dyDescent="0.25">
      <c r="A1782" s="21" t="s">
        <v>29</v>
      </c>
      <c r="B1782" s="56"/>
      <c r="C1782" t="s">
        <v>29</v>
      </c>
    </row>
    <row r="1783" spans="1:3" x14ac:dyDescent="0.25">
      <c r="A1783" s="21" t="s">
        <v>29</v>
      </c>
      <c r="B1783" s="56"/>
      <c r="C1783" t="s">
        <v>29</v>
      </c>
    </row>
    <row r="1784" spans="1:3" x14ac:dyDescent="0.25">
      <c r="A1784" s="21" t="s">
        <v>29</v>
      </c>
      <c r="B1784" s="56"/>
      <c r="C1784" t="s">
        <v>29</v>
      </c>
    </row>
    <row r="1785" spans="1:3" x14ac:dyDescent="0.25">
      <c r="A1785" s="21" t="s">
        <v>29</v>
      </c>
      <c r="B1785" s="56"/>
      <c r="C1785" t="s">
        <v>29</v>
      </c>
    </row>
    <row r="1786" spans="1:3" x14ac:dyDescent="0.25">
      <c r="A1786" s="21" t="s">
        <v>29</v>
      </c>
      <c r="B1786" s="56"/>
      <c r="C1786" t="s">
        <v>29</v>
      </c>
    </row>
    <row r="1787" spans="1:3" x14ac:dyDescent="0.25">
      <c r="A1787" s="21" t="s">
        <v>29</v>
      </c>
      <c r="B1787" s="56"/>
      <c r="C1787" t="s">
        <v>29</v>
      </c>
    </row>
    <row r="1788" spans="1:3" x14ac:dyDescent="0.25">
      <c r="A1788" s="21" t="s">
        <v>29</v>
      </c>
      <c r="B1788" s="56"/>
      <c r="C1788" t="s">
        <v>29</v>
      </c>
    </row>
    <row r="1789" spans="1:3" x14ac:dyDescent="0.25">
      <c r="A1789" s="21" t="s">
        <v>29</v>
      </c>
      <c r="B1789" s="56"/>
      <c r="C1789" t="s">
        <v>29</v>
      </c>
    </row>
    <row r="1790" spans="1:3" x14ac:dyDescent="0.25">
      <c r="A1790" s="21" t="s">
        <v>29</v>
      </c>
      <c r="B1790" s="56"/>
      <c r="C1790" t="s">
        <v>29</v>
      </c>
    </row>
    <row r="1791" spans="1:3" x14ac:dyDescent="0.25">
      <c r="A1791" s="21" t="s">
        <v>29</v>
      </c>
      <c r="B1791" s="56"/>
      <c r="C1791" t="s">
        <v>29</v>
      </c>
    </row>
    <row r="1792" spans="1:3" x14ac:dyDescent="0.25">
      <c r="A1792" s="21" t="s">
        <v>29</v>
      </c>
      <c r="B1792" s="56"/>
      <c r="C1792" t="s">
        <v>29</v>
      </c>
    </row>
    <row r="1793" spans="1:3" x14ac:dyDescent="0.25">
      <c r="A1793" s="21" t="s">
        <v>29</v>
      </c>
      <c r="B1793" s="56"/>
      <c r="C1793" t="s">
        <v>29</v>
      </c>
    </row>
    <row r="1794" spans="1:3" x14ac:dyDescent="0.25">
      <c r="A1794" s="21" t="s">
        <v>29</v>
      </c>
      <c r="B1794" s="56"/>
      <c r="C1794" t="s">
        <v>29</v>
      </c>
    </row>
    <row r="1795" spans="1:3" x14ac:dyDescent="0.25">
      <c r="A1795" s="21" t="s">
        <v>29</v>
      </c>
      <c r="B1795" s="56"/>
      <c r="C1795" t="s">
        <v>29</v>
      </c>
    </row>
    <row r="1796" spans="1:3" x14ac:dyDescent="0.25">
      <c r="A1796" s="21" t="s">
        <v>29</v>
      </c>
      <c r="B1796" s="56"/>
      <c r="C1796" t="s">
        <v>29</v>
      </c>
    </row>
    <row r="1797" spans="1:3" x14ac:dyDescent="0.25">
      <c r="A1797" s="21" t="s">
        <v>29</v>
      </c>
      <c r="B1797" s="56"/>
      <c r="C1797" t="s">
        <v>29</v>
      </c>
    </row>
    <row r="1798" spans="1:3" x14ac:dyDescent="0.25">
      <c r="A1798" s="21" t="s">
        <v>29</v>
      </c>
      <c r="B1798" s="56"/>
      <c r="C1798" t="s">
        <v>29</v>
      </c>
    </row>
    <row r="1799" spans="1:3" x14ac:dyDescent="0.25">
      <c r="A1799" s="21" t="s">
        <v>29</v>
      </c>
      <c r="B1799" s="56"/>
      <c r="C1799" t="s">
        <v>29</v>
      </c>
    </row>
    <row r="1800" spans="1:3" x14ac:dyDescent="0.25">
      <c r="A1800" s="21" t="s">
        <v>29</v>
      </c>
      <c r="B1800" s="56"/>
      <c r="C1800" t="s">
        <v>29</v>
      </c>
    </row>
    <row r="1801" spans="1:3" x14ac:dyDescent="0.25">
      <c r="A1801" s="21" t="s">
        <v>29</v>
      </c>
      <c r="B1801" s="56"/>
      <c r="C1801" t="s">
        <v>29</v>
      </c>
    </row>
    <row r="1802" spans="1:3" x14ac:dyDescent="0.25">
      <c r="A1802" s="21" t="s">
        <v>29</v>
      </c>
      <c r="B1802" s="56"/>
      <c r="C1802" t="s">
        <v>29</v>
      </c>
    </row>
    <row r="1803" spans="1:3" x14ac:dyDescent="0.25">
      <c r="A1803" s="21" t="s">
        <v>29</v>
      </c>
      <c r="B1803" s="56"/>
      <c r="C1803" t="s">
        <v>29</v>
      </c>
    </row>
    <row r="1804" spans="1:3" x14ac:dyDescent="0.25">
      <c r="A1804" s="21" t="s">
        <v>29</v>
      </c>
      <c r="B1804" s="56"/>
      <c r="C1804" t="s">
        <v>29</v>
      </c>
    </row>
    <row r="1805" spans="1:3" x14ac:dyDescent="0.25">
      <c r="A1805" s="21" t="s">
        <v>29</v>
      </c>
      <c r="B1805" s="56"/>
      <c r="C1805" t="s">
        <v>29</v>
      </c>
    </row>
    <row r="1806" spans="1:3" x14ac:dyDescent="0.25">
      <c r="A1806" s="21" t="s">
        <v>29</v>
      </c>
      <c r="B1806" s="56"/>
      <c r="C1806" t="s">
        <v>29</v>
      </c>
    </row>
    <row r="1807" spans="1:3" x14ac:dyDescent="0.25">
      <c r="A1807" s="21" t="s">
        <v>29</v>
      </c>
      <c r="B1807" s="56"/>
      <c r="C1807" t="s">
        <v>29</v>
      </c>
    </row>
    <row r="1808" spans="1:3" x14ac:dyDescent="0.25">
      <c r="A1808" s="21" t="s">
        <v>29</v>
      </c>
      <c r="B1808" s="56"/>
      <c r="C1808" t="s">
        <v>29</v>
      </c>
    </row>
    <row r="1809" spans="1:3" x14ac:dyDescent="0.25">
      <c r="A1809" s="21" t="s">
        <v>29</v>
      </c>
      <c r="B1809" s="56"/>
      <c r="C1809" t="s">
        <v>29</v>
      </c>
    </row>
    <row r="1810" spans="1:3" x14ac:dyDescent="0.25">
      <c r="A1810" s="21" t="s">
        <v>29</v>
      </c>
      <c r="B1810" s="56"/>
      <c r="C1810" t="s">
        <v>29</v>
      </c>
    </row>
    <row r="1811" spans="1:3" x14ac:dyDescent="0.25">
      <c r="A1811" s="21" t="s">
        <v>29</v>
      </c>
      <c r="B1811" s="56"/>
      <c r="C1811" t="s">
        <v>29</v>
      </c>
    </row>
    <row r="1812" spans="1:3" x14ac:dyDescent="0.25">
      <c r="A1812" s="21" t="s">
        <v>29</v>
      </c>
      <c r="B1812" s="56"/>
      <c r="C1812" t="s">
        <v>29</v>
      </c>
    </row>
    <row r="1813" spans="1:3" x14ac:dyDescent="0.25">
      <c r="A1813" s="21" t="s">
        <v>29</v>
      </c>
      <c r="B1813" s="56"/>
      <c r="C1813" t="s">
        <v>29</v>
      </c>
    </row>
    <row r="1814" spans="1:3" x14ac:dyDescent="0.25">
      <c r="A1814" s="21" t="s">
        <v>29</v>
      </c>
      <c r="B1814" s="56"/>
      <c r="C1814" t="s">
        <v>29</v>
      </c>
    </row>
    <row r="1815" spans="1:3" x14ac:dyDescent="0.25">
      <c r="A1815" s="21" t="s">
        <v>29</v>
      </c>
      <c r="B1815" s="56"/>
      <c r="C1815" t="s">
        <v>29</v>
      </c>
    </row>
    <row r="1816" spans="1:3" x14ac:dyDescent="0.25">
      <c r="A1816" s="21" t="s">
        <v>29</v>
      </c>
      <c r="B1816" s="56"/>
      <c r="C1816" t="s">
        <v>29</v>
      </c>
    </row>
    <row r="1817" spans="1:3" x14ac:dyDescent="0.25">
      <c r="A1817" s="21" t="s">
        <v>29</v>
      </c>
      <c r="B1817" s="56"/>
      <c r="C1817" t="s">
        <v>29</v>
      </c>
    </row>
    <row r="1818" spans="1:3" x14ac:dyDescent="0.25">
      <c r="A1818" s="21" t="s">
        <v>29</v>
      </c>
      <c r="B1818" s="56"/>
      <c r="C1818" t="s">
        <v>29</v>
      </c>
    </row>
    <row r="1819" spans="1:3" x14ac:dyDescent="0.25">
      <c r="A1819" s="21" t="s">
        <v>29</v>
      </c>
      <c r="B1819" s="56"/>
      <c r="C1819" t="s">
        <v>29</v>
      </c>
    </row>
    <row r="1820" spans="1:3" x14ac:dyDescent="0.25">
      <c r="A1820" s="21" t="s">
        <v>29</v>
      </c>
      <c r="B1820" s="56"/>
      <c r="C1820" t="s">
        <v>29</v>
      </c>
    </row>
    <row r="1821" spans="1:3" x14ac:dyDescent="0.25">
      <c r="A1821" s="21" t="s">
        <v>29</v>
      </c>
      <c r="B1821" s="56"/>
      <c r="C1821" t="s">
        <v>29</v>
      </c>
    </row>
    <row r="1822" spans="1:3" x14ac:dyDescent="0.25">
      <c r="A1822" s="21" t="s">
        <v>29</v>
      </c>
      <c r="B1822" s="56"/>
      <c r="C1822" t="s">
        <v>29</v>
      </c>
    </row>
    <row r="1823" spans="1:3" x14ac:dyDescent="0.25">
      <c r="A1823" s="21" t="s">
        <v>29</v>
      </c>
      <c r="B1823" s="56"/>
      <c r="C1823" t="s">
        <v>29</v>
      </c>
    </row>
    <row r="1824" spans="1:3" x14ac:dyDescent="0.25">
      <c r="A1824" s="21" t="s">
        <v>29</v>
      </c>
      <c r="B1824" s="56"/>
      <c r="C1824" t="s">
        <v>29</v>
      </c>
    </row>
    <row r="1825" spans="1:3" x14ac:dyDescent="0.25">
      <c r="A1825" s="21" t="s">
        <v>29</v>
      </c>
      <c r="B1825" s="56"/>
      <c r="C1825" t="s">
        <v>29</v>
      </c>
    </row>
    <row r="1826" spans="1:3" x14ac:dyDescent="0.25">
      <c r="A1826" s="21" t="s">
        <v>29</v>
      </c>
      <c r="B1826" s="56"/>
      <c r="C1826" t="s">
        <v>29</v>
      </c>
    </row>
    <row r="1827" spans="1:3" x14ac:dyDescent="0.25">
      <c r="A1827" s="21" t="s">
        <v>29</v>
      </c>
      <c r="B1827" s="56"/>
      <c r="C1827" t="s">
        <v>29</v>
      </c>
    </row>
    <row r="1828" spans="1:3" x14ac:dyDescent="0.25">
      <c r="A1828" s="21" t="s">
        <v>29</v>
      </c>
      <c r="B1828" s="56"/>
      <c r="C1828" t="s">
        <v>29</v>
      </c>
    </row>
    <row r="1829" spans="1:3" x14ac:dyDescent="0.25">
      <c r="A1829" s="21" t="s">
        <v>29</v>
      </c>
      <c r="B1829" s="56"/>
      <c r="C1829" t="s">
        <v>29</v>
      </c>
    </row>
    <row r="1830" spans="1:3" x14ac:dyDescent="0.25">
      <c r="A1830" s="21" t="s">
        <v>29</v>
      </c>
      <c r="B1830" s="56"/>
      <c r="C1830" t="s">
        <v>29</v>
      </c>
    </row>
    <row r="1831" spans="1:3" x14ac:dyDescent="0.25">
      <c r="A1831" s="21" t="s">
        <v>29</v>
      </c>
      <c r="B1831" s="56"/>
      <c r="C1831" t="s">
        <v>29</v>
      </c>
    </row>
    <row r="1832" spans="1:3" x14ac:dyDescent="0.25">
      <c r="A1832" s="21" t="s">
        <v>29</v>
      </c>
      <c r="B1832" s="56"/>
      <c r="C1832" t="s">
        <v>29</v>
      </c>
    </row>
    <row r="1833" spans="1:3" x14ac:dyDescent="0.25">
      <c r="A1833" s="21" t="s">
        <v>29</v>
      </c>
      <c r="B1833" s="56"/>
      <c r="C1833" t="s">
        <v>29</v>
      </c>
    </row>
    <row r="1834" spans="1:3" x14ac:dyDescent="0.25">
      <c r="A1834" s="21" t="s">
        <v>29</v>
      </c>
      <c r="B1834" s="56"/>
      <c r="C1834" t="s">
        <v>29</v>
      </c>
    </row>
    <row r="1835" spans="1:3" x14ac:dyDescent="0.25">
      <c r="A1835" s="21" t="s">
        <v>29</v>
      </c>
      <c r="B1835" s="56"/>
      <c r="C1835" t="s">
        <v>29</v>
      </c>
    </row>
    <row r="1836" spans="1:3" x14ac:dyDescent="0.25">
      <c r="A1836" s="21" t="s">
        <v>29</v>
      </c>
      <c r="B1836" s="56"/>
      <c r="C1836" t="s">
        <v>29</v>
      </c>
    </row>
    <row r="1837" spans="1:3" x14ac:dyDescent="0.25">
      <c r="A1837" s="21" t="s">
        <v>29</v>
      </c>
      <c r="B1837" s="56"/>
      <c r="C1837" t="s">
        <v>29</v>
      </c>
    </row>
    <row r="1838" spans="1:3" x14ac:dyDescent="0.25">
      <c r="A1838" s="21" t="s">
        <v>29</v>
      </c>
      <c r="B1838" s="56"/>
      <c r="C1838" t="s">
        <v>29</v>
      </c>
    </row>
    <row r="1839" spans="1:3" x14ac:dyDescent="0.25">
      <c r="A1839" s="21" t="s">
        <v>29</v>
      </c>
      <c r="B1839" s="56"/>
      <c r="C1839" t="s">
        <v>29</v>
      </c>
    </row>
    <row r="1840" spans="1:3" x14ac:dyDescent="0.25">
      <c r="A1840" s="21" t="s">
        <v>29</v>
      </c>
      <c r="B1840" s="56"/>
      <c r="C1840" t="s">
        <v>29</v>
      </c>
    </row>
    <row r="1841" spans="1:3" x14ac:dyDescent="0.25">
      <c r="A1841" s="21" t="s">
        <v>29</v>
      </c>
      <c r="B1841" s="56"/>
      <c r="C1841" t="s">
        <v>29</v>
      </c>
    </row>
    <row r="1842" spans="1:3" x14ac:dyDescent="0.25">
      <c r="A1842" s="21" t="s">
        <v>29</v>
      </c>
      <c r="B1842" s="56"/>
      <c r="C1842" t="s">
        <v>29</v>
      </c>
    </row>
    <row r="1843" spans="1:3" x14ac:dyDescent="0.25">
      <c r="A1843" s="21" t="s">
        <v>29</v>
      </c>
      <c r="B1843" s="56"/>
      <c r="C1843" t="s">
        <v>29</v>
      </c>
    </row>
    <row r="1844" spans="1:3" x14ac:dyDescent="0.25">
      <c r="A1844" s="21" t="s">
        <v>29</v>
      </c>
      <c r="B1844" s="56"/>
      <c r="C1844" t="s">
        <v>29</v>
      </c>
    </row>
    <row r="1845" spans="1:3" x14ac:dyDescent="0.25">
      <c r="A1845" s="21" t="s">
        <v>29</v>
      </c>
      <c r="B1845" s="56"/>
      <c r="C1845" t="s">
        <v>29</v>
      </c>
    </row>
    <row r="1846" spans="1:3" x14ac:dyDescent="0.25">
      <c r="A1846" s="21" t="s">
        <v>29</v>
      </c>
      <c r="B1846" s="56"/>
      <c r="C1846" t="s">
        <v>29</v>
      </c>
    </row>
    <row r="1847" spans="1:3" x14ac:dyDescent="0.25">
      <c r="A1847" s="21" t="s">
        <v>29</v>
      </c>
      <c r="B1847" s="56"/>
      <c r="C1847" t="s">
        <v>29</v>
      </c>
    </row>
    <row r="1848" spans="1:3" x14ac:dyDescent="0.25">
      <c r="A1848" s="21" t="s">
        <v>29</v>
      </c>
      <c r="B1848" s="56"/>
      <c r="C1848" t="s">
        <v>29</v>
      </c>
    </row>
    <row r="1849" spans="1:3" x14ac:dyDescent="0.25">
      <c r="A1849" s="21" t="s">
        <v>29</v>
      </c>
      <c r="B1849" s="56"/>
      <c r="C1849" t="s">
        <v>29</v>
      </c>
    </row>
    <row r="1850" spans="1:3" x14ac:dyDescent="0.25">
      <c r="A1850" s="21" t="s">
        <v>29</v>
      </c>
      <c r="B1850" s="56"/>
      <c r="C1850" t="s">
        <v>29</v>
      </c>
    </row>
    <row r="1851" spans="1:3" x14ac:dyDescent="0.25">
      <c r="A1851" s="21" t="s">
        <v>29</v>
      </c>
      <c r="B1851" s="56"/>
      <c r="C1851" t="s">
        <v>29</v>
      </c>
    </row>
    <row r="1852" spans="1:3" x14ac:dyDescent="0.25">
      <c r="A1852" s="21" t="s">
        <v>29</v>
      </c>
      <c r="B1852" s="56"/>
      <c r="C1852" t="s">
        <v>29</v>
      </c>
    </row>
    <row r="1853" spans="1:3" x14ac:dyDescent="0.25">
      <c r="A1853" s="21" t="s">
        <v>29</v>
      </c>
      <c r="B1853" s="56"/>
      <c r="C1853" t="s">
        <v>29</v>
      </c>
    </row>
    <row r="1854" spans="1:3" x14ac:dyDescent="0.25">
      <c r="A1854" s="21" t="s">
        <v>29</v>
      </c>
      <c r="B1854" s="56"/>
      <c r="C1854" t="s">
        <v>29</v>
      </c>
    </row>
    <row r="1855" spans="1:3" x14ac:dyDescent="0.25">
      <c r="A1855" s="21" t="s">
        <v>29</v>
      </c>
      <c r="B1855" s="56"/>
      <c r="C1855" t="s">
        <v>29</v>
      </c>
    </row>
    <row r="1856" spans="1:3" x14ac:dyDescent="0.25">
      <c r="A1856" s="21" t="s">
        <v>29</v>
      </c>
      <c r="B1856" s="56"/>
      <c r="C1856" t="s">
        <v>29</v>
      </c>
    </row>
    <row r="1857" spans="1:3" x14ac:dyDescent="0.25">
      <c r="A1857" s="21" t="s">
        <v>29</v>
      </c>
      <c r="B1857" s="56"/>
      <c r="C1857" t="s">
        <v>29</v>
      </c>
    </row>
    <row r="1858" spans="1:3" x14ac:dyDescent="0.25">
      <c r="A1858" s="21" t="s">
        <v>29</v>
      </c>
      <c r="B1858" s="56"/>
      <c r="C1858" t="s">
        <v>29</v>
      </c>
    </row>
    <row r="1859" spans="1:3" x14ac:dyDescent="0.25">
      <c r="A1859" s="21" t="s">
        <v>29</v>
      </c>
      <c r="B1859" s="56"/>
      <c r="C1859" t="s">
        <v>29</v>
      </c>
    </row>
    <row r="1860" spans="1:3" x14ac:dyDescent="0.25">
      <c r="A1860" s="21" t="s">
        <v>29</v>
      </c>
      <c r="B1860" s="56"/>
      <c r="C1860" t="s">
        <v>29</v>
      </c>
    </row>
    <row r="1861" spans="1:3" x14ac:dyDescent="0.25">
      <c r="A1861" s="21" t="s">
        <v>29</v>
      </c>
      <c r="B1861" s="56"/>
      <c r="C1861" t="s">
        <v>29</v>
      </c>
    </row>
    <row r="1862" spans="1:3" x14ac:dyDescent="0.25">
      <c r="A1862" s="21" t="s">
        <v>29</v>
      </c>
      <c r="B1862" s="56"/>
      <c r="C1862" t="s">
        <v>29</v>
      </c>
    </row>
    <row r="1863" spans="1:3" x14ac:dyDescent="0.25">
      <c r="A1863" s="21" t="s">
        <v>29</v>
      </c>
      <c r="B1863" s="56"/>
      <c r="C1863" t="s">
        <v>29</v>
      </c>
    </row>
    <row r="1864" spans="1:3" x14ac:dyDescent="0.25">
      <c r="A1864" s="21" t="s">
        <v>29</v>
      </c>
      <c r="B1864" s="56"/>
      <c r="C1864" t="s">
        <v>29</v>
      </c>
    </row>
    <row r="1865" spans="1:3" x14ac:dyDescent="0.25">
      <c r="A1865" s="21" t="s">
        <v>29</v>
      </c>
      <c r="B1865" s="56"/>
      <c r="C1865" t="s">
        <v>29</v>
      </c>
    </row>
    <row r="1866" spans="1:3" x14ac:dyDescent="0.25">
      <c r="A1866" s="21" t="s">
        <v>29</v>
      </c>
      <c r="B1866" s="56"/>
      <c r="C1866" t="s">
        <v>29</v>
      </c>
    </row>
    <row r="1867" spans="1:3" x14ac:dyDescent="0.25">
      <c r="A1867" s="21" t="s">
        <v>29</v>
      </c>
      <c r="B1867" s="56"/>
      <c r="C1867" t="s">
        <v>29</v>
      </c>
    </row>
    <row r="1868" spans="1:3" x14ac:dyDescent="0.25">
      <c r="A1868" s="21" t="s">
        <v>29</v>
      </c>
      <c r="B1868" s="56"/>
      <c r="C1868" t="s">
        <v>29</v>
      </c>
    </row>
    <row r="1869" spans="1:3" x14ac:dyDescent="0.25">
      <c r="A1869" s="21" t="s">
        <v>29</v>
      </c>
      <c r="B1869" s="56"/>
      <c r="C1869" t="s">
        <v>29</v>
      </c>
    </row>
    <row r="1870" spans="1:3" x14ac:dyDescent="0.25">
      <c r="A1870" s="21" t="s">
        <v>29</v>
      </c>
      <c r="B1870" s="56"/>
      <c r="C1870" t="s">
        <v>29</v>
      </c>
    </row>
    <row r="1871" spans="1:3" x14ac:dyDescent="0.25">
      <c r="A1871" s="21" t="s">
        <v>29</v>
      </c>
      <c r="B1871" s="56"/>
      <c r="C1871" t="s">
        <v>29</v>
      </c>
    </row>
    <row r="1872" spans="1:3" x14ac:dyDescent="0.25">
      <c r="A1872" s="21" t="s">
        <v>29</v>
      </c>
      <c r="B1872" s="56"/>
      <c r="C1872" t="s">
        <v>29</v>
      </c>
    </row>
    <row r="1873" spans="1:3" x14ac:dyDescent="0.25">
      <c r="A1873" s="21" t="s">
        <v>29</v>
      </c>
      <c r="B1873" s="56"/>
      <c r="C1873" t="s">
        <v>29</v>
      </c>
    </row>
    <row r="1874" spans="1:3" x14ac:dyDescent="0.25">
      <c r="A1874" s="21" t="s">
        <v>29</v>
      </c>
      <c r="B1874" s="56"/>
      <c r="C1874" t="s">
        <v>29</v>
      </c>
    </row>
    <row r="1875" spans="1:3" x14ac:dyDescent="0.25">
      <c r="A1875" s="21" t="s">
        <v>29</v>
      </c>
      <c r="B1875" s="56"/>
      <c r="C1875" t="s">
        <v>29</v>
      </c>
    </row>
    <row r="1876" spans="1:3" x14ac:dyDescent="0.25">
      <c r="A1876" s="21" t="s">
        <v>29</v>
      </c>
      <c r="B1876" s="56"/>
      <c r="C1876" t="s">
        <v>29</v>
      </c>
    </row>
    <row r="1877" spans="1:3" x14ac:dyDescent="0.25">
      <c r="A1877" s="21" t="s">
        <v>29</v>
      </c>
      <c r="B1877" s="56"/>
      <c r="C1877" t="s">
        <v>29</v>
      </c>
    </row>
    <row r="1878" spans="1:3" x14ac:dyDescent="0.25">
      <c r="A1878" s="21" t="s">
        <v>29</v>
      </c>
      <c r="B1878" s="56"/>
      <c r="C1878" t="s">
        <v>29</v>
      </c>
    </row>
    <row r="1879" spans="1:3" x14ac:dyDescent="0.25">
      <c r="A1879" s="21" t="s">
        <v>29</v>
      </c>
      <c r="B1879" s="56"/>
      <c r="C1879" t="s">
        <v>29</v>
      </c>
    </row>
    <row r="1880" spans="1:3" x14ac:dyDescent="0.25">
      <c r="A1880" s="21" t="s">
        <v>29</v>
      </c>
      <c r="B1880" s="56"/>
      <c r="C1880" t="s">
        <v>29</v>
      </c>
    </row>
    <row r="1881" spans="1:3" x14ac:dyDescent="0.25">
      <c r="A1881" s="21" t="s">
        <v>29</v>
      </c>
      <c r="B1881" s="56"/>
      <c r="C1881" t="s">
        <v>29</v>
      </c>
    </row>
    <row r="1882" spans="1:3" x14ac:dyDescent="0.25">
      <c r="A1882" s="21" t="s">
        <v>29</v>
      </c>
      <c r="B1882" s="56"/>
      <c r="C1882" t="s">
        <v>29</v>
      </c>
    </row>
    <row r="1883" spans="1:3" x14ac:dyDescent="0.25">
      <c r="A1883" s="21" t="s">
        <v>29</v>
      </c>
      <c r="B1883" s="56"/>
      <c r="C1883" t="s">
        <v>29</v>
      </c>
    </row>
    <row r="1884" spans="1:3" x14ac:dyDescent="0.25">
      <c r="A1884" s="21" t="s">
        <v>29</v>
      </c>
      <c r="B1884" s="56"/>
      <c r="C1884" t="s">
        <v>29</v>
      </c>
    </row>
    <row r="1885" spans="1:3" x14ac:dyDescent="0.25">
      <c r="A1885" s="21" t="s">
        <v>29</v>
      </c>
      <c r="B1885" s="56"/>
      <c r="C1885" t="s">
        <v>29</v>
      </c>
    </row>
    <row r="1886" spans="1:3" x14ac:dyDescent="0.25">
      <c r="A1886" s="21" t="s">
        <v>29</v>
      </c>
      <c r="B1886" s="56"/>
      <c r="C1886" t="s">
        <v>29</v>
      </c>
    </row>
    <row r="1887" spans="1:3" x14ac:dyDescent="0.25">
      <c r="A1887" s="21" t="s">
        <v>29</v>
      </c>
      <c r="B1887" s="56"/>
      <c r="C1887" t="s">
        <v>29</v>
      </c>
    </row>
    <row r="1888" spans="1:3" x14ac:dyDescent="0.25">
      <c r="A1888" s="21" t="s">
        <v>29</v>
      </c>
      <c r="B1888" s="56"/>
      <c r="C1888" t="s">
        <v>29</v>
      </c>
    </row>
    <row r="1889" spans="1:3" x14ac:dyDescent="0.25">
      <c r="A1889" s="21" t="s">
        <v>29</v>
      </c>
      <c r="B1889" s="56"/>
      <c r="C1889" t="s">
        <v>29</v>
      </c>
    </row>
    <row r="1890" spans="1:3" x14ac:dyDescent="0.25">
      <c r="A1890" s="21" t="s">
        <v>29</v>
      </c>
      <c r="B1890" s="56"/>
      <c r="C1890" t="s">
        <v>29</v>
      </c>
    </row>
    <row r="1891" spans="1:3" x14ac:dyDescent="0.25">
      <c r="A1891" s="21" t="s">
        <v>29</v>
      </c>
      <c r="B1891" s="56"/>
      <c r="C1891" t="s">
        <v>29</v>
      </c>
    </row>
    <row r="1892" spans="1:3" x14ac:dyDescent="0.25">
      <c r="A1892" s="21" t="s">
        <v>29</v>
      </c>
      <c r="B1892" s="56"/>
      <c r="C1892" t="s">
        <v>29</v>
      </c>
    </row>
    <row r="1893" spans="1:3" x14ac:dyDescent="0.25">
      <c r="A1893" s="21" t="s">
        <v>29</v>
      </c>
      <c r="B1893" s="56"/>
      <c r="C1893" t="s">
        <v>29</v>
      </c>
    </row>
    <row r="1894" spans="1:3" x14ac:dyDescent="0.25">
      <c r="A1894" s="21" t="s">
        <v>29</v>
      </c>
      <c r="B1894" s="56"/>
      <c r="C1894" t="s">
        <v>29</v>
      </c>
    </row>
    <row r="1895" spans="1:3" x14ac:dyDescent="0.25">
      <c r="A1895" s="21" t="s">
        <v>29</v>
      </c>
      <c r="B1895" s="56"/>
      <c r="C1895" t="s">
        <v>29</v>
      </c>
    </row>
    <row r="1896" spans="1:3" x14ac:dyDescent="0.25">
      <c r="A1896" s="21" t="s">
        <v>29</v>
      </c>
      <c r="B1896" s="56"/>
      <c r="C1896" t="s">
        <v>29</v>
      </c>
    </row>
    <row r="1897" spans="1:3" x14ac:dyDescent="0.25">
      <c r="A1897" s="21" t="s">
        <v>29</v>
      </c>
      <c r="B1897" s="56"/>
      <c r="C1897" t="s">
        <v>29</v>
      </c>
    </row>
    <row r="1898" spans="1:3" x14ac:dyDescent="0.25">
      <c r="A1898" s="21" t="s">
        <v>29</v>
      </c>
      <c r="B1898" s="56"/>
      <c r="C1898" t="s">
        <v>29</v>
      </c>
    </row>
    <row r="1899" spans="1:3" x14ac:dyDescent="0.25">
      <c r="A1899" s="21" t="s">
        <v>29</v>
      </c>
      <c r="B1899" s="56"/>
      <c r="C1899" t="s">
        <v>29</v>
      </c>
    </row>
    <row r="1900" spans="1:3" x14ac:dyDescent="0.25">
      <c r="A1900" s="21" t="s">
        <v>29</v>
      </c>
      <c r="B1900" s="56"/>
      <c r="C1900" t="s">
        <v>29</v>
      </c>
    </row>
    <row r="1901" spans="1:3" x14ac:dyDescent="0.25">
      <c r="A1901" s="21" t="s">
        <v>29</v>
      </c>
      <c r="B1901" s="56"/>
      <c r="C1901" t="s">
        <v>29</v>
      </c>
    </row>
    <row r="1902" spans="1:3" x14ac:dyDescent="0.25">
      <c r="A1902" s="21" t="s">
        <v>29</v>
      </c>
      <c r="B1902" s="56"/>
      <c r="C1902" t="s">
        <v>29</v>
      </c>
    </row>
    <row r="1903" spans="1:3" x14ac:dyDescent="0.25">
      <c r="A1903" s="21" t="s">
        <v>29</v>
      </c>
      <c r="B1903" s="56"/>
      <c r="C1903" t="s">
        <v>29</v>
      </c>
    </row>
    <row r="1904" spans="1:3" x14ac:dyDescent="0.25">
      <c r="A1904" s="21" t="s">
        <v>29</v>
      </c>
      <c r="B1904" s="56"/>
      <c r="C1904" t="s">
        <v>29</v>
      </c>
    </row>
    <row r="1905" spans="1:3" x14ac:dyDescent="0.25">
      <c r="A1905" s="21" t="s">
        <v>29</v>
      </c>
      <c r="B1905" s="56"/>
      <c r="C1905" t="s">
        <v>29</v>
      </c>
    </row>
    <row r="1906" spans="1:3" x14ac:dyDescent="0.25">
      <c r="A1906" s="21" t="s">
        <v>29</v>
      </c>
      <c r="B1906" s="56"/>
      <c r="C1906" t="s">
        <v>29</v>
      </c>
    </row>
    <row r="1907" spans="1:3" x14ac:dyDescent="0.25">
      <c r="A1907" s="21" t="s">
        <v>29</v>
      </c>
      <c r="B1907" s="56"/>
      <c r="C1907" t="s">
        <v>29</v>
      </c>
    </row>
    <row r="1908" spans="1:3" x14ac:dyDescent="0.25">
      <c r="A1908" s="21" t="s">
        <v>29</v>
      </c>
      <c r="B1908" s="56"/>
      <c r="C1908" t="s">
        <v>29</v>
      </c>
    </row>
    <row r="1909" spans="1:3" x14ac:dyDescent="0.25">
      <c r="A1909" s="21" t="s">
        <v>29</v>
      </c>
      <c r="B1909" s="56"/>
      <c r="C1909" t="s">
        <v>29</v>
      </c>
    </row>
    <row r="1910" spans="1:3" x14ac:dyDescent="0.25">
      <c r="A1910" s="21" t="s">
        <v>29</v>
      </c>
      <c r="B1910" s="56"/>
      <c r="C1910" t="s">
        <v>29</v>
      </c>
    </row>
    <row r="1911" spans="1:3" x14ac:dyDescent="0.25">
      <c r="A1911" s="21" t="s">
        <v>29</v>
      </c>
      <c r="B1911" s="56"/>
      <c r="C1911" t="s">
        <v>29</v>
      </c>
    </row>
    <row r="1912" spans="1:3" x14ac:dyDescent="0.25">
      <c r="A1912" s="21" t="s">
        <v>29</v>
      </c>
      <c r="B1912" s="56"/>
      <c r="C1912" t="s">
        <v>29</v>
      </c>
    </row>
    <row r="1913" spans="1:3" x14ac:dyDescent="0.25">
      <c r="A1913" s="21" t="s">
        <v>29</v>
      </c>
      <c r="B1913" s="56"/>
      <c r="C1913" t="s">
        <v>29</v>
      </c>
    </row>
    <row r="1914" spans="1:3" x14ac:dyDescent="0.25">
      <c r="A1914" s="21" t="s">
        <v>29</v>
      </c>
      <c r="B1914" s="56"/>
      <c r="C1914" t="s">
        <v>29</v>
      </c>
    </row>
    <row r="1915" spans="1:3" x14ac:dyDescent="0.25">
      <c r="A1915" s="21" t="s">
        <v>29</v>
      </c>
      <c r="B1915" s="56"/>
      <c r="C1915" t="s">
        <v>29</v>
      </c>
    </row>
    <row r="1916" spans="1:3" x14ac:dyDescent="0.25">
      <c r="A1916" s="21" t="s">
        <v>29</v>
      </c>
      <c r="B1916" s="56"/>
      <c r="C1916" t="s">
        <v>29</v>
      </c>
    </row>
    <row r="1917" spans="1:3" x14ac:dyDescent="0.25">
      <c r="A1917" s="21" t="s">
        <v>29</v>
      </c>
      <c r="B1917" s="56"/>
      <c r="C1917" t="s">
        <v>29</v>
      </c>
    </row>
    <row r="1918" spans="1:3" x14ac:dyDescent="0.25">
      <c r="A1918" s="21" t="s">
        <v>29</v>
      </c>
      <c r="B1918" s="56"/>
      <c r="C1918" t="s">
        <v>29</v>
      </c>
    </row>
    <row r="1919" spans="1:3" x14ac:dyDescent="0.25">
      <c r="A1919" s="21" t="s">
        <v>29</v>
      </c>
      <c r="B1919" s="56"/>
      <c r="C1919" t="s">
        <v>29</v>
      </c>
    </row>
    <row r="1920" spans="1:3" x14ac:dyDescent="0.25">
      <c r="A1920" s="21" t="s">
        <v>29</v>
      </c>
      <c r="B1920" s="56"/>
      <c r="C1920" t="s">
        <v>29</v>
      </c>
    </row>
    <row r="1921" spans="1:3" x14ac:dyDescent="0.25">
      <c r="A1921" s="21" t="s">
        <v>29</v>
      </c>
      <c r="B1921" s="56"/>
      <c r="C1921" t="s">
        <v>29</v>
      </c>
    </row>
    <row r="1922" spans="1:3" x14ac:dyDescent="0.25">
      <c r="A1922" s="21" t="s">
        <v>29</v>
      </c>
      <c r="B1922" s="56"/>
      <c r="C1922" t="s">
        <v>29</v>
      </c>
    </row>
    <row r="1923" spans="1:3" x14ac:dyDescent="0.25">
      <c r="A1923" s="21" t="s">
        <v>29</v>
      </c>
      <c r="B1923" s="56"/>
      <c r="C1923" t="s">
        <v>29</v>
      </c>
    </row>
    <row r="1924" spans="1:3" x14ac:dyDescent="0.25">
      <c r="A1924" s="21" t="s">
        <v>29</v>
      </c>
      <c r="B1924" s="56"/>
      <c r="C1924" t="s">
        <v>29</v>
      </c>
    </row>
    <row r="1925" spans="1:3" x14ac:dyDescent="0.25">
      <c r="A1925" s="21" t="s">
        <v>29</v>
      </c>
      <c r="B1925" s="56"/>
      <c r="C1925" t="s">
        <v>29</v>
      </c>
    </row>
    <row r="1926" spans="1:3" x14ac:dyDescent="0.25">
      <c r="A1926" s="21" t="s">
        <v>29</v>
      </c>
      <c r="B1926" s="56"/>
      <c r="C1926" t="s">
        <v>29</v>
      </c>
    </row>
    <row r="1927" spans="1:3" x14ac:dyDescent="0.25">
      <c r="A1927" s="21" t="s">
        <v>29</v>
      </c>
      <c r="B1927" s="56"/>
      <c r="C1927" t="s">
        <v>29</v>
      </c>
    </row>
    <row r="1928" spans="1:3" x14ac:dyDescent="0.25">
      <c r="A1928" s="21" t="s">
        <v>29</v>
      </c>
      <c r="B1928" s="56"/>
      <c r="C1928" t="s">
        <v>29</v>
      </c>
    </row>
    <row r="1929" spans="1:3" x14ac:dyDescent="0.25">
      <c r="A1929" s="21" t="s">
        <v>29</v>
      </c>
      <c r="B1929" s="56"/>
      <c r="C1929" t="s">
        <v>29</v>
      </c>
    </row>
    <row r="1930" spans="1:3" x14ac:dyDescent="0.25">
      <c r="A1930" s="21" t="s">
        <v>29</v>
      </c>
      <c r="B1930" s="56"/>
      <c r="C1930" t="s">
        <v>29</v>
      </c>
    </row>
    <row r="1931" spans="1:3" x14ac:dyDescent="0.25">
      <c r="A1931" s="21" t="s">
        <v>29</v>
      </c>
      <c r="B1931" s="56"/>
      <c r="C1931" t="s">
        <v>29</v>
      </c>
    </row>
    <row r="1932" spans="1:3" x14ac:dyDescent="0.25">
      <c r="A1932" s="21" t="s">
        <v>29</v>
      </c>
      <c r="B1932" s="56"/>
      <c r="C1932" t="s">
        <v>29</v>
      </c>
    </row>
    <row r="1933" spans="1:3" x14ac:dyDescent="0.25">
      <c r="A1933" s="21" t="s">
        <v>29</v>
      </c>
      <c r="B1933" s="56"/>
      <c r="C1933" t="s">
        <v>29</v>
      </c>
    </row>
    <row r="1934" spans="1:3" x14ac:dyDescent="0.25">
      <c r="A1934" s="21" t="s">
        <v>29</v>
      </c>
      <c r="B1934" s="56"/>
      <c r="C1934" t="s">
        <v>29</v>
      </c>
    </row>
    <row r="1935" spans="1:3" x14ac:dyDescent="0.25">
      <c r="A1935" s="21" t="s">
        <v>29</v>
      </c>
      <c r="B1935" s="56"/>
      <c r="C1935" t="s">
        <v>29</v>
      </c>
    </row>
    <row r="1936" spans="1:3" x14ac:dyDescent="0.25">
      <c r="A1936" s="21" t="s">
        <v>29</v>
      </c>
      <c r="B1936" s="56"/>
      <c r="C1936" t="s">
        <v>29</v>
      </c>
    </row>
    <row r="1937" spans="1:3" x14ac:dyDescent="0.25">
      <c r="A1937" s="21" t="s">
        <v>29</v>
      </c>
      <c r="B1937" s="56"/>
      <c r="C1937" t="s">
        <v>29</v>
      </c>
    </row>
    <row r="1938" spans="1:3" x14ac:dyDescent="0.25">
      <c r="A1938" s="21" t="s">
        <v>29</v>
      </c>
      <c r="B1938" s="56"/>
      <c r="C1938" t="s">
        <v>29</v>
      </c>
    </row>
    <row r="1939" spans="1:3" x14ac:dyDescent="0.25">
      <c r="A1939" s="21" t="s">
        <v>29</v>
      </c>
      <c r="B1939" s="56"/>
      <c r="C1939" t="s">
        <v>29</v>
      </c>
    </row>
    <row r="1940" spans="1:3" x14ac:dyDescent="0.25">
      <c r="A1940" s="21" t="s">
        <v>29</v>
      </c>
      <c r="B1940" s="56"/>
      <c r="C1940" t="s">
        <v>29</v>
      </c>
    </row>
    <row r="1941" spans="1:3" x14ac:dyDescent="0.25">
      <c r="A1941" s="21" t="s">
        <v>29</v>
      </c>
      <c r="B1941" s="56"/>
      <c r="C1941" t="s">
        <v>29</v>
      </c>
    </row>
    <row r="1942" spans="1:3" x14ac:dyDescent="0.25">
      <c r="A1942" s="21" t="s">
        <v>29</v>
      </c>
      <c r="B1942" s="56"/>
      <c r="C1942" t="s">
        <v>29</v>
      </c>
    </row>
    <row r="1943" spans="1:3" x14ac:dyDescent="0.25">
      <c r="A1943" s="21" t="s">
        <v>29</v>
      </c>
      <c r="B1943" s="56"/>
      <c r="C1943" t="s">
        <v>29</v>
      </c>
    </row>
    <row r="1944" spans="1:3" x14ac:dyDescent="0.25">
      <c r="A1944" s="21" t="s">
        <v>29</v>
      </c>
      <c r="B1944" s="56"/>
      <c r="C1944" t="s">
        <v>29</v>
      </c>
    </row>
    <row r="1945" spans="1:3" x14ac:dyDescent="0.25">
      <c r="A1945" s="21" t="s">
        <v>29</v>
      </c>
      <c r="B1945" s="56"/>
      <c r="C1945" t="s">
        <v>29</v>
      </c>
    </row>
    <row r="1946" spans="1:3" x14ac:dyDescent="0.25">
      <c r="A1946" s="21" t="s">
        <v>29</v>
      </c>
      <c r="B1946" s="56"/>
      <c r="C1946" t="s">
        <v>29</v>
      </c>
    </row>
    <row r="1947" spans="1:3" x14ac:dyDescent="0.25">
      <c r="A1947" s="21" t="s">
        <v>29</v>
      </c>
      <c r="B1947" s="56"/>
      <c r="C1947" t="s">
        <v>29</v>
      </c>
    </row>
    <row r="1948" spans="1:3" x14ac:dyDescent="0.25">
      <c r="A1948" s="21" t="s">
        <v>29</v>
      </c>
      <c r="B1948" s="56"/>
      <c r="C1948" t="s">
        <v>29</v>
      </c>
    </row>
    <row r="1949" spans="1:3" x14ac:dyDescent="0.25">
      <c r="A1949" s="21" t="s">
        <v>29</v>
      </c>
      <c r="B1949" s="56"/>
      <c r="C1949" t="s">
        <v>29</v>
      </c>
    </row>
    <row r="1950" spans="1:3" x14ac:dyDescent="0.25">
      <c r="A1950" s="21" t="s">
        <v>29</v>
      </c>
      <c r="B1950" s="56"/>
      <c r="C1950" t="s">
        <v>29</v>
      </c>
    </row>
    <row r="1951" spans="1:3" x14ac:dyDescent="0.25">
      <c r="A1951" s="21" t="s">
        <v>29</v>
      </c>
      <c r="B1951" s="56"/>
      <c r="C1951" t="s">
        <v>29</v>
      </c>
    </row>
    <row r="1952" spans="1:3" x14ac:dyDescent="0.25">
      <c r="A1952" s="21" t="s">
        <v>29</v>
      </c>
      <c r="B1952" s="56"/>
      <c r="C1952" t="s">
        <v>29</v>
      </c>
    </row>
    <row r="1953" spans="1:3" x14ac:dyDescent="0.25">
      <c r="A1953" s="21" t="s">
        <v>29</v>
      </c>
      <c r="B1953" s="56"/>
      <c r="C1953" t="s">
        <v>29</v>
      </c>
    </row>
    <row r="1954" spans="1:3" x14ac:dyDescent="0.25">
      <c r="A1954" s="21" t="s">
        <v>29</v>
      </c>
      <c r="B1954" s="56"/>
      <c r="C1954" t="s">
        <v>29</v>
      </c>
    </row>
    <row r="1955" spans="1:3" x14ac:dyDescent="0.25">
      <c r="A1955" s="21" t="s">
        <v>29</v>
      </c>
      <c r="B1955" s="56"/>
      <c r="C1955" t="s">
        <v>29</v>
      </c>
    </row>
    <row r="1956" spans="1:3" x14ac:dyDescent="0.25">
      <c r="A1956" s="21" t="s">
        <v>29</v>
      </c>
      <c r="B1956" s="56"/>
      <c r="C1956" t="s">
        <v>29</v>
      </c>
    </row>
    <row r="1957" spans="1:3" x14ac:dyDescent="0.25">
      <c r="A1957" s="21" t="s">
        <v>29</v>
      </c>
      <c r="B1957" s="56"/>
      <c r="C1957" t="s">
        <v>29</v>
      </c>
    </row>
    <row r="1958" spans="1:3" x14ac:dyDescent="0.25">
      <c r="A1958" s="21" t="s">
        <v>29</v>
      </c>
      <c r="B1958" s="56"/>
      <c r="C1958" t="s">
        <v>29</v>
      </c>
    </row>
    <row r="1959" spans="1:3" x14ac:dyDescent="0.25">
      <c r="A1959" s="21" t="s">
        <v>29</v>
      </c>
      <c r="B1959" s="56"/>
      <c r="C1959" t="s">
        <v>29</v>
      </c>
    </row>
    <row r="1960" spans="1:3" x14ac:dyDescent="0.25">
      <c r="A1960" s="21" t="s">
        <v>29</v>
      </c>
      <c r="B1960" s="56"/>
      <c r="C1960" t="s">
        <v>29</v>
      </c>
    </row>
    <row r="1961" spans="1:3" x14ac:dyDescent="0.25">
      <c r="A1961" s="21" t="s">
        <v>29</v>
      </c>
      <c r="B1961" s="56"/>
      <c r="C1961" t="s">
        <v>29</v>
      </c>
    </row>
    <row r="1962" spans="1:3" x14ac:dyDescent="0.25">
      <c r="A1962" s="21" t="s">
        <v>29</v>
      </c>
      <c r="B1962" s="56"/>
      <c r="C1962" t="s">
        <v>29</v>
      </c>
    </row>
    <row r="1963" spans="1:3" x14ac:dyDescent="0.25">
      <c r="A1963" s="21" t="s">
        <v>29</v>
      </c>
      <c r="B1963" s="56"/>
      <c r="C1963" t="s">
        <v>29</v>
      </c>
    </row>
    <row r="1964" spans="1:3" x14ac:dyDescent="0.25">
      <c r="A1964" s="21" t="s">
        <v>29</v>
      </c>
      <c r="B1964" s="56"/>
      <c r="C1964" t="s">
        <v>29</v>
      </c>
    </row>
    <row r="1965" spans="1:3" x14ac:dyDescent="0.25">
      <c r="A1965" s="21" t="s">
        <v>29</v>
      </c>
      <c r="B1965" s="56"/>
      <c r="C1965" t="s">
        <v>29</v>
      </c>
    </row>
    <row r="1966" spans="1:3" x14ac:dyDescent="0.25">
      <c r="A1966" s="21" t="s">
        <v>29</v>
      </c>
      <c r="B1966" s="56"/>
      <c r="C1966" t="s">
        <v>29</v>
      </c>
    </row>
    <row r="1967" spans="1:3" x14ac:dyDescent="0.25">
      <c r="A1967" s="21" t="s">
        <v>29</v>
      </c>
      <c r="B1967" s="56"/>
      <c r="C1967" t="s">
        <v>29</v>
      </c>
    </row>
    <row r="1968" spans="1:3" x14ac:dyDescent="0.25">
      <c r="A1968" s="21" t="s">
        <v>29</v>
      </c>
      <c r="B1968" s="56"/>
      <c r="C1968" t="s">
        <v>29</v>
      </c>
    </row>
    <row r="1969" spans="1:3" x14ac:dyDescent="0.25">
      <c r="A1969" s="21" t="s">
        <v>29</v>
      </c>
      <c r="B1969" s="56"/>
      <c r="C1969" t="s">
        <v>29</v>
      </c>
    </row>
    <row r="1970" spans="1:3" x14ac:dyDescent="0.25">
      <c r="A1970" s="21" t="s">
        <v>29</v>
      </c>
      <c r="B1970" s="56"/>
      <c r="C1970" t="s">
        <v>29</v>
      </c>
    </row>
    <row r="1971" spans="1:3" x14ac:dyDescent="0.25">
      <c r="A1971" s="21" t="s">
        <v>29</v>
      </c>
      <c r="B1971" s="56"/>
      <c r="C1971" t="s">
        <v>29</v>
      </c>
    </row>
    <row r="1972" spans="1:3" x14ac:dyDescent="0.25">
      <c r="A1972" s="21" t="s">
        <v>29</v>
      </c>
      <c r="B1972" s="56"/>
      <c r="C1972" t="s">
        <v>29</v>
      </c>
    </row>
    <row r="1973" spans="1:3" x14ac:dyDescent="0.25">
      <c r="A1973" s="21" t="s">
        <v>29</v>
      </c>
      <c r="B1973" s="56"/>
      <c r="C1973" t="s">
        <v>29</v>
      </c>
    </row>
    <row r="1974" spans="1:3" x14ac:dyDescent="0.25">
      <c r="A1974" s="21" t="s">
        <v>29</v>
      </c>
      <c r="B1974" s="56"/>
      <c r="C1974" t="s">
        <v>29</v>
      </c>
    </row>
    <row r="1975" spans="1:3" x14ac:dyDescent="0.25">
      <c r="A1975" s="21" t="s">
        <v>29</v>
      </c>
      <c r="B1975" s="56"/>
      <c r="C1975" t="s">
        <v>29</v>
      </c>
    </row>
    <row r="1976" spans="1:3" x14ac:dyDescent="0.25">
      <c r="A1976" s="21" t="s">
        <v>29</v>
      </c>
      <c r="B1976" s="56"/>
      <c r="C1976" t="s">
        <v>29</v>
      </c>
    </row>
    <row r="1977" spans="1:3" x14ac:dyDescent="0.25">
      <c r="A1977" s="21" t="s">
        <v>29</v>
      </c>
      <c r="B1977" s="56"/>
      <c r="C1977" t="s">
        <v>29</v>
      </c>
    </row>
    <row r="1978" spans="1:3" x14ac:dyDescent="0.25">
      <c r="A1978" s="21" t="s">
        <v>29</v>
      </c>
      <c r="B1978" s="56"/>
      <c r="C1978" t="s">
        <v>29</v>
      </c>
    </row>
    <row r="1979" spans="1:3" x14ac:dyDescent="0.25">
      <c r="A1979" s="21" t="s">
        <v>29</v>
      </c>
      <c r="B1979" s="56"/>
      <c r="C1979" t="s">
        <v>29</v>
      </c>
    </row>
    <row r="1980" spans="1:3" x14ac:dyDescent="0.25">
      <c r="A1980" s="21" t="s">
        <v>29</v>
      </c>
      <c r="B1980" s="56"/>
      <c r="C1980" t="s">
        <v>29</v>
      </c>
    </row>
    <row r="1981" spans="1:3" x14ac:dyDescent="0.25">
      <c r="A1981" s="21" t="s">
        <v>29</v>
      </c>
      <c r="B1981" s="56"/>
      <c r="C1981" t="s">
        <v>29</v>
      </c>
    </row>
    <row r="1982" spans="1:3" x14ac:dyDescent="0.25">
      <c r="A1982" s="21" t="s">
        <v>29</v>
      </c>
      <c r="B1982" s="56"/>
      <c r="C1982" t="s">
        <v>29</v>
      </c>
    </row>
    <row r="1983" spans="1:3" x14ac:dyDescent="0.25">
      <c r="A1983" s="21" t="s">
        <v>29</v>
      </c>
      <c r="B1983" s="56"/>
      <c r="C1983" t="s">
        <v>29</v>
      </c>
    </row>
    <row r="1984" spans="1:3" x14ac:dyDescent="0.25">
      <c r="A1984" s="21" t="s">
        <v>29</v>
      </c>
      <c r="B1984" s="56"/>
      <c r="C1984" t="s">
        <v>29</v>
      </c>
    </row>
    <row r="1985" spans="1:3" x14ac:dyDescent="0.25">
      <c r="A1985" s="21" t="s">
        <v>29</v>
      </c>
      <c r="B1985" s="56"/>
      <c r="C1985" t="s">
        <v>29</v>
      </c>
    </row>
    <row r="1986" spans="1:3" x14ac:dyDescent="0.25">
      <c r="A1986" s="21" t="s">
        <v>29</v>
      </c>
      <c r="B1986" s="56"/>
      <c r="C1986" t="s">
        <v>29</v>
      </c>
    </row>
    <row r="1987" spans="1:3" x14ac:dyDescent="0.25">
      <c r="A1987" s="21" t="s">
        <v>29</v>
      </c>
      <c r="B1987" s="56"/>
      <c r="C1987" t="s">
        <v>29</v>
      </c>
    </row>
    <row r="1988" spans="1:3" x14ac:dyDescent="0.25">
      <c r="A1988" s="21" t="s">
        <v>29</v>
      </c>
      <c r="B1988" s="56"/>
      <c r="C1988" t="s">
        <v>29</v>
      </c>
    </row>
    <row r="1989" spans="1:3" x14ac:dyDescent="0.25">
      <c r="A1989" s="21" t="s">
        <v>29</v>
      </c>
      <c r="B1989" s="56"/>
      <c r="C1989" t="s">
        <v>29</v>
      </c>
    </row>
    <row r="1990" spans="1:3" x14ac:dyDescent="0.25">
      <c r="A1990" s="21" t="s">
        <v>29</v>
      </c>
      <c r="B1990" s="56"/>
      <c r="C1990" t="s">
        <v>29</v>
      </c>
    </row>
    <row r="1991" spans="1:3" x14ac:dyDescent="0.25">
      <c r="A1991" s="21" t="s">
        <v>29</v>
      </c>
      <c r="B1991" s="56"/>
      <c r="C1991" t="s">
        <v>29</v>
      </c>
    </row>
    <row r="1992" spans="1:3" x14ac:dyDescent="0.25">
      <c r="A1992" s="21" t="s">
        <v>29</v>
      </c>
      <c r="B1992" s="56"/>
      <c r="C1992" t="s">
        <v>29</v>
      </c>
    </row>
    <row r="1993" spans="1:3" x14ac:dyDescent="0.25">
      <c r="A1993" s="21" t="s">
        <v>29</v>
      </c>
      <c r="B1993" s="56"/>
      <c r="C1993" t="s">
        <v>29</v>
      </c>
    </row>
    <row r="1994" spans="1:3" x14ac:dyDescent="0.25">
      <c r="A1994" s="21" t="s">
        <v>29</v>
      </c>
      <c r="B1994" s="56"/>
      <c r="C1994" t="s">
        <v>29</v>
      </c>
    </row>
    <row r="1995" spans="1:3" x14ac:dyDescent="0.25">
      <c r="A1995" s="21" t="s">
        <v>29</v>
      </c>
      <c r="B1995" s="56"/>
      <c r="C1995" t="s">
        <v>29</v>
      </c>
    </row>
    <row r="1996" spans="1:3" x14ac:dyDescent="0.25">
      <c r="A1996" s="21" t="s">
        <v>29</v>
      </c>
      <c r="B1996" s="56"/>
      <c r="C1996" t="s">
        <v>29</v>
      </c>
    </row>
    <row r="1997" spans="1:3" x14ac:dyDescent="0.25">
      <c r="A1997" s="21" t="s">
        <v>29</v>
      </c>
      <c r="B1997" s="56"/>
      <c r="C1997" t="s">
        <v>29</v>
      </c>
    </row>
    <row r="1998" spans="1:3" x14ac:dyDescent="0.25">
      <c r="A1998" s="21" t="s">
        <v>29</v>
      </c>
      <c r="B1998" s="56"/>
      <c r="C1998" t="s">
        <v>29</v>
      </c>
    </row>
    <row r="1999" spans="1:3" x14ac:dyDescent="0.25">
      <c r="A1999" s="21" t="s">
        <v>29</v>
      </c>
      <c r="B1999" s="56"/>
      <c r="C1999" t="s">
        <v>29</v>
      </c>
    </row>
    <row r="2000" spans="1:3" x14ac:dyDescent="0.25">
      <c r="A2000" s="21" t="s">
        <v>29</v>
      </c>
      <c r="B2000" s="56"/>
      <c r="C2000" t="s">
        <v>29</v>
      </c>
    </row>
    <row r="2001" spans="1:3" x14ac:dyDescent="0.25">
      <c r="A2001" s="21" t="s">
        <v>29</v>
      </c>
      <c r="B2001" s="56"/>
      <c r="C2001" t="s">
        <v>29</v>
      </c>
    </row>
    <row r="2002" spans="1:3" x14ac:dyDescent="0.25">
      <c r="A2002" s="21" t="s">
        <v>29</v>
      </c>
      <c r="B2002" s="56"/>
      <c r="C2002" t="s">
        <v>29</v>
      </c>
    </row>
    <row r="2003" spans="1:3" x14ac:dyDescent="0.25">
      <c r="A2003" s="21" t="s">
        <v>29</v>
      </c>
      <c r="B2003" s="56"/>
      <c r="C2003" t="s">
        <v>29</v>
      </c>
    </row>
    <row r="2004" spans="1:3" x14ac:dyDescent="0.25">
      <c r="A2004" s="21" t="s">
        <v>29</v>
      </c>
      <c r="B2004" s="56"/>
      <c r="C2004" t="s">
        <v>29</v>
      </c>
    </row>
    <row r="2005" spans="1:3" x14ac:dyDescent="0.25">
      <c r="A2005" s="21" t="s">
        <v>29</v>
      </c>
      <c r="B2005" s="56"/>
      <c r="C2005" t="s">
        <v>29</v>
      </c>
    </row>
    <row r="2006" spans="1:3" x14ac:dyDescent="0.25">
      <c r="A2006" s="21" t="s">
        <v>29</v>
      </c>
      <c r="B2006" s="56"/>
      <c r="C2006" t="s">
        <v>29</v>
      </c>
    </row>
    <row r="2007" spans="1:3" x14ac:dyDescent="0.25">
      <c r="A2007" s="21" t="s">
        <v>29</v>
      </c>
      <c r="B2007" s="56"/>
      <c r="C2007" t="s">
        <v>29</v>
      </c>
    </row>
    <row r="2008" spans="1:3" x14ac:dyDescent="0.25">
      <c r="A2008" s="21" t="s">
        <v>29</v>
      </c>
      <c r="B2008" s="56"/>
      <c r="C2008" t="s">
        <v>29</v>
      </c>
    </row>
    <row r="2009" spans="1:3" x14ac:dyDescent="0.25">
      <c r="A2009" s="21" t="s">
        <v>29</v>
      </c>
      <c r="B2009" s="56"/>
      <c r="C2009" t="s">
        <v>29</v>
      </c>
    </row>
    <row r="2010" spans="1:3" x14ac:dyDescent="0.25">
      <c r="A2010" s="21" t="s">
        <v>29</v>
      </c>
      <c r="B2010" s="56"/>
      <c r="C2010" t="s">
        <v>29</v>
      </c>
    </row>
    <row r="2011" spans="1:3" x14ac:dyDescent="0.25">
      <c r="A2011" s="21" t="s">
        <v>29</v>
      </c>
      <c r="B2011" s="56"/>
      <c r="C2011" t="s">
        <v>29</v>
      </c>
    </row>
    <row r="2012" spans="1:3" x14ac:dyDescent="0.25">
      <c r="A2012" s="21" t="s">
        <v>29</v>
      </c>
      <c r="B2012" s="56"/>
      <c r="C2012" t="s">
        <v>29</v>
      </c>
    </row>
    <row r="2013" spans="1:3" x14ac:dyDescent="0.25">
      <c r="A2013" s="21" t="s">
        <v>29</v>
      </c>
      <c r="B2013" s="56"/>
      <c r="C2013" t="s">
        <v>29</v>
      </c>
    </row>
    <row r="2014" spans="1:3" x14ac:dyDescent="0.25">
      <c r="A2014" s="21" t="s">
        <v>29</v>
      </c>
      <c r="B2014" s="56"/>
      <c r="C2014" t="s">
        <v>29</v>
      </c>
    </row>
    <row r="2015" spans="1:3" x14ac:dyDescent="0.25">
      <c r="A2015" s="21" t="s">
        <v>29</v>
      </c>
      <c r="B2015" s="56"/>
      <c r="C2015" t="s">
        <v>29</v>
      </c>
    </row>
    <row r="2016" spans="1:3" x14ac:dyDescent="0.25">
      <c r="A2016" s="21" t="s">
        <v>29</v>
      </c>
      <c r="B2016" s="56"/>
      <c r="C2016" t="s">
        <v>29</v>
      </c>
    </row>
    <row r="2017" spans="1:3" x14ac:dyDescent="0.25">
      <c r="A2017" s="21" t="s">
        <v>29</v>
      </c>
      <c r="B2017" s="56"/>
      <c r="C2017" t="s">
        <v>29</v>
      </c>
    </row>
    <row r="2018" spans="1:3" x14ac:dyDescent="0.25">
      <c r="A2018" s="21" t="s">
        <v>29</v>
      </c>
      <c r="B2018" s="56"/>
      <c r="C2018" t="s">
        <v>29</v>
      </c>
    </row>
    <row r="2019" spans="1:3" x14ac:dyDescent="0.25">
      <c r="A2019" s="21" t="s">
        <v>29</v>
      </c>
      <c r="B2019" s="56"/>
      <c r="C2019" t="s">
        <v>29</v>
      </c>
    </row>
    <row r="2020" spans="1:3" x14ac:dyDescent="0.25">
      <c r="A2020" s="21" t="s">
        <v>29</v>
      </c>
      <c r="B2020" s="56"/>
      <c r="C2020" t="s">
        <v>29</v>
      </c>
    </row>
    <row r="2021" spans="1:3" x14ac:dyDescent="0.25">
      <c r="A2021" s="21" t="s">
        <v>29</v>
      </c>
      <c r="B2021" s="56"/>
      <c r="C2021" t="s">
        <v>29</v>
      </c>
    </row>
    <row r="2022" spans="1:3" x14ac:dyDescent="0.25">
      <c r="A2022" s="21" t="s">
        <v>29</v>
      </c>
      <c r="B2022" s="56"/>
      <c r="C2022" t="s">
        <v>29</v>
      </c>
    </row>
    <row r="2023" spans="1:3" x14ac:dyDescent="0.25">
      <c r="A2023" s="21" t="s">
        <v>29</v>
      </c>
      <c r="B2023" s="56"/>
      <c r="C2023" t="s">
        <v>29</v>
      </c>
    </row>
    <row r="2024" spans="1:3" x14ac:dyDescent="0.25">
      <c r="A2024" s="21" t="s">
        <v>29</v>
      </c>
      <c r="B2024" s="56"/>
      <c r="C2024" t="s">
        <v>29</v>
      </c>
    </row>
    <row r="2025" spans="1:3" x14ac:dyDescent="0.25">
      <c r="A2025" s="21" t="s">
        <v>29</v>
      </c>
      <c r="B2025" s="56"/>
      <c r="C2025" t="s">
        <v>29</v>
      </c>
    </row>
    <row r="2026" spans="1:3" x14ac:dyDescent="0.25">
      <c r="A2026" s="21" t="s">
        <v>29</v>
      </c>
      <c r="B2026" s="56"/>
      <c r="C2026" t="s">
        <v>29</v>
      </c>
    </row>
    <row r="2027" spans="1:3" x14ac:dyDescent="0.25">
      <c r="A2027" s="21" t="s">
        <v>29</v>
      </c>
      <c r="B2027" s="56"/>
      <c r="C2027" t="s">
        <v>29</v>
      </c>
    </row>
    <row r="2028" spans="1:3" x14ac:dyDescent="0.25">
      <c r="A2028" s="21" t="s">
        <v>29</v>
      </c>
      <c r="B2028" s="56"/>
      <c r="C2028" t="s">
        <v>29</v>
      </c>
    </row>
    <row r="2029" spans="1:3" x14ac:dyDescent="0.25">
      <c r="A2029" s="21" t="s">
        <v>29</v>
      </c>
      <c r="B2029" s="56"/>
      <c r="C2029" t="s">
        <v>29</v>
      </c>
    </row>
    <row r="2030" spans="1:3" x14ac:dyDescent="0.25">
      <c r="A2030" s="21" t="s">
        <v>29</v>
      </c>
      <c r="B2030" s="56"/>
      <c r="C2030" t="s">
        <v>29</v>
      </c>
    </row>
    <row r="2031" spans="1:3" x14ac:dyDescent="0.25">
      <c r="A2031" s="21" t="s">
        <v>29</v>
      </c>
      <c r="B2031" s="56"/>
      <c r="C2031" t="s">
        <v>29</v>
      </c>
    </row>
    <row r="2032" spans="1:3" x14ac:dyDescent="0.25">
      <c r="A2032" s="21" t="s">
        <v>29</v>
      </c>
      <c r="B2032" s="56"/>
      <c r="C2032" t="s">
        <v>29</v>
      </c>
    </row>
    <row r="2033" spans="1:3" x14ac:dyDescent="0.25">
      <c r="A2033" s="21" t="s">
        <v>29</v>
      </c>
      <c r="B2033" s="56"/>
      <c r="C2033" t="s">
        <v>29</v>
      </c>
    </row>
    <row r="2034" spans="1:3" x14ac:dyDescent="0.25">
      <c r="A2034" s="21" t="s">
        <v>29</v>
      </c>
      <c r="B2034" s="56"/>
      <c r="C2034" t="s">
        <v>29</v>
      </c>
    </row>
    <row r="2035" spans="1:3" x14ac:dyDescent="0.25">
      <c r="A2035" s="21" t="s">
        <v>29</v>
      </c>
      <c r="B2035" s="56"/>
      <c r="C2035" t="s">
        <v>29</v>
      </c>
    </row>
    <row r="2036" spans="1:3" x14ac:dyDescent="0.25">
      <c r="A2036" s="21" t="s">
        <v>29</v>
      </c>
      <c r="B2036" s="56"/>
      <c r="C2036" t="s">
        <v>29</v>
      </c>
    </row>
    <row r="2037" spans="1:3" x14ac:dyDescent="0.25">
      <c r="A2037" s="21" t="s">
        <v>29</v>
      </c>
      <c r="B2037" s="56"/>
      <c r="C2037" t="s">
        <v>29</v>
      </c>
    </row>
    <row r="2038" spans="1:3" x14ac:dyDescent="0.25">
      <c r="A2038" s="21" t="s">
        <v>29</v>
      </c>
      <c r="B2038" s="56"/>
      <c r="C2038" t="s">
        <v>29</v>
      </c>
    </row>
    <row r="2039" spans="1:3" x14ac:dyDescent="0.25">
      <c r="A2039" s="21" t="s">
        <v>29</v>
      </c>
      <c r="B2039" s="56"/>
      <c r="C2039" t="s">
        <v>29</v>
      </c>
    </row>
    <row r="2040" spans="1:3" x14ac:dyDescent="0.25">
      <c r="A2040" s="21" t="s">
        <v>29</v>
      </c>
      <c r="B2040" s="56"/>
      <c r="C2040" t="s">
        <v>29</v>
      </c>
    </row>
    <row r="2041" spans="1:3" x14ac:dyDescent="0.25">
      <c r="A2041" s="21" t="s">
        <v>29</v>
      </c>
      <c r="B2041" s="56"/>
      <c r="C2041" t="s">
        <v>29</v>
      </c>
    </row>
    <row r="2042" spans="1:3" x14ac:dyDescent="0.25">
      <c r="A2042" s="21" t="s">
        <v>29</v>
      </c>
      <c r="B2042" s="56"/>
      <c r="C2042" t="s">
        <v>29</v>
      </c>
    </row>
    <row r="2043" spans="1:3" x14ac:dyDescent="0.25">
      <c r="A2043" s="21" t="s">
        <v>29</v>
      </c>
      <c r="B2043" s="56"/>
      <c r="C2043" t="s">
        <v>29</v>
      </c>
    </row>
    <row r="2044" spans="1:3" x14ac:dyDescent="0.25">
      <c r="A2044" s="21" t="s">
        <v>29</v>
      </c>
      <c r="B2044" s="56"/>
      <c r="C2044" t="s">
        <v>29</v>
      </c>
    </row>
    <row r="2045" spans="1:3" x14ac:dyDescent="0.25">
      <c r="A2045" s="21" t="s">
        <v>29</v>
      </c>
      <c r="B2045" s="56"/>
      <c r="C2045" t="s">
        <v>29</v>
      </c>
    </row>
    <row r="2046" spans="1:3" x14ac:dyDescent="0.25">
      <c r="A2046" s="21" t="s">
        <v>29</v>
      </c>
      <c r="B2046" s="56"/>
      <c r="C2046" t="s">
        <v>29</v>
      </c>
    </row>
    <row r="2047" spans="1:3" x14ac:dyDescent="0.25">
      <c r="A2047" s="21" t="s">
        <v>29</v>
      </c>
      <c r="B2047" s="56"/>
      <c r="C2047" t="s">
        <v>29</v>
      </c>
    </row>
    <row r="2048" spans="1:3" x14ac:dyDescent="0.25">
      <c r="A2048" s="21" t="s">
        <v>29</v>
      </c>
      <c r="B2048" s="56"/>
      <c r="C2048" t="s">
        <v>29</v>
      </c>
    </row>
    <row r="2049" spans="1:3" x14ac:dyDescent="0.25">
      <c r="A2049" s="21" t="s">
        <v>29</v>
      </c>
      <c r="B2049" s="56"/>
      <c r="C2049" t="s">
        <v>29</v>
      </c>
    </row>
    <row r="2050" spans="1:3" x14ac:dyDescent="0.25">
      <c r="A2050" s="21" t="s">
        <v>29</v>
      </c>
      <c r="B2050" s="56"/>
      <c r="C2050" t="s">
        <v>29</v>
      </c>
    </row>
    <row r="2051" spans="1:3" x14ac:dyDescent="0.25">
      <c r="A2051" s="21" t="s">
        <v>29</v>
      </c>
      <c r="B2051" s="56"/>
      <c r="C2051" t="s">
        <v>29</v>
      </c>
    </row>
    <row r="2052" spans="1:3" x14ac:dyDescent="0.25">
      <c r="A2052" s="21" t="s">
        <v>29</v>
      </c>
      <c r="B2052" s="56"/>
      <c r="C2052" t="s">
        <v>29</v>
      </c>
    </row>
    <row r="2053" spans="1:3" x14ac:dyDescent="0.25">
      <c r="A2053" s="21" t="s">
        <v>29</v>
      </c>
      <c r="B2053" s="56"/>
      <c r="C2053" t="s">
        <v>29</v>
      </c>
    </row>
    <row r="2054" spans="1:3" x14ac:dyDescent="0.25">
      <c r="A2054" s="21" t="s">
        <v>29</v>
      </c>
      <c r="B2054" s="56"/>
      <c r="C2054" t="s">
        <v>29</v>
      </c>
    </row>
    <row r="2055" spans="1:3" x14ac:dyDescent="0.25">
      <c r="A2055" s="21" t="s">
        <v>29</v>
      </c>
      <c r="B2055" s="56"/>
      <c r="C2055" t="s">
        <v>29</v>
      </c>
    </row>
    <row r="2056" spans="1:3" x14ac:dyDescent="0.25">
      <c r="A2056" s="21" t="s">
        <v>29</v>
      </c>
      <c r="B2056" s="56"/>
      <c r="C2056" t="s">
        <v>29</v>
      </c>
    </row>
    <row r="2057" spans="1:3" x14ac:dyDescent="0.25">
      <c r="A2057" s="21" t="s">
        <v>29</v>
      </c>
      <c r="B2057" s="56"/>
      <c r="C2057" t="s">
        <v>29</v>
      </c>
    </row>
    <row r="2058" spans="1:3" x14ac:dyDescent="0.25">
      <c r="A2058" s="21" t="s">
        <v>29</v>
      </c>
      <c r="B2058" s="56"/>
      <c r="C2058" t="s">
        <v>29</v>
      </c>
    </row>
    <row r="2059" spans="1:3" x14ac:dyDescent="0.25">
      <c r="A2059" s="21" t="s">
        <v>29</v>
      </c>
      <c r="B2059" s="56"/>
      <c r="C2059" t="s">
        <v>29</v>
      </c>
    </row>
    <row r="2060" spans="1:3" x14ac:dyDescent="0.25">
      <c r="A2060" s="21" t="s">
        <v>29</v>
      </c>
      <c r="B2060" s="56"/>
      <c r="C2060" t="s">
        <v>29</v>
      </c>
    </row>
    <row r="2061" spans="1:3" x14ac:dyDescent="0.25">
      <c r="A2061" s="21" t="s">
        <v>29</v>
      </c>
      <c r="B2061" s="56"/>
      <c r="C2061" t="s">
        <v>29</v>
      </c>
    </row>
    <row r="2062" spans="1:3" x14ac:dyDescent="0.25">
      <c r="A2062" s="21" t="s">
        <v>29</v>
      </c>
      <c r="B2062" s="56"/>
      <c r="C2062" t="s">
        <v>29</v>
      </c>
    </row>
    <row r="2063" spans="1:3" x14ac:dyDescent="0.25">
      <c r="A2063" s="21" t="s">
        <v>29</v>
      </c>
      <c r="B2063" s="56"/>
      <c r="C2063" t="s">
        <v>29</v>
      </c>
    </row>
    <row r="2064" spans="1:3" x14ac:dyDescent="0.25">
      <c r="A2064" s="21" t="s">
        <v>29</v>
      </c>
      <c r="B2064" s="56"/>
      <c r="C2064" t="s">
        <v>29</v>
      </c>
    </row>
    <row r="2065" spans="1:3" x14ac:dyDescent="0.25">
      <c r="A2065" s="21" t="s">
        <v>29</v>
      </c>
      <c r="B2065" s="56"/>
      <c r="C2065" t="s">
        <v>29</v>
      </c>
    </row>
    <row r="2066" spans="1:3" x14ac:dyDescent="0.25">
      <c r="A2066" s="21" t="s">
        <v>29</v>
      </c>
      <c r="B2066" s="56"/>
      <c r="C2066" t="s">
        <v>29</v>
      </c>
    </row>
    <row r="2067" spans="1:3" x14ac:dyDescent="0.25">
      <c r="A2067" s="21" t="s">
        <v>29</v>
      </c>
      <c r="B2067" s="56"/>
      <c r="C2067" t="s">
        <v>29</v>
      </c>
    </row>
    <row r="2068" spans="1:3" x14ac:dyDescent="0.25">
      <c r="A2068" s="21" t="s">
        <v>29</v>
      </c>
      <c r="B2068" s="56"/>
      <c r="C2068" t="s">
        <v>29</v>
      </c>
    </row>
    <row r="2069" spans="1:3" x14ac:dyDescent="0.25">
      <c r="A2069" s="21" t="s">
        <v>29</v>
      </c>
      <c r="B2069" s="56"/>
      <c r="C2069" t="s">
        <v>29</v>
      </c>
    </row>
    <row r="2070" spans="1:3" x14ac:dyDescent="0.25">
      <c r="A2070" s="21" t="s">
        <v>29</v>
      </c>
      <c r="B2070" s="56"/>
      <c r="C2070" t="s">
        <v>29</v>
      </c>
    </row>
    <row r="2071" spans="1:3" x14ac:dyDescent="0.25">
      <c r="A2071" s="21" t="s">
        <v>29</v>
      </c>
      <c r="B2071" s="56"/>
      <c r="C2071" t="s">
        <v>29</v>
      </c>
    </row>
    <row r="2072" spans="1:3" x14ac:dyDescent="0.25">
      <c r="A2072" s="21" t="s">
        <v>29</v>
      </c>
      <c r="B2072" s="56"/>
      <c r="C2072" t="s">
        <v>29</v>
      </c>
    </row>
    <row r="2073" spans="1:3" x14ac:dyDescent="0.25">
      <c r="A2073" s="21" t="s">
        <v>29</v>
      </c>
      <c r="B2073" s="56"/>
      <c r="C2073" t="s">
        <v>29</v>
      </c>
    </row>
    <row r="2074" spans="1:3" x14ac:dyDescent="0.25">
      <c r="A2074" s="21" t="s">
        <v>29</v>
      </c>
      <c r="B2074" s="56"/>
      <c r="C2074" t="s">
        <v>29</v>
      </c>
    </row>
    <row r="2075" spans="1:3" x14ac:dyDescent="0.25">
      <c r="A2075" s="21" t="s">
        <v>29</v>
      </c>
      <c r="B2075" s="56"/>
      <c r="C2075" t="s">
        <v>29</v>
      </c>
    </row>
    <row r="2076" spans="1:3" x14ac:dyDescent="0.25">
      <c r="A2076" s="21" t="s">
        <v>29</v>
      </c>
      <c r="B2076" s="56"/>
      <c r="C2076" t="s">
        <v>29</v>
      </c>
    </row>
    <row r="2077" spans="1:3" x14ac:dyDescent="0.25">
      <c r="A2077" s="21" t="s">
        <v>29</v>
      </c>
      <c r="B2077" s="56"/>
      <c r="C2077" t="s">
        <v>29</v>
      </c>
    </row>
    <row r="2078" spans="1:3" x14ac:dyDescent="0.25">
      <c r="A2078" s="21" t="s">
        <v>29</v>
      </c>
      <c r="B2078" s="56"/>
      <c r="C2078" t="s">
        <v>29</v>
      </c>
    </row>
    <row r="2079" spans="1:3" x14ac:dyDescent="0.25">
      <c r="A2079" s="21" t="s">
        <v>29</v>
      </c>
      <c r="B2079" s="56"/>
      <c r="C2079" t="s">
        <v>29</v>
      </c>
    </row>
    <row r="2080" spans="1:3" x14ac:dyDescent="0.25">
      <c r="A2080" s="21" t="s">
        <v>29</v>
      </c>
      <c r="B2080" s="56"/>
      <c r="C2080" t="s">
        <v>29</v>
      </c>
    </row>
    <row r="2081" spans="1:3" x14ac:dyDescent="0.25">
      <c r="A2081" s="21" t="s">
        <v>29</v>
      </c>
      <c r="B2081" s="56"/>
      <c r="C2081" t="s">
        <v>29</v>
      </c>
    </row>
    <row r="2082" spans="1:3" x14ac:dyDescent="0.25">
      <c r="A2082" s="21" t="s">
        <v>29</v>
      </c>
      <c r="B2082" s="56"/>
      <c r="C2082" t="s">
        <v>29</v>
      </c>
    </row>
    <row r="2083" spans="1:3" x14ac:dyDescent="0.25">
      <c r="A2083" s="21" t="s">
        <v>29</v>
      </c>
      <c r="B2083" s="56"/>
      <c r="C2083" t="s">
        <v>29</v>
      </c>
    </row>
    <row r="2084" spans="1:3" x14ac:dyDescent="0.25">
      <c r="A2084" s="21" t="s">
        <v>29</v>
      </c>
      <c r="B2084" s="56"/>
      <c r="C2084" t="s">
        <v>29</v>
      </c>
    </row>
    <row r="2085" spans="1:3" x14ac:dyDescent="0.25">
      <c r="A2085" s="21" t="s">
        <v>29</v>
      </c>
      <c r="B2085" s="56"/>
      <c r="C2085" t="s">
        <v>29</v>
      </c>
    </row>
    <row r="2086" spans="1:3" x14ac:dyDescent="0.25">
      <c r="A2086" s="21" t="s">
        <v>29</v>
      </c>
      <c r="B2086" s="56"/>
      <c r="C2086" t="s">
        <v>29</v>
      </c>
    </row>
    <row r="2087" spans="1:3" x14ac:dyDescent="0.25">
      <c r="A2087" s="21" t="s">
        <v>29</v>
      </c>
      <c r="B2087" s="56"/>
      <c r="C2087" t="s">
        <v>29</v>
      </c>
    </row>
    <row r="2088" spans="1:3" x14ac:dyDescent="0.25">
      <c r="A2088" s="21" t="s">
        <v>29</v>
      </c>
      <c r="B2088" s="56"/>
      <c r="C2088" t="s">
        <v>29</v>
      </c>
    </row>
    <row r="2089" spans="1:3" x14ac:dyDescent="0.25">
      <c r="A2089" s="21" t="s">
        <v>29</v>
      </c>
      <c r="B2089" s="56"/>
      <c r="C2089" t="s">
        <v>29</v>
      </c>
    </row>
    <row r="2090" spans="1:3" x14ac:dyDescent="0.25">
      <c r="A2090" s="21" t="s">
        <v>29</v>
      </c>
      <c r="B2090" s="56"/>
      <c r="C2090" t="s">
        <v>29</v>
      </c>
    </row>
    <row r="2091" spans="1:3" x14ac:dyDescent="0.25">
      <c r="A2091" s="21" t="s">
        <v>29</v>
      </c>
      <c r="B2091" s="56"/>
      <c r="C2091" t="s">
        <v>29</v>
      </c>
    </row>
    <row r="2092" spans="1:3" x14ac:dyDescent="0.25">
      <c r="A2092" s="21" t="s">
        <v>29</v>
      </c>
      <c r="B2092" s="56"/>
      <c r="C2092" t="s">
        <v>29</v>
      </c>
    </row>
    <row r="2093" spans="1:3" x14ac:dyDescent="0.25">
      <c r="A2093" s="21" t="s">
        <v>29</v>
      </c>
      <c r="B2093" s="56"/>
      <c r="C2093" t="s">
        <v>29</v>
      </c>
    </row>
    <row r="2094" spans="1:3" x14ac:dyDescent="0.25">
      <c r="A2094" s="21" t="s">
        <v>29</v>
      </c>
      <c r="B2094" s="56"/>
      <c r="C2094" t="s">
        <v>29</v>
      </c>
    </row>
    <row r="2095" spans="1:3" x14ac:dyDescent="0.25">
      <c r="A2095" s="21" t="s">
        <v>29</v>
      </c>
      <c r="B2095" s="56"/>
      <c r="C2095" t="s">
        <v>29</v>
      </c>
    </row>
    <row r="2096" spans="1:3" x14ac:dyDescent="0.25">
      <c r="A2096" s="21" t="s">
        <v>29</v>
      </c>
      <c r="B2096" s="56"/>
      <c r="C2096" t="s">
        <v>29</v>
      </c>
    </row>
    <row r="2097" spans="1:3" x14ac:dyDescent="0.25">
      <c r="A2097" s="21" t="s">
        <v>29</v>
      </c>
      <c r="B2097" s="56"/>
      <c r="C2097" t="s">
        <v>29</v>
      </c>
    </row>
    <row r="2098" spans="1:3" x14ac:dyDescent="0.25">
      <c r="A2098" s="21" t="s">
        <v>29</v>
      </c>
      <c r="B2098" s="56"/>
      <c r="C2098" t="s">
        <v>29</v>
      </c>
    </row>
    <row r="2099" spans="1:3" x14ac:dyDescent="0.25">
      <c r="A2099" s="21" t="s">
        <v>29</v>
      </c>
      <c r="B2099" s="56"/>
      <c r="C2099" t="s">
        <v>29</v>
      </c>
    </row>
    <row r="2100" spans="1:3" x14ac:dyDescent="0.25">
      <c r="A2100" s="21" t="s">
        <v>29</v>
      </c>
      <c r="B2100" s="56"/>
      <c r="C2100" t="s">
        <v>29</v>
      </c>
    </row>
    <row r="2101" spans="1:3" x14ac:dyDescent="0.25">
      <c r="A2101" s="21" t="s">
        <v>29</v>
      </c>
      <c r="B2101" s="56"/>
      <c r="C2101" t="s">
        <v>29</v>
      </c>
    </row>
    <row r="2102" spans="1:3" x14ac:dyDescent="0.25">
      <c r="A2102" s="21" t="s">
        <v>29</v>
      </c>
      <c r="B2102" s="56"/>
      <c r="C2102" t="s">
        <v>29</v>
      </c>
    </row>
    <row r="2103" spans="1:3" x14ac:dyDescent="0.25">
      <c r="A2103" s="21" t="s">
        <v>29</v>
      </c>
      <c r="B2103" s="56"/>
      <c r="C2103" t="s">
        <v>29</v>
      </c>
    </row>
    <row r="2104" spans="1:3" x14ac:dyDescent="0.25">
      <c r="A2104" s="21" t="s">
        <v>29</v>
      </c>
      <c r="B2104" s="56"/>
      <c r="C2104" t="s">
        <v>29</v>
      </c>
    </row>
    <row r="2105" spans="1:3" x14ac:dyDescent="0.25">
      <c r="A2105" s="21" t="s">
        <v>29</v>
      </c>
      <c r="B2105" s="56"/>
      <c r="C2105" t="s">
        <v>29</v>
      </c>
    </row>
    <row r="2106" spans="1:3" x14ac:dyDescent="0.25">
      <c r="A2106" s="21" t="s">
        <v>29</v>
      </c>
      <c r="B2106" s="56"/>
      <c r="C2106" t="s">
        <v>29</v>
      </c>
    </row>
    <row r="2107" spans="1:3" x14ac:dyDescent="0.25">
      <c r="A2107" s="21" t="s">
        <v>29</v>
      </c>
      <c r="B2107" s="56"/>
      <c r="C2107" t="s">
        <v>29</v>
      </c>
    </row>
    <row r="2108" spans="1:3" x14ac:dyDescent="0.25">
      <c r="A2108" s="21" t="s">
        <v>29</v>
      </c>
      <c r="B2108" s="56"/>
      <c r="C2108" t="s">
        <v>29</v>
      </c>
    </row>
    <row r="2109" spans="1:3" x14ac:dyDescent="0.25">
      <c r="A2109" s="21" t="s">
        <v>29</v>
      </c>
      <c r="B2109" s="56"/>
      <c r="C2109" t="s">
        <v>29</v>
      </c>
    </row>
    <row r="2110" spans="1:3" x14ac:dyDescent="0.25">
      <c r="A2110" s="21" t="s">
        <v>29</v>
      </c>
      <c r="B2110" s="56"/>
      <c r="C2110" t="s">
        <v>29</v>
      </c>
    </row>
    <row r="2111" spans="1:3" x14ac:dyDescent="0.25">
      <c r="A2111" s="21" t="s">
        <v>29</v>
      </c>
      <c r="B2111" s="56"/>
      <c r="C2111" t="s">
        <v>29</v>
      </c>
    </row>
    <row r="2112" spans="1:3" x14ac:dyDescent="0.25">
      <c r="A2112" s="21" t="s">
        <v>29</v>
      </c>
      <c r="B2112" s="56"/>
      <c r="C2112" t="s">
        <v>29</v>
      </c>
    </row>
    <row r="2113" spans="1:3" x14ac:dyDescent="0.25">
      <c r="A2113" s="21" t="s">
        <v>29</v>
      </c>
      <c r="B2113" s="56"/>
      <c r="C2113" t="s">
        <v>29</v>
      </c>
    </row>
    <row r="2114" spans="1:3" x14ac:dyDescent="0.25">
      <c r="A2114" s="21" t="s">
        <v>29</v>
      </c>
      <c r="B2114" s="56"/>
      <c r="C2114" t="s">
        <v>29</v>
      </c>
    </row>
    <row r="2115" spans="1:3" x14ac:dyDescent="0.25">
      <c r="A2115" s="21" t="s">
        <v>29</v>
      </c>
      <c r="B2115" s="56"/>
      <c r="C2115" t="s">
        <v>29</v>
      </c>
    </row>
    <row r="2116" spans="1:3" x14ac:dyDescent="0.25">
      <c r="A2116" s="21" t="s">
        <v>29</v>
      </c>
      <c r="B2116" s="56"/>
      <c r="C2116" t="s">
        <v>29</v>
      </c>
    </row>
    <row r="2117" spans="1:3" x14ac:dyDescent="0.25">
      <c r="A2117" s="21" t="s">
        <v>29</v>
      </c>
      <c r="B2117" s="56"/>
      <c r="C2117" t="s">
        <v>29</v>
      </c>
    </row>
    <row r="2118" spans="1:3" x14ac:dyDescent="0.25">
      <c r="A2118" s="21" t="s">
        <v>29</v>
      </c>
      <c r="B2118" s="56"/>
      <c r="C2118" t="s">
        <v>29</v>
      </c>
    </row>
    <row r="2119" spans="1:3" x14ac:dyDescent="0.25">
      <c r="A2119" s="21" t="s">
        <v>29</v>
      </c>
      <c r="B2119" s="56"/>
      <c r="C2119" t="s">
        <v>29</v>
      </c>
    </row>
    <row r="2120" spans="1:3" x14ac:dyDescent="0.25">
      <c r="A2120" s="21" t="s">
        <v>29</v>
      </c>
      <c r="B2120" s="56"/>
      <c r="C2120" t="s">
        <v>29</v>
      </c>
    </row>
    <row r="2121" spans="1:3" x14ac:dyDescent="0.25">
      <c r="A2121" s="21" t="s">
        <v>29</v>
      </c>
      <c r="B2121" s="56"/>
      <c r="C2121" t="s">
        <v>29</v>
      </c>
    </row>
    <row r="2122" spans="1:3" x14ac:dyDescent="0.25">
      <c r="A2122" s="21" t="s">
        <v>29</v>
      </c>
      <c r="B2122" s="56"/>
      <c r="C2122" t="s">
        <v>29</v>
      </c>
    </row>
    <row r="2123" spans="1:3" x14ac:dyDescent="0.25">
      <c r="A2123" s="21" t="s">
        <v>29</v>
      </c>
      <c r="B2123" s="56"/>
      <c r="C2123" t="s">
        <v>29</v>
      </c>
    </row>
    <row r="2124" spans="1:3" x14ac:dyDescent="0.25">
      <c r="A2124" s="21" t="s">
        <v>29</v>
      </c>
      <c r="B2124" s="56"/>
      <c r="C2124" t="s">
        <v>29</v>
      </c>
    </row>
    <row r="2125" spans="1:3" x14ac:dyDescent="0.25">
      <c r="A2125" s="21" t="s">
        <v>29</v>
      </c>
      <c r="B2125" s="56"/>
      <c r="C2125" t="s">
        <v>29</v>
      </c>
    </row>
    <row r="2126" spans="1:3" x14ac:dyDescent="0.25">
      <c r="A2126" s="21" t="s">
        <v>29</v>
      </c>
      <c r="B2126" s="56"/>
      <c r="C2126" t="s">
        <v>29</v>
      </c>
    </row>
    <row r="2127" spans="1:3" x14ac:dyDescent="0.25">
      <c r="A2127" s="21" t="s">
        <v>29</v>
      </c>
      <c r="B2127" s="56"/>
      <c r="C2127" t="s">
        <v>29</v>
      </c>
    </row>
    <row r="2128" spans="1:3" x14ac:dyDescent="0.25">
      <c r="A2128" s="21" t="s">
        <v>29</v>
      </c>
      <c r="B2128" s="56"/>
      <c r="C2128" t="s">
        <v>29</v>
      </c>
    </row>
    <row r="2129" spans="1:3" x14ac:dyDescent="0.25">
      <c r="A2129" s="21" t="s">
        <v>29</v>
      </c>
      <c r="B2129" s="56"/>
      <c r="C2129" t="s">
        <v>29</v>
      </c>
    </row>
    <row r="2130" spans="1:3" x14ac:dyDescent="0.25">
      <c r="A2130" s="21" t="s">
        <v>29</v>
      </c>
      <c r="B2130" s="56"/>
      <c r="C2130" t="s">
        <v>29</v>
      </c>
    </row>
    <row r="2131" spans="1:3" x14ac:dyDescent="0.25">
      <c r="A2131" s="21" t="s">
        <v>29</v>
      </c>
      <c r="B2131" s="56"/>
      <c r="C2131" t="s">
        <v>29</v>
      </c>
    </row>
    <row r="2132" spans="1:3" x14ac:dyDescent="0.25">
      <c r="A2132" s="21" t="s">
        <v>29</v>
      </c>
      <c r="B2132" s="56"/>
      <c r="C2132" t="s">
        <v>29</v>
      </c>
    </row>
    <row r="2133" spans="1:3" x14ac:dyDescent="0.25">
      <c r="A2133" s="21" t="s">
        <v>29</v>
      </c>
      <c r="B2133" s="56"/>
      <c r="C2133" t="s">
        <v>29</v>
      </c>
    </row>
    <row r="2134" spans="1:3" x14ac:dyDescent="0.25">
      <c r="A2134" s="21" t="s">
        <v>29</v>
      </c>
      <c r="B2134" s="56"/>
      <c r="C2134" t="s">
        <v>29</v>
      </c>
    </row>
    <row r="2135" spans="1:3" x14ac:dyDescent="0.25">
      <c r="A2135" s="21" t="s">
        <v>29</v>
      </c>
      <c r="B2135" s="56"/>
      <c r="C2135" t="s">
        <v>29</v>
      </c>
    </row>
    <row r="2136" spans="1:3" x14ac:dyDescent="0.25">
      <c r="A2136" s="21" t="s">
        <v>29</v>
      </c>
      <c r="B2136" s="56"/>
      <c r="C2136" t="s">
        <v>29</v>
      </c>
    </row>
    <row r="2137" spans="1:3" x14ac:dyDescent="0.25">
      <c r="A2137" s="21" t="s">
        <v>29</v>
      </c>
      <c r="B2137" s="56"/>
      <c r="C2137" t="s">
        <v>29</v>
      </c>
    </row>
    <row r="2138" spans="1:3" x14ac:dyDescent="0.25">
      <c r="A2138" s="21" t="s">
        <v>29</v>
      </c>
      <c r="B2138" s="56"/>
      <c r="C2138" t="s">
        <v>29</v>
      </c>
    </row>
    <row r="2139" spans="1:3" x14ac:dyDescent="0.25">
      <c r="A2139" s="21" t="s">
        <v>29</v>
      </c>
      <c r="B2139" s="56"/>
      <c r="C2139" t="s">
        <v>29</v>
      </c>
    </row>
    <row r="2140" spans="1:3" x14ac:dyDescent="0.25">
      <c r="A2140" s="21" t="s">
        <v>29</v>
      </c>
      <c r="B2140" s="56"/>
      <c r="C2140" t="s">
        <v>29</v>
      </c>
    </row>
    <row r="2141" spans="1:3" x14ac:dyDescent="0.25">
      <c r="A2141" s="21" t="s">
        <v>29</v>
      </c>
      <c r="B2141" s="56"/>
      <c r="C2141" t="s">
        <v>29</v>
      </c>
    </row>
    <row r="2142" spans="1:3" x14ac:dyDescent="0.25">
      <c r="A2142" s="21" t="s">
        <v>29</v>
      </c>
      <c r="B2142" s="56"/>
      <c r="C2142" t="s">
        <v>29</v>
      </c>
    </row>
    <row r="2143" spans="1:3" x14ac:dyDescent="0.25">
      <c r="A2143" s="21" t="s">
        <v>29</v>
      </c>
      <c r="B2143" s="56"/>
      <c r="C2143" t="s">
        <v>29</v>
      </c>
    </row>
    <row r="2144" spans="1:3" x14ac:dyDescent="0.25">
      <c r="A2144" s="21" t="s">
        <v>29</v>
      </c>
      <c r="B2144" s="56"/>
      <c r="C2144" t="s">
        <v>29</v>
      </c>
    </row>
    <row r="2145" spans="1:3" x14ac:dyDescent="0.25">
      <c r="A2145" s="21" t="s">
        <v>29</v>
      </c>
      <c r="B2145" s="56"/>
      <c r="C2145" t="s">
        <v>29</v>
      </c>
    </row>
    <row r="2146" spans="1:3" x14ac:dyDescent="0.25">
      <c r="A2146" s="21" t="s">
        <v>29</v>
      </c>
      <c r="B2146" s="56"/>
      <c r="C2146" t="s">
        <v>29</v>
      </c>
    </row>
    <row r="2147" spans="1:3" x14ac:dyDescent="0.25">
      <c r="A2147" s="21" t="s">
        <v>29</v>
      </c>
      <c r="B2147" s="56"/>
      <c r="C2147" t="s">
        <v>29</v>
      </c>
    </row>
    <row r="2148" spans="1:3" x14ac:dyDescent="0.25">
      <c r="A2148" s="21" t="s">
        <v>29</v>
      </c>
      <c r="B2148" s="56"/>
      <c r="C2148" t="s">
        <v>29</v>
      </c>
    </row>
    <row r="2149" spans="1:3" x14ac:dyDescent="0.25">
      <c r="A2149" s="21" t="s">
        <v>29</v>
      </c>
      <c r="B2149" s="56"/>
      <c r="C2149" t="s">
        <v>29</v>
      </c>
    </row>
    <row r="2150" spans="1:3" x14ac:dyDescent="0.25">
      <c r="A2150" s="21" t="s">
        <v>29</v>
      </c>
      <c r="B2150" s="56"/>
      <c r="C2150" t="s">
        <v>29</v>
      </c>
    </row>
    <row r="2151" spans="1:3" x14ac:dyDescent="0.25">
      <c r="A2151" s="21" t="s">
        <v>29</v>
      </c>
      <c r="B2151" s="56"/>
      <c r="C2151" t="s">
        <v>29</v>
      </c>
    </row>
    <row r="2152" spans="1:3" x14ac:dyDescent="0.25">
      <c r="A2152" s="21" t="s">
        <v>29</v>
      </c>
      <c r="B2152" s="56"/>
      <c r="C2152" t="s">
        <v>29</v>
      </c>
    </row>
    <row r="2153" spans="1:3" x14ac:dyDescent="0.25">
      <c r="A2153" s="21" t="s">
        <v>29</v>
      </c>
      <c r="B2153" s="56"/>
      <c r="C2153" t="s">
        <v>29</v>
      </c>
    </row>
    <row r="2154" spans="1:3" x14ac:dyDescent="0.25">
      <c r="A2154" s="21" t="s">
        <v>29</v>
      </c>
      <c r="B2154" s="56"/>
      <c r="C2154" t="s">
        <v>29</v>
      </c>
    </row>
    <row r="2155" spans="1:3" x14ac:dyDescent="0.25">
      <c r="A2155" s="21" t="s">
        <v>29</v>
      </c>
      <c r="B2155" s="56"/>
      <c r="C2155" t="s">
        <v>29</v>
      </c>
    </row>
    <row r="2156" spans="1:3" x14ac:dyDescent="0.25">
      <c r="A2156" s="21" t="s">
        <v>29</v>
      </c>
      <c r="B2156" s="56"/>
      <c r="C2156" t="s">
        <v>29</v>
      </c>
    </row>
    <row r="2157" spans="1:3" x14ac:dyDescent="0.25">
      <c r="A2157" s="21" t="s">
        <v>29</v>
      </c>
      <c r="B2157" s="56"/>
      <c r="C2157" t="s">
        <v>29</v>
      </c>
    </row>
    <row r="2158" spans="1:3" x14ac:dyDescent="0.25">
      <c r="A2158" s="21" t="s">
        <v>29</v>
      </c>
      <c r="B2158" s="56"/>
      <c r="C2158" t="s">
        <v>29</v>
      </c>
    </row>
    <row r="2159" spans="1:3" x14ac:dyDescent="0.25">
      <c r="A2159" s="21" t="s">
        <v>29</v>
      </c>
      <c r="B2159" s="56"/>
      <c r="C2159" t="s">
        <v>29</v>
      </c>
    </row>
    <row r="2160" spans="1:3" x14ac:dyDescent="0.25">
      <c r="A2160" s="21" t="s">
        <v>29</v>
      </c>
      <c r="B2160" s="56"/>
      <c r="C2160" t="s">
        <v>29</v>
      </c>
    </row>
    <row r="2161" spans="1:3" x14ac:dyDescent="0.25">
      <c r="A2161" s="21" t="s">
        <v>29</v>
      </c>
      <c r="B2161" s="56"/>
      <c r="C2161" t="s">
        <v>29</v>
      </c>
    </row>
    <row r="2162" spans="1:3" x14ac:dyDescent="0.25">
      <c r="A2162" s="21" t="s">
        <v>29</v>
      </c>
      <c r="B2162" s="56"/>
      <c r="C2162" t="s">
        <v>29</v>
      </c>
    </row>
    <row r="2163" spans="1:3" x14ac:dyDescent="0.25">
      <c r="A2163" s="21" t="s">
        <v>29</v>
      </c>
      <c r="B2163" s="56"/>
      <c r="C2163" t="s">
        <v>29</v>
      </c>
    </row>
    <row r="2164" spans="1:3" x14ac:dyDescent="0.25">
      <c r="A2164" s="21" t="s">
        <v>29</v>
      </c>
      <c r="B2164" s="56"/>
      <c r="C2164" t="s">
        <v>29</v>
      </c>
    </row>
    <row r="2165" spans="1:3" x14ac:dyDescent="0.25">
      <c r="A2165" s="21" t="s">
        <v>29</v>
      </c>
      <c r="B2165" s="56"/>
      <c r="C2165" t="s">
        <v>29</v>
      </c>
    </row>
    <row r="2166" spans="1:3" x14ac:dyDescent="0.25">
      <c r="A2166" s="21" t="s">
        <v>29</v>
      </c>
      <c r="B2166" s="56"/>
      <c r="C2166" t="s">
        <v>29</v>
      </c>
    </row>
    <row r="2167" spans="1:3" x14ac:dyDescent="0.25">
      <c r="A2167" s="21" t="s">
        <v>29</v>
      </c>
      <c r="B2167" s="56"/>
      <c r="C2167" t="s">
        <v>29</v>
      </c>
    </row>
    <row r="2168" spans="1:3" x14ac:dyDescent="0.25">
      <c r="A2168" s="21" t="s">
        <v>29</v>
      </c>
      <c r="B2168" s="56"/>
      <c r="C2168" t="s">
        <v>29</v>
      </c>
    </row>
    <row r="2169" spans="1:3" x14ac:dyDescent="0.25">
      <c r="A2169" s="21" t="s">
        <v>29</v>
      </c>
      <c r="B2169" s="56"/>
      <c r="C2169" t="s">
        <v>29</v>
      </c>
    </row>
    <row r="2170" spans="1:3" x14ac:dyDescent="0.25">
      <c r="A2170" s="21" t="s">
        <v>29</v>
      </c>
      <c r="B2170" s="56"/>
      <c r="C2170" t="s">
        <v>29</v>
      </c>
    </row>
    <row r="2171" spans="1:3" x14ac:dyDescent="0.25">
      <c r="A2171" s="21" t="s">
        <v>29</v>
      </c>
      <c r="B2171" s="56"/>
      <c r="C2171" t="s">
        <v>29</v>
      </c>
    </row>
    <row r="2172" spans="1:3" x14ac:dyDescent="0.25">
      <c r="A2172" s="21" t="s">
        <v>29</v>
      </c>
      <c r="B2172" s="56"/>
      <c r="C2172" t="s">
        <v>29</v>
      </c>
    </row>
    <row r="2173" spans="1:3" x14ac:dyDescent="0.25">
      <c r="A2173" s="21" t="s">
        <v>29</v>
      </c>
      <c r="B2173" s="56"/>
      <c r="C2173" t="s">
        <v>29</v>
      </c>
    </row>
    <row r="2174" spans="1:3" x14ac:dyDescent="0.25">
      <c r="A2174" s="21" t="s">
        <v>29</v>
      </c>
      <c r="B2174" s="56"/>
      <c r="C2174" t="s">
        <v>29</v>
      </c>
    </row>
    <row r="2175" spans="1:3" x14ac:dyDescent="0.25">
      <c r="A2175" s="21" t="s">
        <v>29</v>
      </c>
      <c r="B2175" s="56"/>
      <c r="C2175" t="s">
        <v>29</v>
      </c>
    </row>
    <row r="2176" spans="1:3" x14ac:dyDescent="0.25">
      <c r="A2176" s="21" t="s">
        <v>29</v>
      </c>
      <c r="B2176" s="56"/>
      <c r="C2176" t="s">
        <v>29</v>
      </c>
    </row>
    <row r="2177" spans="1:3" x14ac:dyDescent="0.25">
      <c r="A2177" s="21" t="s">
        <v>29</v>
      </c>
      <c r="B2177" s="56"/>
      <c r="C2177" t="s">
        <v>29</v>
      </c>
    </row>
    <row r="2178" spans="1:3" x14ac:dyDescent="0.25">
      <c r="A2178" s="21" t="s">
        <v>29</v>
      </c>
      <c r="B2178" s="56"/>
      <c r="C2178" t="s">
        <v>29</v>
      </c>
    </row>
    <row r="2179" spans="1:3" x14ac:dyDescent="0.25">
      <c r="A2179" s="21" t="s">
        <v>29</v>
      </c>
      <c r="B2179" s="56"/>
      <c r="C2179" t="s">
        <v>29</v>
      </c>
    </row>
    <row r="2180" spans="1:3" x14ac:dyDescent="0.25">
      <c r="A2180" s="21" t="s">
        <v>29</v>
      </c>
      <c r="B2180" s="56"/>
      <c r="C2180" t="s">
        <v>29</v>
      </c>
    </row>
    <row r="2181" spans="1:3" x14ac:dyDescent="0.25">
      <c r="A2181" s="21" t="s">
        <v>29</v>
      </c>
      <c r="B2181" s="56"/>
      <c r="C2181" t="s">
        <v>29</v>
      </c>
    </row>
    <row r="2182" spans="1:3" x14ac:dyDescent="0.25">
      <c r="A2182" s="21" t="s">
        <v>29</v>
      </c>
      <c r="B2182" s="56"/>
      <c r="C2182" t="s">
        <v>29</v>
      </c>
    </row>
    <row r="2183" spans="1:3" x14ac:dyDescent="0.25">
      <c r="A2183" s="21" t="s">
        <v>29</v>
      </c>
      <c r="B2183" s="56"/>
      <c r="C2183" t="s">
        <v>29</v>
      </c>
    </row>
    <row r="2184" spans="1:3" x14ac:dyDescent="0.25">
      <c r="A2184" s="21" t="s">
        <v>29</v>
      </c>
      <c r="B2184" s="56"/>
      <c r="C2184" t="s">
        <v>29</v>
      </c>
    </row>
    <row r="2185" spans="1:3" x14ac:dyDescent="0.25">
      <c r="A2185" s="21" t="s">
        <v>29</v>
      </c>
      <c r="B2185" s="56"/>
      <c r="C2185" t="s">
        <v>29</v>
      </c>
    </row>
    <row r="2186" spans="1:3" x14ac:dyDescent="0.25">
      <c r="A2186" s="21" t="s">
        <v>29</v>
      </c>
      <c r="B2186" s="56"/>
      <c r="C2186" t="s">
        <v>29</v>
      </c>
    </row>
    <row r="2187" spans="1:3" x14ac:dyDescent="0.25">
      <c r="A2187" s="21" t="s">
        <v>29</v>
      </c>
      <c r="B2187" s="56"/>
      <c r="C2187" t="s">
        <v>29</v>
      </c>
    </row>
    <row r="2188" spans="1:3" x14ac:dyDescent="0.25">
      <c r="A2188" s="21" t="s">
        <v>29</v>
      </c>
      <c r="B2188" s="56"/>
      <c r="C2188" t="s">
        <v>29</v>
      </c>
    </row>
    <row r="2189" spans="1:3" x14ac:dyDescent="0.25">
      <c r="A2189" s="21" t="s">
        <v>29</v>
      </c>
      <c r="B2189" s="56"/>
      <c r="C2189" t="s">
        <v>29</v>
      </c>
    </row>
    <row r="2190" spans="1:3" x14ac:dyDescent="0.25">
      <c r="A2190" s="21" t="s">
        <v>29</v>
      </c>
      <c r="B2190" s="56"/>
      <c r="C2190" t="s">
        <v>29</v>
      </c>
    </row>
    <row r="2191" spans="1:3" x14ac:dyDescent="0.25">
      <c r="A2191" s="21" t="s">
        <v>29</v>
      </c>
      <c r="B2191" s="56"/>
      <c r="C2191" t="s">
        <v>29</v>
      </c>
    </row>
    <row r="2192" spans="1:3" x14ac:dyDescent="0.25">
      <c r="A2192" s="21" t="s">
        <v>29</v>
      </c>
      <c r="B2192" s="56"/>
      <c r="C2192" t="s">
        <v>29</v>
      </c>
    </row>
    <row r="2193" spans="1:3" x14ac:dyDescent="0.25">
      <c r="A2193" s="21" t="s">
        <v>29</v>
      </c>
      <c r="B2193" s="56"/>
      <c r="C2193" t="s">
        <v>29</v>
      </c>
    </row>
    <row r="2194" spans="1:3" x14ac:dyDescent="0.25">
      <c r="A2194" s="21" t="s">
        <v>29</v>
      </c>
      <c r="B2194" s="56"/>
      <c r="C2194" t="s">
        <v>29</v>
      </c>
    </row>
    <row r="2195" spans="1:3" x14ac:dyDescent="0.25">
      <c r="A2195" s="21" t="s">
        <v>29</v>
      </c>
      <c r="B2195" s="56"/>
      <c r="C2195" t="s">
        <v>29</v>
      </c>
    </row>
    <row r="2196" spans="1:3" x14ac:dyDescent="0.25">
      <c r="A2196" s="21" t="s">
        <v>29</v>
      </c>
      <c r="B2196" s="56"/>
      <c r="C2196" t="s">
        <v>29</v>
      </c>
    </row>
    <row r="2197" spans="1:3" x14ac:dyDescent="0.25">
      <c r="A2197" s="21" t="s">
        <v>29</v>
      </c>
      <c r="B2197" s="56"/>
      <c r="C2197" t="s">
        <v>29</v>
      </c>
    </row>
    <row r="2198" spans="1:3" x14ac:dyDescent="0.25">
      <c r="A2198" s="21" t="s">
        <v>29</v>
      </c>
      <c r="B2198" s="56"/>
      <c r="C2198" t="s">
        <v>29</v>
      </c>
    </row>
    <row r="2199" spans="1:3" x14ac:dyDescent="0.25">
      <c r="A2199" s="21" t="s">
        <v>29</v>
      </c>
      <c r="B2199" s="56"/>
      <c r="C2199" t="s">
        <v>29</v>
      </c>
    </row>
    <row r="2200" spans="1:3" x14ac:dyDescent="0.25">
      <c r="A2200" s="21" t="s">
        <v>29</v>
      </c>
      <c r="B2200" s="56"/>
      <c r="C2200" t="s">
        <v>29</v>
      </c>
    </row>
    <row r="2201" spans="1:3" x14ac:dyDescent="0.25">
      <c r="A2201" s="21" t="s">
        <v>29</v>
      </c>
      <c r="B2201" s="56"/>
      <c r="C2201" t="s">
        <v>29</v>
      </c>
    </row>
    <row r="2202" spans="1:3" x14ac:dyDescent="0.25">
      <c r="A2202" s="21" t="s">
        <v>29</v>
      </c>
      <c r="B2202" s="56"/>
      <c r="C2202" t="s">
        <v>29</v>
      </c>
    </row>
    <row r="2203" spans="1:3" x14ac:dyDescent="0.25">
      <c r="A2203" s="21" t="s">
        <v>29</v>
      </c>
      <c r="B2203" s="56"/>
      <c r="C2203" t="s">
        <v>29</v>
      </c>
    </row>
    <row r="2204" spans="1:3" x14ac:dyDescent="0.25">
      <c r="A2204" s="21" t="s">
        <v>29</v>
      </c>
      <c r="B2204" s="56"/>
      <c r="C2204" t="s">
        <v>29</v>
      </c>
    </row>
    <row r="2205" spans="1:3" x14ac:dyDescent="0.25">
      <c r="A2205" s="21" t="s">
        <v>29</v>
      </c>
      <c r="B2205" s="56"/>
      <c r="C2205" t="s">
        <v>29</v>
      </c>
    </row>
    <row r="2206" spans="1:3" x14ac:dyDescent="0.25">
      <c r="A2206" s="21" t="s">
        <v>29</v>
      </c>
      <c r="B2206" s="56"/>
      <c r="C2206" t="s">
        <v>29</v>
      </c>
    </row>
    <row r="2207" spans="1:3" x14ac:dyDescent="0.25">
      <c r="A2207" s="21" t="s">
        <v>29</v>
      </c>
      <c r="B2207" s="56"/>
      <c r="C2207" t="s">
        <v>29</v>
      </c>
    </row>
    <row r="2208" spans="1:3" x14ac:dyDescent="0.25">
      <c r="A2208" s="21" t="s">
        <v>29</v>
      </c>
      <c r="B2208" s="56"/>
      <c r="C2208" t="s">
        <v>29</v>
      </c>
    </row>
    <row r="2209" spans="1:3" x14ac:dyDescent="0.25">
      <c r="A2209" s="21" t="s">
        <v>29</v>
      </c>
      <c r="B2209" s="56"/>
      <c r="C2209" t="s">
        <v>29</v>
      </c>
    </row>
    <row r="2210" spans="1:3" x14ac:dyDescent="0.25">
      <c r="A2210" s="21" t="s">
        <v>29</v>
      </c>
      <c r="B2210" s="56"/>
      <c r="C2210" t="s">
        <v>29</v>
      </c>
    </row>
    <row r="2211" spans="1:3" x14ac:dyDescent="0.25">
      <c r="A2211" s="21" t="s">
        <v>29</v>
      </c>
      <c r="B2211" s="56"/>
      <c r="C2211" t="s">
        <v>29</v>
      </c>
    </row>
    <row r="2212" spans="1:3" x14ac:dyDescent="0.25">
      <c r="A2212" s="21" t="s">
        <v>29</v>
      </c>
      <c r="B2212" s="56"/>
      <c r="C2212" t="s">
        <v>29</v>
      </c>
    </row>
    <row r="2213" spans="1:3" x14ac:dyDescent="0.25">
      <c r="A2213" s="21" t="s">
        <v>29</v>
      </c>
      <c r="B2213" s="56"/>
      <c r="C2213" t="s">
        <v>29</v>
      </c>
    </row>
    <row r="2214" spans="1:3" x14ac:dyDescent="0.25">
      <c r="A2214" s="21" t="s">
        <v>29</v>
      </c>
      <c r="B2214" s="56"/>
      <c r="C2214" t="s">
        <v>29</v>
      </c>
    </row>
    <row r="2215" spans="1:3" x14ac:dyDescent="0.25">
      <c r="A2215" s="21" t="s">
        <v>29</v>
      </c>
      <c r="B2215" s="56"/>
      <c r="C2215" t="s">
        <v>29</v>
      </c>
    </row>
    <row r="2216" spans="1:3" x14ac:dyDescent="0.25">
      <c r="A2216" s="21" t="s">
        <v>29</v>
      </c>
      <c r="B2216" s="56"/>
      <c r="C2216" t="s">
        <v>29</v>
      </c>
    </row>
    <row r="2217" spans="1:3" x14ac:dyDescent="0.25">
      <c r="A2217" s="21" t="s">
        <v>29</v>
      </c>
      <c r="B2217" s="56"/>
      <c r="C2217" t="s">
        <v>29</v>
      </c>
    </row>
    <row r="2218" spans="1:3" x14ac:dyDescent="0.25">
      <c r="A2218" s="21" t="s">
        <v>29</v>
      </c>
      <c r="B2218" s="56"/>
      <c r="C2218" t="s">
        <v>29</v>
      </c>
    </row>
    <row r="2219" spans="1:3" x14ac:dyDescent="0.25">
      <c r="A2219" s="21" t="s">
        <v>29</v>
      </c>
      <c r="B2219" s="56"/>
      <c r="C2219" t="s">
        <v>29</v>
      </c>
    </row>
    <row r="2220" spans="1:3" x14ac:dyDescent="0.25">
      <c r="A2220" s="21" t="s">
        <v>29</v>
      </c>
      <c r="B2220" s="56"/>
      <c r="C2220" t="s">
        <v>29</v>
      </c>
    </row>
    <row r="2221" spans="1:3" x14ac:dyDescent="0.25">
      <c r="A2221" s="21" t="s">
        <v>29</v>
      </c>
      <c r="B2221" s="56"/>
      <c r="C2221" t="s">
        <v>29</v>
      </c>
    </row>
    <row r="2222" spans="1:3" x14ac:dyDescent="0.25">
      <c r="A2222" s="21" t="s">
        <v>29</v>
      </c>
      <c r="B2222" s="56"/>
      <c r="C2222" t="s">
        <v>29</v>
      </c>
    </row>
    <row r="2223" spans="1:3" x14ac:dyDescent="0.25">
      <c r="A2223" s="21" t="s">
        <v>29</v>
      </c>
      <c r="B2223" s="56"/>
      <c r="C2223" t="s">
        <v>29</v>
      </c>
    </row>
    <row r="2224" spans="1:3" x14ac:dyDescent="0.25">
      <c r="A2224" s="21" t="s">
        <v>29</v>
      </c>
      <c r="B2224" s="56"/>
      <c r="C2224" t="s">
        <v>29</v>
      </c>
    </row>
    <row r="2225" spans="1:3" x14ac:dyDescent="0.25">
      <c r="A2225" s="21" t="s">
        <v>29</v>
      </c>
      <c r="B2225" s="56"/>
      <c r="C2225" t="s">
        <v>29</v>
      </c>
    </row>
    <row r="2226" spans="1:3" x14ac:dyDescent="0.25">
      <c r="A2226" s="21" t="s">
        <v>29</v>
      </c>
      <c r="B2226" s="56"/>
      <c r="C2226" t="s">
        <v>29</v>
      </c>
    </row>
    <row r="2227" spans="1:3" x14ac:dyDescent="0.25">
      <c r="A2227" s="21" t="s">
        <v>29</v>
      </c>
      <c r="B2227" s="56"/>
      <c r="C2227" t="s">
        <v>29</v>
      </c>
    </row>
    <row r="2228" spans="1:3" x14ac:dyDescent="0.25">
      <c r="A2228" s="21" t="s">
        <v>29</v>
      </c>
      <c r="B2228" s="56"/>
      <c r="C2228" t="s">
        <v>29</v>
      </c>
    </row>
    <row r="2229" spans="1:3" x14ac:dyDescent="0.25">
      <c r="A2229" s="21" t="s">
        <v>29</v>
      </c>
      <c r="B2229" s="56"/>
      <c r="C2229" t="s">
        <v>29</v>
      </c>
    </row>
    <row r="2230" spans="1:3" x14ac:dyDescent="0.25">
      <c r="A2230" s="21" t="s">
        <v>29</v>
      </c>
      <c r="B2230" s="56"/>
      <c r="C2230" t="s">
        <v>29</v>
      </c>
    </row>
    <row r="2231" spans="1:3" x14ac:dyDescent="0.25">
      <c r="A2231" s="21" t="s">
        <v>29</v>
      </c>
      <c r="B2231" s="56"/>
      <c r="C2231" t="s">
        <v>29</v>
      </c>
    </row>
    <row r="2232" spans="1:3" x14ac:dyDescent="0.25">
      <c r="A2232" s="21" t="s">
        <v>29</v>
      </c>
      <c r="B2232" s="56"/>
      <c r="C2232" t="s">
        <v>29</v>
      </c>
    </row>
    <row r="2233" spans="1:3" x14ac:dyDescent="0.25">
      <c r="A2233" s="21" t="s">
        <v>29</v>
      </c>
      <c r="B2233" s="56"/>
      <c r="C2233" t="s">
        <v>29</v>
      </c>
    </row>
    <row r="2234" spans="1:3" x14ac:dyDescent="0.25">
      <c r="A2234" s="21" t="s">
        <v>29</v>
      </c>
      <c r="B2234" s="56"/>
      <c r="C2234" t="s">
        <v>29</v>
      </c>
    </row>
    <row r="2235" spans="1:3" x14ac:dyDescent="0.25">
      <c r="A2235" s="21" t="s">
        <v>29</v>
      </c>
      <c r="B2235" s="56"/>
      <c r="C2235" t="s">
        <v>29</v>
      </c>
    </row>
    <row r="2236" spans="1:3" x14ac:dyDescent="0.25">
      <c r="A2236" s="21" t="s">
        <v>29</v>
      </c>
      <c r="B2236" s="56"/>
      <c r="C2236" t="s">
        <v>29</v>
      </c>
    </row>
    <row r="2237" spans="1:3" x14ac:dyDescent="0.25">
      <c r="A2237" s="21" t="s">
        <v>29</v>
      </c>
      <c r="B2237" s="56"/>
      <c r="C2237" t="s">
        <v>29</v>
      </c>
    </row>
    <row r="2238" spans="1:3" x14ac:dyDescent="0.25">
      <c r="A2238" s="21" t="s">
        <v>29</v>
      </c>
      <c r="B2238" s="56"/>
      <c r="C2238" t="s">
        <v>29</v>
      </c>
    </row>
    <row r="2239" spans="1:3" x14ac:dyDescent="0.25">
      <c r="A2239" s="21" t="s">
        <v>29</v>
      </c>
      <c r="B2239" s="56"/>
      <c r="C2239" t="s">
        <v>29</v>
      </c>
    </row>
    <row r="2240" spans="1:3" x14ac:dyDescent="0.25">
      <c r="A2240" s="21" t="s">
        <v>29</v>
      </c>
      <c r="B2240" s="56"/>
      <c r="C2240" t="s">
        <v>29</v>
      </c>
    </row>
    <row r="2241" spans="1:3" x14ac:dyDescent="0.25">
      <c r="A2241" s="21" t="s">
        <v>29</v>
      </c>
      <c r="B2241" s="56"/>
      <c r="C2241" t="s">
        <v>29</v>
      </c>
    </row>
    <row r="2242" spans="1:3" x14ac:dyDescent="0.25">
      <c r="A2242" s="21" t="s">
        <v>29</v>
      </c>
      <c r="B2242" s="56"/>
      <c r="C2242" t="s">
        <v>29</v>
      </c>
    </row>
    <row r="2243" spans="1:3" x14ac:dyDescent="0.25">
      <c r="A2243" s="21" t="s">
        <v>29</v>
      </c>
      <c r="B2243" s="56"/>
      <c r="C2243" t="s">
        <v>29</v>
      </c>
    </row>
    <row r="2244" spans="1:3" x14ac:dyDescent="0.25">
      <c r="A2244" s="21" t="s">
        <v>29</v>
      </c>
      <c r="B2244" s="56"/>
      <c r="C2244" t="s">
        <v>29</v>
      </c>
    </row>
    <row r="2245" spans="1:3" x14ac:dyDescent="0.25">
      <c r="A2245" s="21" t="s">
        <v>29</v>
      </c>
      <c r="B2245" s="56"/>
      <c r="C2245" t="s">
        <v>29</v>
      </c>
    </row>
    <row r="2246" spans="1:3" x14ac:dyDescent="0.25">
      <c r="A2246" s="21" t="s">
        <v>29</v>
      </c>
      <c r="B2246" s="56"/>
      <c r="C2246" t="s">
        <v>29</v>
      </c>
    </row>
    <row r="2247" spans="1:3" x14ac:dyDescent="0.25">
      <c r="A2247" s="21" t="s">
        <v>29</v>
      </c>
      <c r="B2247" s="56"/>
      <c r="C2247" t="s">
        <v>29</v>
      </c>
    </row>
    <row r="2248" spans="1:3" x14ac:dyDescent="0.25">
      <c r="A2248" s="21" t="s">
        <v>29</v>
      </c>
      <c r="B2248" s="56"/>
      <c r="C2248" t="s">
        <v>29</v>
      </c>
    </row>
    <row r="2249" spans="1:3" x14ac:dyDescent="0.25">
      <c r="A2249" s="21" t="s">
        <v>29</v>
      </c>
      <c r="B2249" s="56"/>
      <c r="C2249" t="s">
        <v>29</v>
      </c>
    </row>
    <row r="2250" spans="1:3" x14ac:dyDescent="0.25">
      <c r="A2250" s="21" t="s">
        <v>29</v>
      </c>
      <c r="B2250" s="56"/>
      <c r="C2250" t="s">
        <v>29</v>
      </c>
    </row>
    <row r="2251" spans="1:3" x14ac:dyDescent="0.25">
      <c r="A2251" s="21" t="s">
        <v>29</v>
      </c>
      <c r="B2251" s="56"/>
      <c r="C2251" t="s">
        <v>29</v>
      </c>
    </row>
    <row r="2252" spans="1:3" x14ac:dyDescent="0.25">
      <c r="A2252" s="21" t="s">
        <v>29</v>
      </c>
      <c r="B2252" s="56"/>
      <c r="C2252" t="s">
        <v>29</v>
      </c>
    </row>
    <row r="2253" spans="1:3" x14ac:dyDescent="0.25">
      <c r="A2253" s="21" t="s">
        <v>29</v>
      </c>
      <c r="B2253" s="56"/>
      <c r="C2253" t="s">
        <v>29</v>
      </c>
    </row>
    <row r="2254" spans="1:3" x14ac:dyDescent="0.25">
      <c r="A2254" s="21" t="s">
        <v>29</v>
      </c>
      <c r="B2254" s="56"/>
      <c r="C2254" t="s">
        <v>29</v>
      </c>
    </row>
    <row r="2255" spans="1:3" x14ac:dyDescent="0.25">
      <c r="A2255" s="21" t="s">
        <v>29</v>
      </c>
      <c r="B2255" s="56"/>
      <c r="C2255" t="s">
        <v>29</v>
      </c>
    </row>
    <row r="2256" spans="1:3" x14ac:dyDescent="0.25">
      <c r="A2256" s="21" t="s">
        <v>29</v>
      </c>
      <c r="B2256" s="56"/>
      <c r="C2256" t="s">
        <v>29</v>
      </c>
    </row>
    <row r="2257" spans="1:3" x14ac:dyDescent="0.25">
      <c r="A2257" s="21" t="s">
        <v>29</v>
      </c>
      <c r="B2257" s="56"/>
      <c r="C2257" t="s">
        <v>29</v>
      </c>
    </row>
    <row r="2258" spans="1:3" x14ac:dyDescent="0.25">
      <c r="A2258" s="21" t="s">
        <v>29</v>
      </c>
      <c r="B2258" s="56"/>
      <c r="C2258" t="s">
        <v>29</v>
      </c>
    </row>
    <row r="2259" spans="1:3" x14ac:dyDescent="0.25">
      <c r="A2259" s="21" t="s">
        <v>29</v>
      </c>
      <c r="B2259" s="56"/>
      <c r="C2259" t="s">
        <v>29</v>
      </c>
    </row>
    <row r="2260" spans="1:3" x14ac:dyDescent="0.25">
      <c r="A2260" s="21" t="s">
        <v>29</v>
      </c>
      <c r="B2260" s="56"/>
      <c r="C2260" t="s">
        <v>29</v>
      </c>
    </row>
    <row r="2261" spans="1:3" x14ac:dyDescent="0.25">
      <c r="A2261" s="21" t="s">
        <v>29</v>
      </c>
      <c r="B2261" s="56"/>
      <c r="C2261" t="s">
        <v>29</v>
      </c>
    </row>
    <row r="2262" spans="1:3" x14ac:dyDescent="0.25">
      <c r="A2262" s="21" t="s">
        <v>29</v>
      </c>
      <c r="B2262" s="56"/>
      <c r="C2262" t="s">
        <v>29</v>
      </c>
    </row>
    <row r="2263" spans="1:3" x14ac:dyDescent="0.25">
      <c r="A2263" s="21" t="s">
        <v>29</v>
      </c>
      <c r="B2263" s="56"/>
      <c r="C2263" t="s">
        <v>29</v>
      </c>
    </row>
    <row r="2264" spans="1:3" x14ac:dyDescent="0.25">
      <c r="A2264" s="21" t="s">
        <v>29</v>
      </c>
      <c r="B2264" s="56"/>
      <c r="C2264" t="s">
        <v>29</v>
      </c>
    </row>
    <row r="2265" spans="1:3" x14ac:dyDescent="0.25">
      <c r="A2265" s="21" t="s">
        <v>29</v>
      </c>
      <c r="B2265" s="56"/>
      <c r="C2265" t="s">
        <v>29</v>
      </c>
    </row>
    <row r="2266" spans="1:3" x14ac:dyDescent="0.25">
      <c r="A2266" s="21" t="s">
        <v>29</v>
      </c>
      <c r="B2266" s="56"/>
      <c r="C2266" t="s">
        <v>29</v>
      </c>
    </row>
    <row r="2267" spans="1:3" x14ac:dyDescent="0.25">
      <c r="A2267" s="21" t="s">
        <v>29</v>
      </c>
      <c r="B2267" s="56"/>
      <c r="C2267" t="s">
        <v>29</v>
      </c>
    </row>
    <row r="2268" spans="1:3" x14ac:dyDescent="0.25">
      <c r="A2268" s="21" t="s">
        <v>29</v>
      </c>
      <c r="B2268" s="56"/>
      <c r="C2268" t="s">
        <v>29</v>
      </c>
    </row>
    <row r="2269" spans="1:3" x14ac:dyDescent="0.25">
      <c r="A2269" s="21" t="s">
        <v>29</v>
      </c>
      <c r="B2269" s="56"/>
      <c r="C2269" t="s">
        <v>29</v>
      </c>
    </row>
    <row r="2270" spans="1:3" x14ac:dyDescent="0.25">
      <c r="A2270" s="21" t="s">
        <v>29</v>
      </c>
      <c r="B2270" s="56"/>
      <c r="C2270" t="s">
        <v>29</v>
      </c>
    </row>
    <row r="2271" spans="1:3" x14ac:dyDescent="0.25">
      <c r="A2271" s="21" t="s">
        <v>29</v>
      </c>
      <c r="B2271" s="56"/>
      <c r="C2271" t="s">
        <v>29</v>
      </c>
    </row>
    <row r="2272" spans="1:3" x14ac:dyDescent="0.25">
      <c r="A2272" s="21" t="s">
        <v>29</v>
      </c>
      <c r="B2272" s="56"/>
      <c r="C2272" t="s">
        <v>29</v>
      </c>
    </row>
    <row r="2273" spans="1:3" x14ac:dyDescent="0.25">
      <c r="A2273" s="21" t="s">
        <v>29</v>
      </c>
      <c r="B2273" s="56"/>
      <c r="C2273" t="s">
        <v>29</v>
      </c>
    </row>
    <row r="2274" spans="1:3" x14ac:dyDescent="0.25">
      <c r="A2274" s="21" t="s">
        <v>29</v>
      </c>
      <c r="B2274" s="56"/>
      <c r="C2274" t="s">
        <v>29</v>
      </c>
    </row>
    <row r="2275" spans="1:3" x14ac:dyDescent="0.25">
      <c r="A2275" s="21" t="s">
        <v>29</v>
      </c>
      <c r="B2275" s="56"/>
      <c r="C2275" t="s">
        <v>29</v>
      </c>
    </row>
    <row r="2276" spans="1:3" x14ac:dyDescent="0.25">
      <c r="A2276" s="21" t="s">
        <v>29</v>
      </c>
      <c r="B2276" s="56"/>
      <c r="C2276" t="s">
        <v>29</v>
      </c>
    </row>
    <row r="2277" spans="1:3" x14ac:dyDescent="0.25">
      <c r="A2277" s="21" t="s">
        <v>29</v>
      </c>
      <c r="B2277" s="56"/>
      <c r="C2277" t="s">
        <v>29</v>
      </c>
    </row>
    <row r="2278" spans="1:3" x14ac:dyDescent="0.25">
      <c r="A2278" s="21" t="s">
        <v>29</v>
      </c>
      <c r="B2278" s="56"/>
      <c r="C2278" t="s">
        <v>29</v>
      </c>
    </row>
    <row r="2279" spans="1:3" x14ac:dyDescent="0.25">
      <c r="A2279" s="21" t="s">
        <v>29</v>
      </c>
      <c r="B2279" s="56"/>
      <c r="C2279" t="s">
        <v>29</v>
      </c>
    </row>
    <row r="2280" spans="1:3" x14ac:dyDescent="0.25">
      <c r="A2280" s="21" t="s">
        <v>29</v>
      </c>
      <c r="B2280" s="56"/>
      <c r="C2280" t="s">
        <v>29</v>
      </c>
    </row>
    <row r="2281" spans="1:3" x14ac:dyDescent="0.25">
      <c r="A2281" s="21" t="s">
        <v>29</v>
      </c>
      <c r="B2281" s="56"/>
      <c r="C2281" t="s">
        <v>29</v>
      </c>
    </row>
    <row r="2282" spans="1:3" x14ac:dyDescent="0.25">
      <c r="A2282" s="21" t="s">
        <v>29</v>
      </c>
      <c r="B2282" s="56"/>
      <c r="C2282" t="s">
        <v>29</v>
      </c>
    </row>
    <row r="2283" spans="1:3" x14ac:dyDescent="0.25">
      <c r="A2283" s="21" t="s">
        <v>29</v>
      </c>
      <c r="B2283" s="56"/>
      <c r="C2283" t="s">
        <v>29</v>
      </c>
    </row>
    <row r="2284" spans="1:3" x14ac:dyDescent="0.25">
      <c r="A2284" s="21" t="s">
        <v>29</v>
      </c>
      <c r="B2284" s="56"/>
      <c r="C2284" t="s">
        <v>29</v>
      </c>
    </row>
    <row r="2285" spans="1:3" x14ac:dyDescent="0.25">
      <c r="A2285" s="21" t="s">
        <v>29</v>
      </c>
      <c r="B2285" s="56"/>
      <c r="C2285" t="s">
        <v>29</v>
      </c>
    </row>
    <row r="2286" spans="1:3" x14ac:dyDescent="0.25">
      <c r="A2286" s="21" t="s">
        <v>29</v>
      </c>
      <c r="B2286" s="56"/>
      <c r="C2286" t="s">
        <v>29</v>
      </c>
    </row>
    <row r="2287" spans="1:3" x14ac:dyDescent="0.25">
      <c r="A2287" s="21" t="s">
        <v>29</v>
      </c>
      <c r="B2287" s="56"/>
      <c r="C2287" t="s">
        <v>29</v>
      </c>
    </row>
    <row r="2288" spans="1:3" x14ac:dyDescent="0.25">
      <c r="A2288" s="21" t="s">
        <v>29</v>
      </c>
      <c r="B2288" s="56"/>
      <c r="C2288" t="s">
        <v>29</v>
      </c>
    </row>
    <row r="2289" spans="1:3" x14ac:dyDescent="0.25">
      <c r="A2289" s="21" t="s">
        <v>29</v>
      </c>
      <c r="B2289" s="56"/>
      <c r="C2289" t="s">
        <v>29</v>
      </c>
    </row>
    <row r="2290" spans="1:3" x14ac:dyDescent="0.25">
      <c r="A2290" s="21" t="s">
        <v>29</v>
      </c>
      <c r="B2290" s="56"/>
      <c r="C2290" t="s">
        <v>29</v>
      </c>
    </row>
    <row r="2291" spans="1:3" x14ac:dyDescent="0.25">
      <c r="A2291" s="21" t="s">
        <v>29</v>
      </c>
      <c r="B2291" s="56"/>
      <c r="C2291" t="s">
        <v>29</v>
      </c>
    </row>
    <row r="2292" spans="1:3" x14ac:dyDescent="0.25">
      <c r="A2292" s="21" t="s">
        <v>29</v>
      </c>
      <c r="B2292" s="56"/>
      <c r="C2292" t="s">
        <v>29</v>
      </c>
    </row>
    <row r="2293" spans="1:3" x14ac:dyDescent="0.25">
      <c r="A2293" s="21" t="s">
        <v>29</v>
      </c>
      <c r="B2293" s="56"/>
      <c r="C2293" t="s">
        <v>29</v>
      </c>
    </row>
    <row r="2294" spans="1:3" x14ac:dyDescent="0.25">
      <c r="A2294" s="21" t="s">
        <v>29</v>
      </c>
      <c r="B2294" s="56"/>
      <c r="C2294" t="s">
        <v>29</v>
      </c>
    </row>
    <row r="2295" spans="1:3" x14ac:dyDescent="0.25">
      <c r="A2295" s="21" t="s">
        <v>29</v>
      </c>
      <c r="B2295" s="56"/>
      <c r="C2295" t="s">
        <v>29</v>
      </c>
    </row>
    <row r="2296" spans="1:3" x14ac:dyDescent="0.25">
      <c r="A2296" s="21" t="s">
        <v>29</v>
      </c>
      <c r="B2296" s="56"/>
      <c r="C2296" t="s">
        <v>29</v>
      </c>
    </row>
    <row r="2297" spans="1:3" x14ac:dyDescent="0.25">
      <c r="A2297" s="21" t="s">
        <v>29</v>
      </c>
      <c r="B2297" s="56"/>
      <c r="C2297" t="s">
        <v>29</v>
      </c>
    </row>
    <row r="2298" spans="1:3" x14ac:dyDescent="0.25">
      <c r="A2298" s="21" t="s">
        <v>29</v>
      </c>
      <c r="B2298" s="56"/>
      <c r="C2298" t="s">
        <v>29</v>
      </c>
    </row>
    <row r="2299" spans="1:3" x14ac:dyDescent="0.25">
      <c r="A2299" s="21" t="s">
        <v>29</v>
      </c>
      <c r="B2299" s="56"/>
      <c r="C2299" t="s">
        <v>29</v>
      </c>
    </row>
    <row r="2300" spans="1:3" x14ac:dyDescent="0.25">
      <c r="A2300" s="21" t="s">
        <v>29</v>
      </c>
      <c r="B2300" s="56"/>
      <c r="C2300" t="s">
        <v>29</v>
      </c>
    </row>
    <row r="2301" spans="1:3" x14ac:dyDescent="0.25">
      <c r="A2301" s="21" t="s">
        <v>29</v>
      </c>
      <c r="B2301" s="56"/>
      <c r="C2301" t="s">
        <v>29</v>
      </c>
    </row>
    <row r="2302" spans="1:3" x14ac:dyDescent="0.25">
      <c r="A2302" s="21" t="s">
        <v>29</v>
      </c>
      <c r="B2302" s="56"/>
      <c r="C2302" t="s">
        <v>29</v>
      </c>
    </row>
    <row r="2303" spans="1:3" x14ac:dyDescent="0.25">
      <c r="A2303" s="21" t="s">
        <v>29</v>
      </c>
      <c r="B2303" s="56"/>
      <c r="C2303" t="s">
        <v>29</v>
      </c>
    </row>
    <row r="2304" spans="1:3" x14ac:dyDescent="0.25">
      <c r="A2304" s="21" t="s">
        <v>29</v>
      </c>
      <c r="B2304" s="56"/>
      <c r="C2304" t="s">
        <v>29</v>
      </c>
    </row>
    <row r="2305" spans="1:3" x14ac:dyDescent="0.25">
      <c r="A2305" s="21" t="s">
        <v>29</v>
      </c>
      <c r="B2305" s="56"/>
      <c r="C2305" t="s">
        <v>29</v>
      </c>
    </row>
    <row r="2306" spans="1:3" x14ac:dyDescent="0.25">
      <c r="A2306" s="21" t="s">
        <v>29</v>
      </c>
      <c r="B2306" s="56"/>
      <c r="C2306" t="s">
        <v>29</v>
      </c>
    </row>
    <row r="2307" spans="1:3" x14ac:dyDescent="0.25">
      <c r="A2307" s="21" t="s">
        <v>29</v>
      </c>
      <c r="B2307" s="56"/>
      <c r="C2307" t="s">
        <v>29</v>
      </c>
    </row>
    <row r="2308" spans="1:3" x14ac:dyDescent="0.25">
      <c r="A2308" s="21" t="s">
        <v>29</v>
      </c>
      <c r="B2308" s="56"/>
      <c r="C2308" t="s">
        <v>29</v>
      </c>
    </row>
    <row r="2309" spans="1:3" x14ac:dyDescent="0.25">
      <c r="A2309" s="21" t="s">
        <v>29</v>
      </c>
      <c r="B2309" s="56"/>
      <c r="C2309" t="s">
        <v>29</v>
      </c>
    </row>
    <row r="2310" spans="1:3" x14ac:dyDescent="0.25">
      <c r="A2310" s="21" t="s">
        <v>29</v>
      </c>
      <c r="B2310" s="56"/>
      <c r="C2310" t="s">
        <v>29</v>
      </c>
    </row>
    <row r="2311" spans="1:3" x14ac:dyDescent="0.25">
      <c r="A2311" s="21" t="s">
        <v>29</v>
      </c>
      <c r="B2311" s="56"/>
      <c r="C2311" t="s">
        <v>29</v>
      </c>
    </row>
    <row r="2312" spans="1:3" x14ac:dyDescent="0.25">
      <c r="A2312" s="21" t="s">
        <v>29</v>
      </c>
      <c r="B2312" s="56"/>
      <c r="C2312" t="s">
        <v>29</v>
      </c>
    </row>
    <row r="2313" spans="1:3" x14ac:dyDescent="0.25">
      <c r="A2313" s="21" t="s">
        <v>29</v>
      </c>
      <c r="B2313" s="56"/>
      <c r="C2313" t="s">
        <v>29</v>
      </c>
    </row>
    <row r="2314" spans="1:3" x14ac:dyDescent="0.25">
      <c r="A2314" s="21" t="s">
        <v>29</v>
      </c>
      <c r="B2314" s="56"/>
      <c r="C2314" t="s">
        <v>29</v>
      </c>
    </row>
    <row r="2315" spans="1:3" x14ac:dyDescent="0.25">
      <c r="A2315" s="21" t="s">
        <v>29</v>
      </c>
      <c r="B2315" s="56"/>
      <c r="C2315" t="s">
        <v>29</v>
      </c>
    </row>
    <row r="2316" spans="1:3" x14ac:dyDescent="0.25">
      <c r="A2316" s="21" t="s">
        <v>29</v>
      </c>
      <c r="B2316" s="56"/>
      <c r="C2316" t="s">
        <v>29</v>
      </c>
    </row>
    <row r="2317" spans="1:3" x14ac:dyDescent="0.25">
      <c r="A2317" s="21" t="s">
        <v>29</v>
      </c>
      <c r="B2317" s="56"/>
      <c r="C2317" t="s">
        <v>29</v>
      </c>
    </row>
    <row r="2318" spans="1:3" x14ac:dyDescent="0.25">
      <c r="A2318" s="21" t="s">
        <v>29</v>
      </c>
      <c r="B2318" s="56"/>
      <c r="C2318" t="s">
        <v>29</v>
      </c>
    </row>
    <row r="2319" spans="1:3" x14ac:dyDescent="0.25">
      <c r="A2319" s="21" t="s">
        <v>29</v>
      </c>
      <c r="B2319" s="56"/>
      <c r="C2319" t="s">
        <v>29</v>
      </c>
    </row>
    <row r="2320" spans="1:3" x14ac:dyDescent="0.25">
      <c r="A2320" s="21" t="s">
        <v>29</v>
      </c>
      <c r="B2320" s="56"/>
      <c r="C2320" t="s">
        <v>29</v>
      </c>
    </row>
    <row r="2321" spans="1:3" x14ac:dyDescent="0.25">
      <c r="A2321" s="21" t="s">
        <v>29</v>
      </c>
      <c r="B2321" s="56"/>
      <c r="C2321" t="s">
        <v>29</v>
      </c>
    </row>
    <row r="2322" spans="1:3" x14ac:dyDescent="0.25">
      <c r="A2322" s="21" t="s">
        <v>29</v>
      </c>
      <c r="B2322" s="56"/>
      <c r="C2322" t="s">
        <v>29</v>
      </c>
    </row>
    <row r="2323" spans="1:3" x14ac:dyDescent="0.25">
      <c r="A2323" s="21" t="s">
        <v>29</v>
      </c>
      <c r="B2323" s="56"/>
      <c r="C2323" t="s">
        <v>29</v>
      </c>
    </row>
    <row r="2324" spans="1:3" x14ac:dyDescent="0.25">
      <c r="A2324" s="21" t="s">
        <v>29</v>
      </c>
      <c r="B2324" s="56"/>
      <c r="C2324" t="s">
        <v>29</v>
      </c>
    </row>
    <row r="2325" spans="1:3" x14ac:dyDescent="0.25">
      <c r="A2325" s="21" t="s">
        <v>29</v>
      </c>
      <c r="B2325" s="56"/>
      <c r="C2325" t="s">
        <v>29</v>
      </c>
    </row>
    <row r="2326" spans="1:3" x14ac:dyDescent="0.25">
      <c r="A2326" s="21" t="s">
        <v>29</v>
      </c>
      <c r="B2326" s="56"/>
      <c r="C2326" t="s">
        <v>29</v>
      </c>
    </row>
    <row r="2327" spans="1:3" x14ac:dyDescent="0.25">
      <c r="A2327" s="21" t="s">
        <v>29</v>
      </c>
      <c r="B2327" s="56"/>
      <c r="C2327" t="s">
        <v>29</v>
      </c>
    </row>
    <row r="2328" spans="1:3" x14ac:dyDescent="0.25">
      <c r="A2328" s="21" t="s">
        <v>29</v>
      </c>
      <c r="B2328" s="56"/>
      <c r="C2328" t="s">
        <v>29</v>
      </c>
    </row>
    <row r="2329" spans="1:3" x14ac:dyDescent="0.25">
      <c r="A2329" s="21" t="s">
        <v>29</v>
      </c>
      <c r="B2329" s="56"/>
      <c r="C2329" t="s">
        <v>29</v>
      </c>
    </row>
    <row r="2330" spans="1:3" x14ac:dyDescent="0.25">
      <c r="A2330" s="21" t="s">
        <v>29</v>
      </c>
      <c r="B2330" s="56"/>
      <c r="C2330" t="s">
        <v>29</v>
      </c>
    </row>
    <row r="2331" spans="1:3" x14ac:dyDescent="0.25">
      <c r="A2331" s="21" t="s">
        <v>29</v>
      </c>
      <c r="B2331" s="56"/>
      <c r="C2331" t="s">
        <v>29</v>
      </c>
    </row>
    <row r="2332" spans="1:3" x14ac:dyDescent="0.25">
      <c r="A2332" s="21" t="s">
        <v>29</v>
      </c>
      <c r="B2332" s="56"/>
      <c r="C2332" t="s">
        <v>29</v>
      </c>
    </row>
    <row r="2333" spans="1:3" x14ac:dyDescent="0.25">
      <c r="A2333" s="21" t="s">
        <v>29</v>
      </c>
      <c r="B2333" s="56"/>
      <c r="C2333" t="s">
        <v>29</v>
      </c>
    </row>
    <row r="2334" spans="1:3" x14ac:dyDescent="0.25">
      <c r="A2334" s="21" t="s">
        <v>29</v>
      </c>
      <c r="B2334" s="56"/>
      <c r="C2334" t="s">
        <v>29</v>
      </c>
    </row>
    <row r="2335" spans="1:3" x14ac:dyDescent="0.25">
      <c r="A2335" s="21" t="s">
        <v>29</v>
      </c>
      <c r="B2335" s="56"/>
      <c r="C2335" t="s">
        <v>29</v>
      </c>
    </row>
    <row r="2336" spans="1:3" x14ac:dyDescent="0.25">
      <c r="A2336" s="21" t="s">
        <v>29</v>
      </c>
      <c r="B2336" s="56"/>
      <c r="C2336" t="s">
        <v>29</v>
      </c>
    </row>
    <row r="2337" spans="1:3" x14ac:dyDescent="0.25">
      <c r="A2337" s="21" t="s">
        <v>29</v>
      </c>
      <c r="B2337" s="56"/>
      <c r="C2337" t="s">
        <v>29</v>
      </c>
    </row>
    <row r="2338" spans="1:3" x14ac:dyDescent="0.25">
      <c r="A2338" s="21" t="s">
        <v>29</v>
      </c>
      <c r="B2338" s="56"/>
      <c r="C2338" t="s">
        <v>29</v>
      </c>
    </row>
    <row r="2339" spans="1:3" x14ac:dyDescent="0.25">
      <c r="A2339" s="21" t="s">
        <v>29</v>
      </c>
      <c r="B2339" s="56"/>
      <c r="C2339" t="s">
        <v>29</v>
      </c>
    </row>
    <row r="2340" spans="1:3" x14ac:dyDescent="0.25">
      <c r="A2340" s="21" t="s">
        <v>29</v>
      </c>
      <c r="B2340" s="56"/>
      <c r="C2340" t="s">
        <v>29</v>
      </c>
    </row>
    <row r="2341" spans="1:3" x14ac:dyDescent="0.25">
      <c r="A2341" s="21" t="s">
        <v>29</v>
      </c>
      <c r="B2341" s="56"/>
      <c r="C2341" t="s">
        <v>29</v>
      </c>
    </row>
    <row r="2342" spans="1:3" x14ac:dyDescent="0.25">
      <c r="A2342" s="21" t="s">
        <v>29</v>
      </c>
      <c r="B2342" s="56"/>
      <c r="C2342" t="s">
        <v>29</v>
      </c>
    </row>
    <row r="2343" spans="1:3" x14ac:dyDescent="0.25">
      <c r="A2343" s="21" t="s">
        <v>29</v>
      </c>
      <c r="B2343" s="56"/>
      <c r="C2343" t="s">
        <v>29</v>
      </c>
    </row>
    <row r="2344" spans="1:3" x14ac:dyDescent="0.25">
      <c r="A2344" s="21" t="s">
        <v>29</v>
      </c>
      <c r="B2344" s="56"/>
      <c r="C2344" t="s">
        <v>29</v>
      </c>
    </row>
    <row r="2345" spans="1:3" x14ac:dyDescent="0.25">
      <c r="A2345" s="21" t="s">
        <v>29</v>
      </c>
      <c r="B2345" s="56"/>
      <c r="C2345" t="s">
        <v>29</v>
      </c>
    </row>
    <row r="2346" spans="1:3" x14ac:dyDescent="0.25">
      <c r="A2346" s="21" t="s">
        <v>29</v>
      </c>
      <c r="B2346" s="56"/>
      <c r="C2346" t="s">
        <v>29</v>
      </c>
    </row>
    <row r="2347" spans="1:3" x14ac:dyDescent="0.25">
      <c r="A2347" s="21" t="s">
        <v>29</v>
      </c>
      <c r="B2347" s="56"/>
      <c r="C2347" t="s">
        <v>29</v>
      </c>
    </row>
    <row r="2348" spans="1:3" x14ac:dyDescent="0.25">
      <c r="A2348" s="21" t="s">
        <v>29</v>
      </c>
      <c r="B2348" s="56"/>
      <c r="C2348" t="s">
        <v>29</v>
      </c>
    </row>
    <row r="2349" spans="1:3" x14ac:dyDescent="0.25">
      <c r="A2349" s="21" t="s">
        <v>29</v>
      </c>
      <c r="B2349" s="56"/>
      <c r="C2349" t="s">
        <v>29</v>
      </c>
    </row>
    <row r="2350" spans="1:3" x14ac:dyDescent="0.25">
      <c r="A2350" s="21" t="s">
        <v>29</v>
      </c>
      <c r="B2350" s="56"/>
      <c r="C2350" t="s">
        <v>29</v>
      </c>
    </row>
    <row r="2351" spans="1:3" x14ac:dyDescent="0.25">
      <c r="A2351" s="21" t="s">
        <v>29</v>
      </c>
      <c r="B2351" s="56"/>
      <c r="C2351" t="s">
        <v>29</v>
      </c>
    </row>
    <row r="2352" spans="1:3" x14ac:dyDescent="0.25">
      <c r="A2352" s="21" t="s">
        <v>29</v>
      </c>
      <c r="B2352" s="56"/>
      <c r="C2352" t="s">
        <v>29</v>
      </c>
    </row>
    <row r="2353" spans="1:3" x14ac:dyDescent="0.25">
      <c r="A2353" s="21" t="s">
        <v>29</v>
      </c>
      <c r="B2353" s="56"/>
      <c r="C2353" t="s">
        <v>29</v>
      </c>
    </row>
    <row r="2354" spans="1:3" x14ac:dyDescent="0.25">
      <c r="A2354" s="21" t="s">
        <v>29</v>
      </c>
      <c r="B2354" s="56"/>
      <c r="C2354" t="s">
        <v>29</v>
      </c>
    </row>
    <row r="2355" spans="1:3" x14ac:dyDescent="0.25">
      <c r="A2355" s="21" t="s">
        <v>29</v>
      </c>
      <c r="B2355" s="56"/>
      <c r="C2355" t="s">
        <v>29</v>
      </c>
    </row>
    <row r="2356" spans="1:3" x14ac:dyDescent="0.25">
      <c r="A2356" s="21" t="s">
        <v>29</v>
      </c>
      <c r="B2356" s="56"/>
      <c r="C2356" t="s">
        <v>29</v>
      </c>
    </row>
    <row r="2357" spans="1:3" x14ac:dyDescent="0.25">
      <c r="A2357" s="21" t="s">
        <v>29</v>
      </c>
      <c r="B2357" s="56"/>
      <c r="C2357" t="s">
        <v>29</v>
      </c>
    </row>
    <row r="2358" spans="1:3" x14ac:dyDescent="0.25">
      <c r="A2358" s="21" t="s">
        <v>29</v>
      </c>
      <c r="B2358" s="56"/>
      <c r="C2358" t="s">
        <v>29</v>
      </c>
    </row>
    <row r="2359" spans="1:3" x14ac:dyDescent="0.25">
      <c r="A2359" s="21" t="s">
        <v>29</v>
      </c>
      <c r="B2359" s="56"/>
      <c r="C2359" t="s">
        <v>29</v>
      </c>
    </row>
    <row r="2360" spans="1:3" x14ac:dyDescent="0.25">
      <c r="A2360" s="21" t="s">
        <v>29</v>
      </c>
      <c r="B2360" s="56"/>
      <c r="C2360" t="s">
        <v>29</v>
      </c>
    </row>
    <row r="2361" spans="1:3" x14ac:dyDescent="0.25">
      <c r="A2361" s="21" t="s">
        <v>29</v>
      </c>
      <c r="B2361" s="56"/>
      <c r="C2361" t="s">
        <v>29</v>
      </c>
    </row>
    <row r="2362" spans="1:3" x14ac:dyDescent="0.25">
      <c r="A2362" s="21" t="s">
        <v>29</v>
      </c>
      <c r="B2362" s="56"/>
      <c r="C2362" t="s">
        <v>29</v>
      </c>
    </row>
    <row r="2363" spans="1:3" x14ac:dyDescent="0.25">
      <c r="A2363" s="21" t="s">
        <v>29</v>
      </c>
      <c r="B2363" s="56"/>
      <c r="C2363" t="s">
        <v>29</v>
      </c>
    </row>
    <row r="2364" spans="1:3" x14ac:dyDescent="0.25">
      <c r="A2364" s="21" t="s">
        <v>29</v>
      </c>
      <c r="B2364" s="56"/>
      <c r="C2364" t="s">
        <v>29</v>
      </c>
    </row>
    <row r="2365" spans="1:3" x14ac:dyDescent="0.25">
      <c r="A2365" s="21" t="s">
        <v>29</v>
      </c>
      <c r="B2365" s="56"/>
      <c r="C2365" t="s">
        <v>29</v>
      </c>
    </row>
    <row r="2366" spans="1:3" x14ac:dyDescent="0.25">
      <c r="A2366" s="21" t="s">
        <v>29</v>
      </c>
      <c r="B2366" s="56"/>
      <c r="C2366" t="s">
        <v>29</v>
      </c>
    </row>
    <row r="2367" spans="1:3" x14ac:dyDescent="0.25">
      <c r="A2367" s="21" t="s">
        <v>29</v>
      </c>
      <c r="B2367" s="56"/>
      <c r="C2367" t="s">
        <v>29</v>
      </c>
    </row>
    <row r="2368" spans="1:3" x14ac:dyDescent="0.25">
      <c r="A2368" s="21" t="s">
        <v>29</v>
      </c>
      <c r="B2368" s="56"/>
      <c r="C2368" t="s">
        <v>29</v>
      </c>
    </row>
    <row r="2369" spans="1:3" x14ac:dyDescent="0.25">
      <c r="A2369" s="21" t="s">
        <v>29</v>
      </c>
      <c r="B2369" s="56"/>
      <c r="C2369" t="s">
        <v>29</v>
      </c>
    </row>
    <row r="2370" spans="1:3" x14ac:dyDescent="0.25">
      <c r="A2370" s="21" t="s">
        <v>29</v>
      </c>
      <c r="B2370" s="56"/>
      <c r="C2370" t="s">
        <v>29</v>
      </c>
    </row>
    <row r="2371" spans="1:3" x14ac:dyDescent="0.25">
      <c r="A2371" s="21" t="s">
        <v>29</v>
      </c>
      <c r="B2371" s="56"/>
      <c r="C2371" t="s">
        <v>29</v>
      </c>
    </row>
    <row r="2372" spans="1:3" x14ac:dyDescent="0.25">
      <c r="A2372" s="21" t="s">
        <v>29</v>
      </c>
      <c r="B2372" s="56"/>
      <c r="C2372" t="s">
        <v>29</v>
      </c>
    </row>
    <row r="2373" spans="1:3" x14ac:dyDescent="0.25">
      <c r="A2373" s="21" t="s">
        <v>29</v>
      </c>
      <c r="B2373" s="56"/>
      <c r="C2373" t="s">
        <v>29</v>
      </c>
    </row>
    <row r="2374" spans="1:3" x14ac:dyDescent="0.25">
      <c r="A2374" s="21" t="s">
        <v>29</v>
      </c>
      <c r="B2374" s="56"/>
      <c r="C2374" t="s">
        <v>29</v>
      </c>
    </row>
    <row r="2375" spans="1:3" x14ac:dyDescent="0.25">
      <c r="A2375" s="21" t="s">
        <v>29</v>
      </c>
      <c r="B2375" s="56"/>
      <c r="C2375" t="s">
        <v>29</v>
      </c>
    </row>
    <row r="2376" spans="1:3" x14ac:dyDescent="0.25">
      <c r="A2376" s="21" t="s">
        <v>29</v>
      </c>
      <c r="B2376" s="56"/>
      <c r="C2376" t="s">
        <v>29</v>
      </c>
    </row>
    <row r="2377" spans="1:3" x14ac:dyDescent="0.25">
      <c r="A2377" s="21" t="s">
        <v>29</v>
      </c>
      <c r="B2377" s="56"/>
      <c r="C2377" t="s">
        <v>29</v>
      </c>
    </row>
    <row r="2378" spans="1:3" x14ac:dyDescent="0.25">
      <c r="A2378" s="21" t="s">
        <v>29</v>
      </c>
      <c r="B2378" s="56"/>
      <c r="C2378" t="s">
        <v>29</v>
      </c>
    </row>
    <row r="2379" spans="1:3" x14ac:dyDescent="0.25">
      <c r="A2379" s="21" t="s">
        <v>29</v>
      </c>
      <c r="B2379" s="56"/>
      <c r="C2379" t="s">
        <v>29</v>
      </c>
    </row>
    <row r="2380" spans="1:3" x14ac:dyDescent="0.25">
      <c r="A2380" s="21" t="s">
        <v>29</v>
      </c>
      <c r="B2380" s="56"/>
      <c r="C2380" t="s">
        <v>29</v>
      </c>
    </row>
    <row r="2381" spans="1:3" x14ac:dyDescent="0.25">
      <c r="A2381" s="21" t="s">
        <v>29</v>
      </c>
      <c r="B2381" s="56"/>
      <c r="C2381" t="s">
        <v>29</v>
      </c>
    </row>
    <row r="2382" spans="1:3" x14ac:dyDescent="0.25">
      <c r="A2382" s="21" t="s">
        <v>29</v>
      </c>
      <c r="B2382" s="56"/>
      <c r="C2382" t="s">
        <v>29</v>
      </c>
    </row>
    <row r="2383" spans="1:3" x14ac:dyDescent="0.25">
      <c r="A2383" s="21" t="s">
        <v>29</v>
      </c>
      <c r="B2383" s="56"/>
      <c r="C2383" t="s">
        <v>29</v>
      </c>
    </row>
    <row r="2384" spans="1:3" x14ac:dyDescent="0.25">
      <c r="A2384" s="21" t="s">
        <v>29</v>
      </c>
      <c r="B2384" s="56"/>
      <c r="C2384" t="s">
        <v>29</v>
      </c>
    </row>
    <row r="2385" spans="1:3" x14ac:dyDescent="0.25">
      <c r="A2385" s="21" t="s">
        <v>29</v>
      </c>
      <c r="B2385" s="56"/>
      <c r="C2385" t="s">
        <v>29</v>
      </c>
    </row>
    <row r="2386" spans="1:3" x14ac:dyDescent="0.25">
      <c r="A2386" s="21" t="s">
        <v>29</v>
      </c>
      <c r="B2386" s="56"/>
      <c r="C2386" t="s">
        <v>29</v>
      </c>
    </row>
    <row r="2387" spans="1:3" x14ac:dyDescent="0.25">
      <c r="A2387" s="21" t="s">
        <v>29</v>
      </c>
      <c r="B2387" s="56"/>
      <c r="C2387" t="s">
        <v>29</v>
      </c>
    </row>
    <row r="2388" spans="1:3" x14ac:dyDescent="0.25">
      <c r="A2388" s="21" t="s">
        <v>29</v>
      </c>
      <c r="B2388" s="56"/>
      <c r="C2388" t="s">
        <v>29</v>
      </c>
    </row>
    <row r="2389" spans="1:3" x14ac:dyDescent="0.25">
      <c r="A2389" s="21" t="s">
        <v>29</v>
      </c>
      <c r="B2389" s="56"/>
      <c r="C2389" t="s">
        <v>29</v>
      </c>
    </row>
    <row r="2390" spans="1:3" x14ac:dyDescent="0.25">
      <c r="A2390" s="21" t="s">
        <v>29</v>
      </c>
      <c r="B2390" s="56"/>
      <c r="C2390" t="s">
        <v>29</v>
      </c>
    </row>
    <row r="2391" spans="1:3" x14ac:dyDescent="0.25">
      <c r="A2391" s="21" t="s">
        <v>29</v>
      </c>
      <c r="B2391" s="56"/>
      <c r="C2391" t="s">
        <v>29</v>
      </c>
    </row>
    <row r="2392" spans="1:3" x14ac:dyDescent="0.25">
      <c r="C2392" t="s">
        <v>29</v>
      </c>
    </row>
    <row r="2393" spans="1:3" x14ac:dyDescent="0.25">
      <c r="A2393" s="13"/>
      <c r="C2393" t="s">
        <v>29</v>
      </c>
    </row>
    <row r="2394" spans="1:3" x14ac:dyDescent="0.25">
      <c r="A2394" s="21"/>
      <c r="C2394" t="s">
        <v>29</v>
      </c>
    </row>
    <row r="2395" spans="1:3" x14ac:dyDescent="0.25">
      <c r="A2395" s="21"/>
      <c r="C2395" t="s">
        <v>29</v>
      </c>
    </row>
    <row r="2396" spans="1:3" x14ac:dyDescent="0.25">
      <c r="A2396" s="21"/>
      <c r="C2396" t="s">
        <v>29</v>
      </c>
    </row>
    <row r="2397" spans="1:3" x14ac:dyDescent="0.25">
      <c r="A2397" s="21"/>
      <c r="C2397" t="s">
        <v>29</v>
      </c>
    </row>
    <row r="2398" spans="1:3" x14ac:dyDescent="0.25">
      <c r="A2398" s="21"/>
      <c r="C2398" t="s">
        <v>29</v>
      </c>
    </row>
    <row r="2399" spans="1:3" x14ac:dyDescent="0.25">
      <c r="A2399" s="21"/>
      <c r="C2399" t="s">
        <v>29</v>
      </c>
    </row>
    <row r="2400" spans="1:3" x14ac:dyDescent="0.25">
      <c r="A2400" s="21"/>
      <c r="C2400" t="s">
        <v>29</v>
      </c>
    </row>
    <row r="2401" spans="1:3" x14ac:dyDescent="0.25">
      <c r="A2401" s="21"/>
      <c r="C2401" t="s">
        <v>29</v>
      </c>
    </row>
    <row r="2402" spans="1:3" x14ac:dyDescent="0.25">
      <c r="A2402" s="21"/>
      <c r="C2402" t="s">
        <v>29</v>
      </c>
    </row>
    <row r="2403" spans="1:3" x14ac:dyDescent="0.25">
      <c r="A2403" s="21"/>
      <c r="C2403" t="s">
        <v>29</v>
      </c>
    </row>
    <row r="2404" spans="1:3" x14ac:dyDescent="0.25">
      <c r="A2404" s="21"/>
      <c r="C2404" t="s">
        <v>29</v>
      </c>
    </row>
    <row r="2405" spans="1:3" x14ac:dyDescent="0.25">
      <c r="A2405" s="21"/>
      <c r="C2405" t="s">
        <v>29</v>
      </c>
    </row>
    <row r="2406" spans="1:3" x14ac:dyDescent="0.25">
      <c r="A2406" s="21"/>
      <c r="C2406" t="s">
        <v>29</v>
      </c>
    </row>
    <row r="2407" spans="1:3" x14ac:dyDescent="0.25">
      <c r="A2407" s="21"/>
      <c r="C2407" t="s">
        <v>29</v>
      </c>
    </row>
    <row r="2408" spans="1:3" x14ac:dyDescent="0.25">
      <c r="A2408" s="21"/>
      <c r="C2408" t="s">
        <v>29</v>
      </c>
    </row>
    <row r="2409" spans="1:3" x14ac:dyDescent="0.25">
      <c r="A2409" s="21"/>
      <c r="C2409" t="s">
        <v>29</v>
      </c>
    </row>
    <row r="2410" spans="1:3" x14ac:dyDescent="0.25">
      <c r="A2410" s="21"/>
      <c r="C2410" t="s">
        <v>29</v>
      </c>
    </row>
    <row r="2411" spans="1:3" x14ac:dyDescent="0.25">
      <c r="A2411" s="21"/>
      <c r="C2411" t="s">
        <v>29</v>
      </c>
    </row>
    <row r="2412" spans="1:3" x14ac:dyDescent="0.25">
      <c r="A2412" s="21"/>
      <c r="C2412" t="s">
        <v>29</v>
      </c>
    </row>
    <row r="2413" spans="1:3" x14ac:dyDescent="0.25">
      <c r="A2413" s="21"/>
      <c r="C2413" t="s">
        <v>29</v>
      </c>
    </row>
    <row r="2414" spans="1:3" x14ac:dyDescent="0.25">
      <c r="A2414" s="21"/>
      <c r="C2414" t="s">
        <v>29</v>
      </c>
    </row>
    <row r="2415" spans="1:3" x14ac:dyDescent="0.25">
      <c r="A2415" s="21"/>
      <c r="C2415" t="s">
        <v>29</v>
      </c>
    </row>
    <row r="2416" spans="1:3" x14ac:dyDescent="0.25">
      <c r="A2416" s="21"/>
      <c r="C2416" t="s">
        <v>29</v>
      </c>
    </row>
    <row r="2417" spans="1:3" x14ac:dyDescent="0.25">
      <c r="A2417" s="21"/>
      <c r="C2417" t="s">
        <v>29</v>
      </c>
    </row>
    <row r="2418" spans="1:3" x14ac:dyDescent="0.25">
      <c r="A2418" s="21"/>
      <c r="C2418" t="s">
        <v>29</v>
      </c>
    </row>
    <row r="2419" spans="1:3" x14ac:dyDescent="0.25">
      <c r="A2419" s="21"/>
      <c r="C2419" t="s">
        <v>29</v>
      </c>
    </row>
    <row r="2420" spans="1:3" x14ac:dyDescent="0.25">
      <c r="A2420" s="21"/>
      <c r="C2420" t="s">
        <v>29</v>
      </c>
    </row>
    <row r="2421" spans="1:3" x14ac:dyDescent="0.25">
      <c r="A2421" s="21"/>
      <c r="C2421" t="s">
        <v>29</v>
      </c>
    </row>
    <row r="2422" spans="1:3" x14ac:dyDescent="0.25">
      <c r="A2422" s="21"/>
      <c r="C2422" t="s">
        <v>29</v>
      </c>
    </row>
    <row r="2423" spans="1:3" x14ac:dyDescent="0.25">
      <c r="A2423" s="21"/>
      <c r="C2423" t="s">
        <v>29</v>
      </c>
    </row>
    <row r="2424" spans="1:3" x14ac:dyDescent="0.25">
      <c r="A2424" s="21"/>
      <c r="C2424" t="s">
        <v>29</v>
      </c>
    </row>
    <row r="2425" spans="1:3" x14ac:dyDescent="0.25">
      <c r="A2425" s="21"/>
      <c r="C2425" t="s">
        <v>29</v>
      </c>
    </row>
    <row r="2426" spans="1:3" x14ac:dyDescent="0.25">
      <c r="A2426" s="21"/>
      <c r="C2426" t="s">
        <v>29</v>
      </c>
    </row>
    <row r="2427" spans="1:3" x14ac:dyDescent="0.25">
      <c r="A2427" s="21"/>
      <c r="C2427" t="s">
        <v>29</v>
      </c>
    </row>
    <row r="2428" spans="1:3" x14ac:dyDescent="0.25">
      <c r="A2428" s="21"/>
      <c r="C2428" t="s">
        <v>29</v>
      </c>
    </row>
    <row r="2429" spans="1:3" x14ac:dyDescent="0.25">
      <c r="A2429" s="21"/>
      <c r="C2429" t="s">
        <v>29</v>
      </c>
    </row>
    <row r="2430" spans="1:3" x14ac:dyDescent="0.25">
      <c r="A2430" s="21"/>
      <c r="C2430" t="s">
        <v>29</v>
      </c>
    </row>
    <row r="2431" spans="1:3" x14ac:dyDescent="0.25">
      <c r="A2431" s="21"/>
      <c r="C2431" t="s">
        <v>29</v>
      </c>
    </row>
    <row r="2432" spans="1:3" x14ac:dyDescent="0.25">
      <c r="A2432" s="21"/>
      <c r="C2432" t="s">
        <v>29</v>
      </c>
    </row>
    <row r="2433" spans="1:3" x14ac:dyDescent="0.25">
      <c r="A2433" s="21"/>
      <c r="C2433" t="s">
        <v>29</v>
      </c>
    </row>
    <row r="2434" spans="1:3" x14ac:dyDescent="0.25">
      <c r="A2434" s="21"/>
      <c r="C2434" t="s">
        <v>29</v>
      </c>
    </row>
    <row r="2435" spans="1:3" x14ac:dyDescent="0.25">
      <c r="A2435" s="21"/>
      <c r="C2435" t="s">
        <v>29</v>
      </c>
    </row>
    <row r="2436" spans="1:3" x14ac:dyDescent="0.25">
      <c r="A2436" s="21"/>
      <c r="C2436" t="s">
        <v>29</v>
      </c>
    </row>
    <row r="2437" spans="1:3" x14ac:dyDescent="0.25">
      <c r="A2437" s="21"/>
      <c r="C2437" t="s">
        <v>29</v>
      </c>
    </row>
    <row r="2438" spans="1:3" x14ac:dyDescent="0.25">
      <c r="A2438" s="21"/>
      <c r="C2438" t="s">
        <v>29</v>
      </c>
    </row>
    <row r="2439" spans="1:3" x14ac:dyDescent="0.25">
      <c r="A2439" s="21"/>
      <c r="C2439" t="s">
        <v>29</v>
      </c>
    </row>
    <row r="2440" spans="1:3" x14ac:dyDescent="0.25">
      <c r="A2440" s="21"/>
      <c r="C2440" t="s">
        <v>29</v>
      </c>
    </row>
    <row r="2441" spans="1:3" x14ac:dyDescent="0.25">
      <c r="A2441" s="21"/>
      <c r="C2441" t="s">
        <v>29</v>
      </c>
    </row>
    <row r="2442" spans="1:3" x14ac:dyDescent="0.25">
      <c r="A2442" s="21"/>
      <c r="C2442" t="s">
        <v>29</v>
      </c>
    </row>
    <row r="2443" spans="1:3" x14ac:dyDescent="0.25">
      <c r="A2443" s="21"/>
      <c r="C2443" t="s">
        <v>29</v>
      </c>
    </row>
    <row r="2444" spans="1:3" x14ac:dyDescent="0.25">
      <c r="A2444" s="21"/>
      <c r="C2444" t="s">
        <v>29</v>
      </c>
    </row>
    <row r="2445" spans="1:3" x14ac:dyDescent="0.25">
      <c r="A2445" s="21"/>
      <c r="C2445" t="s">
        <v>29</v>
      </c>
    </row>
    <row r="2446" spans="1:3" x14ac:dyDescent="0.25">
      <c r="A2446" s="21"/>
      <c r="C2446" t="s">
        <v>29</v>
      </c>
    </row>
    <row r="2447" spans="1:3" x14ac:dyDescent="0.25">
      <c r="A2447" s="21"/>
      <c r="C2447" t="s">
        <v>29</v>
      </c>
    </row>
    <row r="2448" spans="1:3" x14ac:dyDescent="0.25">
      <c r="A2448" s="21"/>
      <c r="C2448" t="s">
        <v>29</v>
      </c>
    </row>
    <row r="2449" spans="1:3" x14ac:dyDescent="0.25">
      <c r="A2449" s="21"/>
      <c r="C2449" t="s">
        <v>29</v>
      </c>
    </row>
    <row r="2450" spans="1:3" x14ac:dyDescent="0.25">
      <c r="A2450" s="21"/>
      <c r="C2450" t="s">
        <v>29</v>
      </c>
    </row>
    <row r="2451" spans="1:3" x14ac:dyDescent="0.25">
      <c r="A2451" s="21"/>
      <c r="C2451" t="s">
        <v>29</v>
      </c>
    </row>
    <row r="2452" spans="1:3" x14ac:dyDescent="0.25">
      <c r="A2452" s="21"/>
      <c r="C2452" t="s">
        <v>29</v>
      </c>
    </row>
    <row r="2453" spans="1:3" x14ac:dyDescent="0.25">
      <c r="A2453" s="21"/>
      <c r="C2453" t="s">
        <v>29</v>
      </c>
    </row>
    <row r="2454" spans="1:3" x14ac:dyDescent="0.25">
      <c r="A2454" s="21"/>
      <c r="C2454" t="s">
        <v>29</v>
      </c>
    </row>
    <row r="2455" spans="1:3" x14ac:dyDescent="0.25">
      <c r="A2455" s="21"/>
      <c r="C2455" t="s">
        <v>29</v>
      </c>
    </row>
    <row r="2456" spans="1:3" x14ac:dyDescent="0.25">
      <c r="A2456" s="21"/>
      <c r="C2456" t="s">
        <v>29</v>
      </c>
    </row>
    <row r="2457" spans="1:3" x14ac:dyDescent="0.25">
      <c r="A2457" s="21"/>
      <c r="C2457" t="s">
        <v>29</v>
      </c>
    </row>
    <row r="2458" spans="1:3" x14ac:dyDescent="0.25">
      <c r="A2458" s="21"/>
      <c r="C2458" t="s">
        <v>29</v>
      </c>
    </row>
    <row r="2459" spans="1:3" x14ac:dyDescent="0.25">
      <c r="A2459" s="21"/>
      <c r="C2459" t="s">
        <v>29</v>
      </c>
    </row>
    <row r="2460" spans="1:3" x14ac:dyDescent="0.25">
      <c r="A2460" s="21"/>
      <c r="C2460" t="s">
        <v>29</v>
      </c>
    </row>
    <row r="2461" spans="1:3" x14ac:dyDescent="0.25">
      <c r="A2461" s="21"/>
      <c r="C2461" t="s">
        <v>29</v>
      </c>
    </row>
    <row r="2462" spans="1:3" x14ac:dyDescent="0.25">
      <c r="A2462" s="21"/>
      <c r="C2462" t="s">
        <v>29</v>
      </c>
    </row>
    <row r="2463" spans="1:3" x14ac:dyDescent="0.25">
      <c r="A2463" s="21"/>
      <c r="C2463" t="s">
        <v>29</v>
      </c>
    </row>
    <row r="2464" spans="1:3" x14ac:dyDescent="0.25">
      <c r="A2464" s="21"/>
      <c r="C2464" t="s">
        <v>29</v>
      </c>
    </row>
    <row r="2465" spans="1:3" x14ac:dyDescent="0.25">
      <c r="A2465" s="21"/>
      <c r="C2465" t="s">
        <v>29</v>
      </c>
    </row>
    <row r="2466" spans="1:3" x14ac:dyDescent="0.25">
      <c r="A2466" s="21"/>
      <c r="C2466" t="s">
        <v>29</v>
      </c>
    </row>
    <row r="2467" spans="1:3" x14ac:dyDescent="0.25">
      <c r="A2467" s="21"/>
      <c r="C2467" t="s">
        <v>29</v>
      </c>
    </row>
    <row r="2468" spans="1:3" x14ac:dyDescent="0.25">
      <c r="A2468" s="21"/>
      <c r="C2468" t="s">
        <v>29</v>
      </c>
    </row>
    <row r="2469" spans="1:3" x14ac:dyDescent="0.25">
      <c r="A2469" s="21"/>
      <c r="C2469" t="s">
        <v>29</v>
      </c>
    </row>
    <row r="2470" spans="1:3" x14ac:dyDescent="0.25">
      <c r="A2470" s="21"/>
      <c r="C2470" t="s">
        <v>29</v>
      </c>
    </row>
    <row r="2471" spans="1:3" x14ac:dyDescent="0.25">
      <c r="A2471" s="21"/>
      <c r="C2471" t="s">
        <v>29</v>
      </c>
    </row>
    <row r="2472" spans="1:3" x14ac:dyDescent="0.25">
      <c r="A2472" s="21"/>
      <c r="C2472" t="s">
        <v>29</v>
      </c>
    </row>
    <row r="2473" spans="1:3" x14ac:dyDescent="0.25">
      <c r="A2473" s="21"/>
      <c r="C2473" t="s">
        <v>29</v>
      </c>
    </row>
    <row r="2474" spans="1:3" x14ac:dyDescent="0.25">
      <c r="A2474" s="21"/>
      <c r="C2474" t="s">
        <v>29</v>
      </c>
    </row>
    <row r="2475" spans="1:3" x14ac:dyDescent="0.25">
      <c r="A2475" s="21"/>
      <c r="C2475" t="s">
        <v>29</v>
      </c>
    </row>
    <row r="2476" spans="1:3" x14ac:dyDescent="0.25">
      <c r="A2476" s="21"/>
      <c r="C2476" t="s">
        <v>29</v>
      </c>
    </row>
    <row r="2477" spans="1:3" x14ac:dyDescent="0.25">
      <c r="A2477" s="21"/>
      <c r="C2477" t="s">
        <v>29</v>
      </c>
    </row>
    <row r="2478" spans="1:3" x14ac:dyDescent="0.25">
      <c r="A2478" s="21"/>
      <c r="C2478" t="s">
        <v>29</v>
      </c>
    </row>
    <row r="2479" spans="1:3" x14ac:dyDescent="0.25">
      <c r="A2479" s="21"/>
      <c r="C2479" t="s">
        <v>29</v>
      </c>
    </row>
    <row r="2480" spans="1:3" x14ac:dyDescent="0.25">
      <c r="A2480" s="21"/>
      <c r="C2480" t="s">
        <v>29</v>
      </c>
    </row>
    <row r="2481" spans="1:3" x14ac:dyDescent="0.25">
      <c r="A2481" s="21"/>
      <c r="C2481" t="s">
        <v>29</v>
      </c>
    </row>
    <row r="2482" spans="1:3" x14ac:dyDescent="0.25">
      <c r="A2482" s="21"/>
      <c r="C2482" t="s">
        <v>29</v>
      </c>
    </row>
    <row r="2483" spans="1:3" x14ac:dyDescent="0.25">
      <c r="A2483" s="21"/>
      <c r="C2483" t="s">
        <v>29</v>
      </c>
    </row>
    <row r="2484" spans="1:3" x14ac:dyDescent="0.25">
      <c r="A2484" s="21"/>
      <c r="C2484" t="s">
        <v>29</v>
      </c>
    </row>
    <row r="2485" spans="1:3" x14ac:dyDescent="0.25">
      <c r="A2485" s="21"/>
      <c r="C2485" t="s">
        <v>29</v>
      </c>
    </row>
    <row r="2486" spans="1:3" x14ac:dyDescent="0.25">
      <c r="A2486" s="21"/>
      <c r="C2486" t="s">
        <v>29</v>
      </c>
    </row>
    <row r="2487" spans="1:3" x14ac:dyDescent="0.25">
      <c r="A2487" s="21"/>
      <c r="C2487" t="s">
        <v>29</v>
      </c>
    </row>
    <row r="2488" spans="1:3" x14ac:dyDescent="0.25">
      <c r="A2488" s="21"/>
      <c r="C2488" t="s">
        <v>29</v>
      </c>
    </row>
    <row r="2489" spans="1:3" x14ac:dyDescent="0.25">
      <c r="A2489" s="21"/>
      <c r="C2489" t="s">
        <v>29</v>
      </c>
    </row>
    <row r="2490" spans="1:3" x14ac:dyDescent="0.25">
      <c r="A2490" s="21"/>
      <c r="C2490" t="s">
        <v>29</v>
      </c>
    </row>
    <row r="2491" spans="1:3" x14ac:dyDescent="0.25">
      <c r="A2491" s="21"/>
      <c r="C2491" t="s">
        <v>29</v>
      </c>
    </row>
    <row r="2492" spans="1:3" x14ac:dyDescent="0.25">
      <c r="A2492" s="21"/>
      <c r="C2492" t="s">
        <v>29</v>
      </c>
    </row>
    <row r="2493" spans="1:3" x14ac:dyDescent="0.25">
      <c r="A2493" s="21"/>
      <c r="C2493" t="s">
        <v>29</v>
      </c>
    </row>
    <row r="2494" spans="1:3" x14ac:dyDescent="0.25">
      <c r="A2494" s="21"/>
      <c r="C2494" t="s">
        <v>29</v>
      </c>
    </row>
    <row r="2495" spans="1:3" x14ac:dyDescent="0.25">
      <c r="A2495" s="21"/>
      <c r="C2495" t="s">
        <v>29</v>
      </c>
    </row>
    <row r="2496" spans="1:3" x14ac:dyDescent="0.25">
      <c r="A2496" s="21"/>
      <c r="C2496" t="s">
        <v>29</v>
      </c>
    </row>
    <row r="2497" spans="1:3" x14ac:dyDescent="0.25">
      <c r="A2497" s="21"/>
      <c r="C2497" t="s">
        <v>29</v>
      </c>
    </row>
    <row r="2498" spans="1:3" x14ac:dyDescent="0.25">
      <c r="A2498" s="21"/>
      <c r="C2498" t="s">
        <v>29</v>
      </c>
    </row>
    <row r="2499" spans="1:3" x14ac:dyDescent="0.25">
      <c r="A2499" s="21"/>
      <c r="C2499" t="s">
        <v>29</v>
      </c>
    </row>
    <row r="2500" spans="1:3" x14ac:dyDescent="0.25">
      <c r="A2500" s="21"/>
      <c r="C2500" t="s">
        <v>29</v>
      </c>
    </row>
    <row r="2501" spans="1:3" x14ac:dyDescent="0.25">
      <c r="A2501" s="21"/>
      <c r="C2501" t="s">
        <v>29</v>
      </c>
    </row>
    <row r="2502" spans="1:3" x14ac:dyDescent="0.25">
      <c r="A2502" s="21"/>
      <c r="C2502" t="s">
        <v>29</v>
      </c>
    </row>
    <row r="2503" spans="1:3" x14ac:dyDescent="0.25">
      <c r="A2503" s="21"/>
      <c r="C2503" t="s">
        <v>29</v>
      </c>
    </row>
    <row r="2504" spans="1:3" x14ac:dyDescent="0.25">
      <c r="A2504" s="21"/>
      <c r="C2504" t="s">
        <v>29</v>
      </c>
    </row>
    <row r="2505" spans="1:3" x14ac:dyDescent="0.25">
      <c r="A2505" s="21"/>
      <c r="C2505" t="s">
        <v>29</v>
      </c>
    </row>
    <row r="2506" spans="1:3" x14ac:dyDescent="0.25">
      <c r="A2506" s="21"/>
      <c r="C2506" t="s">
        <v>29</v>
      </c>
    </row>
    <row r="2507" spans="1:3" x14ac:dyDescent="0.25">
      <c r="A2507" s="21"/>
      <c r="C2507" t="s">
        <v>29</v>
      </c>
    </row>
    <row r="2508" spans="1:3" x14ac:dyDescent="0.25">
      <c r="A2508" s="21"/>
      <c r="C2508" t="s">
        <v>29</v>
      </c>
    </row>
    <row r="2509" spans="1:3" x14ac:dyDescent="0.25">
      <c r="A2509" s="21"/>
      <c r="C2509" t="s">
        <v>29</v>
      </c>
    </row>
    <row r="2510" spans="1:3" x14ac:dyDescent="0.25">
      <c r="A2510" s="21"/>
      <c r="C2510" t="s">
        <v>29</v>
      </c>
    </row>
    <row r="2511" spans="1:3" x14ac:dyDescent="0.25">
      <c r="A2511" s="21"/>
      <c r="C2511" t="s">
        <v>29</v>
      </c>
    </row>
    <row r="2512" spans="1:3" x14ac:dyDescent="0.25">
      <c r="A2512" s="21"/>
      <c r="C2512" t="s">
        <v>29</v>
      </c>
    </row>
    <row r="2513" spans="1:3" x14ac:dyDescent="0.25">
      <c r="A2513" s="21"/>
      <c r="C2513" t="s">
        <v>29</v>
      </c>
    </row>
    <row r="2514" spans="1:3" x14ac:dyDescent="0.25">
      <c r="A2514" s="21"/>
      <c r="C2514" t="s">
        <v>29</v>
      </c>
    </row>
    <row r="2515" spans="1:3" x14ac:dyDescent="0.25">
      <c r="A2515" s="21"/>
      <c r="C2515" t="s">
        <v>29</v>
      </c>
    </row>
    <row r="2516" spans="1:3" x14ac:dyDescent="0.25">
      <c r="A2516" s="21"/>
      <c r="C2516" t="s">
        <v>29</v>
      </c>
    </row>
    <row r="2517" spans="1:3" x14ac:dyDescent="0.25">
      <c r="A2517" s="21"/>
      <c r="C2517" t="s">
        <v>29</v>
      </c>
    </row>
    <row r="2518" spans="1:3" x14ac:dyDescent="0.25">
      <c r="A2518" s="21"/>
      <c r="C2518" t="s">
        <v>29</v>
      </c>
    </row>
    <row r="2519" spans="1:3" x14ac:dyDescent="0.25">
      <c r="A2519" s="21"/>
      <c r="C2519" t="s">
        <v>29</v>
      </c>
    </row>
    <row r="2520" spans="1:3" x14ac:dyDescent="0.25">
      <c r="A2520" s="21"/>
      <c r="C2520" t="s">
        <v>29</v>
      </c>
    </row>
    <row r="2521" spans="1:3" x14ac:dyDescent="0.25">
      <c r="A2521" s="21"/>
      <c r="C2521" t="s">
        <v>29</v>
      </c>
    </row>
    <row r="2522" spans="1:3" x14ac:dyDescent="0.25">
      <c r="A2522" s="21"/>
      <c r="C2522" t="s">
        <v>29</v>
      </c>
    </row>
    <row r="2523" spans="1:3" x14ac:dyDescent="0.25">
      <c r="A2523" s="21"/>
      <c r="C2523" t="s">
        <v>29</v>
      </c>
    </row>
    <row r="2524" spans="1:3" x14ac:dyDescent="0.25">
      <c r="A2524" s="21"/>
      <c r="C2524" t="s">
        <v>29</v>
      </c>
    </row>
    <row r="2525" spans="1:3" x14ac:dyDescent="0.25">
      <c r="A2525" s="21"/>
      <c r="C2525" t="s">
        <v>29</v>
      </c>
    </row>
    <row r="2526" spans="1:3" x14ac:dyDescent="0.25">
      <c r="A2526" s="21"/>
      <c r="C2526" t="s">
        <v>29</v>
      </c>
    </row>
    <row r="2527" spans="1:3" x14ac:dyDescent="0.25">
      <c r="A2527" s="21"/>
      <c r="C2527" t="s">
        <v>29</v>
      </c>
    </row>
    <row r="2528" spans="1:3" x14ac:dyDescent="0.25">
      <c r="A2528" s="21"/>
      <c r="C2528" t="s">
        <v>29</v>
      </c>
    </row>
    <row r="2529" spans="1:3" x14ac:dyDescent="0.25">
      <c r="A2529" s="21"/>
      <c r="C2529" t="s">
        <v>29</v>
      </c>
    </row>
    <row r="2530" spans="1:3" x14ac:dyDescent="0.25">
      <c r="A2530" s="21"/>
      <c r="C2530" t="s">
        <v>29</v>
      </c>
    </row>
    <row r="2531" spans="1:3" x14ac:dyDescent="0.25">
      <c r="A2531" s="21"/>
      <c r="C2531" t="s">
        <v>29</v>
      </c>
    </row>
    <row r="2532" spans="1:3" x14ac:dyDescent="0.25">
      <c r="A2532" s="21"/>
      <c r="C2532" t="s">
        <v>29</v>
      </c>
    </row>
    <row r="2533" spans="1:3" x14ac:dyDescent="0.25">
      <c r="A2533" s="21"/>
      <c r="C2533" t="s">
        <v>29</v>
      </c>
    </row>
    <row r="2534" spans="1:3" x14ac:dyDescent="0.25">
      <c r="A2534" s="21"/>
      <c r="C2534" t="s">
        <v>29</v>
      </c>
    </row>
    <row r="2535" spans="1:3" x14ac:dyDescent="0.25">
      <c r="A2535" s="21"/>
      <c r="C2535" t="s">
        <v>29</v>
      </c>
    </row>
    <row r="2536" spans="1:3" x14ac:dyDescent="0.25">
      <c r="A2536" s="21"/>
      <c r="C2536" t="s">
        <v>29</v>
      </c>
    </row>
    <row r="2537" spans="1:3" x14ac:dyDescent="0.25">
      <c r="A2537" s="21"/>
      <c r="C2537" t="s">
        <v>29</v>
      </c>
    </row>
    <row r="2538" spans="1:3" x14ac:dyDescent="0.25">
      <c r="A2538" s="21"/>
      <c r="C2538" t="s">
        <v>29</v>
      </c>
    </row>
    <row r="2539" spans="1:3" x14ac:dyDescent="0.25">
      <c r="A2539" s="21"/>
      <c r="C2539" t="s">
        <v>29</v>
      </c>
    </row>
    <row r="2540" spans="1:3" x14ac:dyDescent="0.25">
      <c r="A2540" s="21"/>
      <c r="C2540" t="s">
        <v>29</v>
      </c>
    </row>
    <row r="2541" spans="1:3" x14ac:dyDescent="0.25">
      <c r="A2541" s="21"/>
      <c r="C2541" t="s">
        <v>29</v>
      </c>
    </row>
    <row r="2542" spans="1:3" x14ac:dyDescent="0.25">
      <c r="A2542" s="21"/>
      <c r="C2542" t="s">
        <v>29</v>
      </c>
    </row>
    <row r="2543" spans="1:3" x14ac:dyDescent="0.25">
      <c r="A2543" s="21"/>
      <c r="C2543" t="s">
        <v>29</v>
      </c>
    </row>
    <row r="2544" spans="1:3" x14ac:dyDescent="0.25">
      <c r="A2544" s="21"/>
      <c r="C2544" t="s">
        <v>29</v>
      </c>
    </row>
    <row r="2545" spans="1:3" x14ac:dyDescent="0.25">
      <c r="A2545" s="21"/>
      <c r="C2545" t="s">
        <v>29</v>
      </c>
    </row>
    <row r="2546" spans="1:3" x14ac:dyDescent="0.25">
      <c r="A2546" s="21"/>
      <c r="C2546" t="s">
        <v>29</v>
      </c>
    </row>
    <row r="2547" spans="1:3" x14ac:dyDescent="0.25">
      <c r="A2547" s="21"/>
      <c r="C2547" t="s">
        <v>29</v>
      </c>
    </row>
    <row r="2548" spans="1:3" x14ac:dyDescent="0.25">
      <c r="A2548" s="21"/>
      <c r="C2548" t="s">
        <v>29</v>
      </c>
    </row>
    <row r="2549" spans="1:3" x14ac:dyDescent="0.25">
      <c r="A2549" s="21"/>
      <c r="C2549" t="s">
        <v>29</v>
      </c>
    </row>
    <row r="2550" spans="1:3" x14ac:dyDescent="0.25">
      <c r="A2550" s="21"/>
      <c r="C2550" t="s">
        <v>29</v>
      </c>
    </row>
    <row r="2551" spans="1:3" x14ac:dyDescent="0.25">
      <c r="A2551" s="21"/>
      <c r="C2551" t="s">
        <v>29</v>
      </c>
    </row>
    <row r="2552" spans="1:3" x14ac:dyDescent="0.25">
      <c r="A2552" s="21"/>
      <c r="C2552" t="s">
        <v>29</v>
      </c>
    </row>
    <row r="2553" spans="1:3" x14ac:dyDescent="0.25">
      <c r="A2553" s="21"/>
      <c r="C2553" t="s">
        <v>29</v>
      </c>
    </row>
    <row r="2554" spans="1:3" x14ac:dyDescent="0.25">
      <c r="A2554" s="21"/>
      <c r="C2554" t="s">
        <v>29</v>
      </c>
    </row>
    <row r="2555" spans="1:3" x14ac:dyDescent="0.25">
      <c r="A2555" s="21"/>
      <c r="C2555" t="s">
        <v>29</v>
      </c>
    </row>
    <row r="2556" spans="1:3" x14ac:dyDescent="0.25">
      <c r="A2556" s="21"/>
      <c r="C2556" t="s">
        <v>29</v>
      </c>
    </row>
    <row r="2557" spans="1:3" x14ac:dyDescent="0.25">
      <c r="A2557" s="21"/>
      <c r="C2557" t="s">
        <v>29</v>
      </c>
    </row>
    <row r="2558" spans="1:3" x14ac:dyDescent="0.25">
      <c r="A2558" s="21"/>
      <c r="C2558" t="s">
        <v>29</v>
      </c>
    </row>
    <row r="2559" spans="1:3" x14ac:dyDescent="0.25">
      <c r="A2559" s="21"/>
      <c r="C2559" t="s">
        <v>29</v>
      </c>
    </row>
    <row r="2560" spans="1:3" x14ac:dyDescent="0.25">
      <c r="A2560" s="21"/>
      <c r="C2560" t="s">
        <v>29</v>
      </c>
    </row>
    <row r="2561" spans="1:3" x14ac:dyDescent="0.25">
      <c r="A2561" s="21"/>
      <c r="C2561" t="s">
        <v>29</v>
      </c>
    </row>
    <row r="2562" spans="1:3" x14ac:dyDescent="0.25">
      <c r="A2562" s="21"/>
      <c r="C2562" t="s">
        <v>29</v>
      </c>
    </row>
    <row r="2563" spans="1:3" x14ac:dyDescent="0.25">
      <c r="A2563" s="21"/>
      <c r="C2563" t="s">
        <v>29</v>
      </c>
    </row>
    <row r="2564" spans="1:3" x14ac:dyDescent="0.25">
      <c r="A2564" s="21"/>
      <c r="C2564" t="s">
        <v>29</v>
      </c>
    </row>
    <row r="2565" spans="1:3" x14ac:dyDescent="0.25">
      <c r="A2565" s="21"/>
      <c r="C2565" t="s">
        <v>29</v>
      </c>
    </row>
    <row r="2566" spans="1:3" x14ac:dyDescent="0.25">
      <c r="A2566" s="21"/>
      <c r="C2566" t="s">
        <v>29</v>
      </c>
    </row>
    <row r="2567" spans="1:3" x14ac:dyDescent="0.25">
      <c r="A2567" s="21"/>
      <c r="C2567" t="s">
        <v>29</v>
      </c>
    </row>
    <row r="2568" spans="1:3" x14ac:dyDescent="0.25">
      <c r="A2568" s="21"/>
      <c r="C2568" t="s">
        <v>29</v>
      </c>
    </row>
    <row r="2569" spans="1:3" x14ac:dyDescent="0.25">
      <c r="A2569" s="21"/>
      <c r="C2569" t="s">
        <v>29</v>
      </c>
    </row>
    <row r="2570" spans="1:3" x14ac:dyDescent="0.25">
      <c r="A2570" s="21"/>
      <c r="C2570" t="s">
        <v>29</v>
      </c>
    </row>
    <row r="2571" spans="1:3" x14ac:dyDescent="0.25">
      <c r="A2571" s="21"/>
      <c r="C2571" t="s">
        <v>29</v>
      </c>
    </row>
    <row r="2572" spans="1:3" x14ac:dyDescent="0.25">
      <c r="A2572" s="21"/>
      <c r="C2572" t="s">
        <v>29</v>
      </c>
    </row>
    <row r="2573" spans="1:3" x14ac:dyDescent="0.25">
      <c r="A2573" s="21"/>
      <c r="C2573" t="s">
        <v>29</v>
      </c>
    </row>
    <row r="2574" spans="1:3" x14ac:dyDescent="0.25">
      <c r="A2574" s="21"/>
      <c r="C2574" t="s">
        <v>29</v>
      </c>
    </row>
    <row r="2575" spans="1:3" x14ac:dyDescent="0.25">
      <c r="A2575" s="21"/>
      <c r="C2575" t="s">
        <v>29</v>
      </c>
    </row>
    <row r="2576" spans="1:3" x14ac:dyDescent="0.25">
      <c r="A2576" s="21"/>
      <c r="C2576" t="s">
        <v>29</v>
      </c>
    </row>
    <row r="2577" spans="1:3" x14ac:dyDescent="0.25">
      <c r="A2577" s="21"/>
      <c r="C2577" t="s">
        <v>29</v>
      </c>
    </row>
    <row r="2578" spans="1:3" x14ac:dyDescent="0.25">
      <c r="A2578" s="21"/>
      <c r="C2578" t="s">
        <v>29</v>
      </c>
    </row>
    <row r="2579" spans="1:3" x14ac:dyDescent="0.25">
      <c r="A2579" s="21"/>
      <c r="C2579" t="s">
        <v>29</v>
      </c>
    </row>
    <row r="2580" spans="1:3" x14ac:dyDescent="0.25">
      <c r="A2580" s="21"/>
      <c r="C2580" t="s">
        <v>29</v>
      </c>
    </row>
    <row r="2581" spans="1:3" x14ac:dyDescent="0.25">
      <c r="A2581" s="21"/>
      <c r="C2581" t="s">
        <v>29</v>
      </c>
    </row>
    <row r="2582" spans="1:3" x14ac:dyDescent="0.25">
      <c r="A2582" s="21"/>
      <c r="C2582" t="s">
        <v>29</v>
      </c>
    </row>
    <row r="2583" spans="1:3" x14ac:dyDescent="0.25">
      <c r="A2583" s="21"/>
      <c r="C2583" t="s">
        <v>29</v>
      </c>
    </row>
    <row r="2584" spans="1:3" x14ac:dyDescent="0.25">
      <c r="A2584" s="21"/>
      <c r="C2584" t="s">
        <v>29</v>
      </c>
    </row>
    <row r="2585" spans="1:3" x14ac:dyDescent="0.25">
      <c r="A2585" s="21"/>
      <c r="C2585" t="s">
        <v>29</v>
      </c>
    </row>
    <row r="2586" spans="1:3" x14ac:dyDescent="0.25">
      <c r="A2586" s="21"/>
      <c r="C2586" t="s">
        <v>29</v>
      </c>
    </row>
    <row r="2587" spans="1:3" x14ac:dyDescent="0.25">
      <c r="A2587" s="21"/>
      <c r="C2587" t="s">
        <v>29</v>
      </c>
    </row>
    <row r="2588" spans="1:3" x14ac:dyDescent="0.25">
      <c r="A2588" s="21"/>
      <c r="C2588" t="s">
        <v>29</v>
      </c>
    </row>
    <row r="2589" spans="1:3" x14ac:dyDescent="0.25">
      <c r="A2589" s="21"/>
      <c r="C2589" t="s">
        <v>29</v>
      </c>
    </row>
    <row r="2590" spans="1:3" x14ac:dyDescent="0.25">
      <c r="A2590" s="21"/>
      <c r="C2590" t="s">
        <v>29</v>
      </c>
    </row>
    <row r="2591" spans="1:3" x14ac:dyDescent="0.25">
      <c r="A2591" s="21"/>
      <c r="C2591" t="s">
        <v>29</v>
      </c>
    </row>
    <row r="2592" spans="1:3" x14ac:dyDescent="0.25">
      <c r="A2592" s="21"/>
      <c r="C2592" t="s">
        <v>29</v>
      </c>
    </row>
    <row r="2593" spans="1:3" x14ac:dyDescent="0.25">
      <c r="A2593" s="21"/>
      <c r="C2593" t="s">
        <v>29</v>
      </c>
    </row>
    <row r="2594" spans="1:3" x14ac:dyDescent="0.25">
      <c r="A2594" s="21"/>
      <c r="C2594" t="s">
        <v>29</v>
      </c>
    </row>
    <row r="2595" spans="1:3" x14ac:dyDescent="0.25">
      <c r="A2595" s="21"/>
      <c r="B2595" s="10" t="s">
        <v>29</v>
      </c>
      <c r="C2595" t="s">
        <v>29</v>
      </c>
    </row>
    <row r="2596" spans="1:3" x14ac:dyDescent="0.25">
      <c r="A2596" s="21"/>
      <c r="C2596" t="s">
        <v>29</v>
      </c>
    </row>
    <row r="2597" spans="1:3" x14ac:dyDescent="0.25">
      <c r="A2597" s="21"/>
      <c r="C2597" t="s">
        <v>29</v>
      </c>
    </row>
    <row r="2598" spans="1:3" x14ac:dyDescent="0.25">
      <c r="A2598" s="21"/>
      <c r="C2598" t="s">
        <v>29</v>
      </c>
    </row>
    <row r="2599" spans="1:3" x14ac:dyDescent="0.25">
      <c r="A2599" s="21"/>
      <c r="C2599" t="s">
        <v>29</v>
      </c>
    </row>
    <row r="2600" spans="1:3" x14ac:dyDescent="0.25">
      <c r="A2600" s="21"/>
      <c r="C2600" t="s">
        <v>29</v>
      </c>
    </row>
    <row r="2601" spans="1:3" x14ac:dyDescent="0.25">
      <c r="A2601" s="21"/>
      <c r="C2601" t="s">
        <v>29</v>
      </c>
    </row>
    <row r="2602" spans="1:3" x14ac:dyDescent="0.25">
      <c r="A2602" s="21"/>
      <c r="C2602" t="s">
        <v>29</v>
      </c>
    </row>
    <row r="2603" spans="1:3" x14ac:dyDescent="0.25">
      <c r="A2603" s="21"/>
      <c r="C2603" t="s">
        <v>29</v>
      </c>
    </row>
    <row r="2604" spans="1:3" x14ac:dyDescent="0.25">
      <c r="A2604" s="21"/>
      <c r="C2604" t="s">
        <v>29</v>
      </c>
    </row>
    <row r="2605" spans="1:3" x14ac:dyDescent="0.25">
      <c r="A2605" s="21"/>
      <c r="C2605" t="s">
        <v>29</v>
      </c>
    </row>
    <row r="2606" spans="1:3" x14ac:dyDescent="0.25">
      <c r="A2606" s="21"/>
      <c r="C2606" t="s">
        <v>29</v>
      </c>
    </row>
    <row r="2607" spans="1:3" x14ac:dyDescent="0.25">
      <c r="A2607" s="21"/>
      <c r="C2607" t="s">
        <v>29</v>
      </c>
    </row>
    <row r="2608" spans="1:3" x14ac:dyDescent="0.25">
      <c r="A2608" s="21"/>
      <c r="C2608" t="s">
        <v>29</v>
      </c>
    </row>
    <row r="2609" spans="1:3" x14ac:dyDescent="0.25">
      <c r="A2609" s="21"/>
      <c r="C2609" t="s">
        <v>29</v>
      </c>
    </row>
    <row r="2610" spans="1:3" x14ac:dyDescent="0.25">
      <c r="A2610" s="21"/>
      <c r="C2610" t="s">
        <v>29</v>
      </c>
    </row>
    <row r="2611" spans="1:3" x14ac:dyDescent="0.25">
      <c r="A2611" s="21"/>
      <c r="C2611" t="s">
        <v>29</v>
      </c>
    </row>
    <row r="2612" spans="1:3" x14ac:dyDescent="0.25">
      <c r="A2612" s="21"/>
      <c r="C2612" t="s">
        <v>29</v>
      </c>
    </row>
    <row r="2613" spans="1:3" x14ac:dyDescent="0.25">
      <c r="A2613" s="21"/>
      <c r="C2613" t="s">
        <v>29</v>
      </c>
    </row>
    <row r="2614" spans="1:3" x14ac:dyDescent="0.25">
      <c r="A2614" s="21"/>
      <c r="C2614" t="s">
        <v>29</v>
      </c>
    </row>
    <row r="2615" spans="1:3" x14ac:dyDescent="0.25">
      <c r="C2615" t="s">
        <v>29</v>
      </c>
    </row>
    <row r="2616" spans="1:3" x14ac:dyDescent="0.25">
      <c r="C2616" t="s">
        <v>29</v>
      </c>
    </row>
    <row r="2617" spans="1:3" x14ac:dyDescent="0.25">
      <c r="C2617" t="s">
        <v>29</v>
      </c>
    </row>
    <row r="2618" spans="1:3" x14ac:dyDescent="0.25">
      <c r="C2618" t="s">
        <v>29</v>
      </c>
    </row>
    <row r="2619" spans="1:3" x14ac:dyDescent="0.25">
      <c r="C2619" t="s">
        <v>29</v>
      </c>
    </row>
    <row r="2620" spans="1:3" x14ac:dyDescent="0.25">
      <c r="C2620" t="s">
        <v>29</v>
      </c>
    </row>
    <row r="2621" spans="1:3" x14ac:dyDescent="0.25">
      <c r="C2621" t="s">
        <v>29</v>
      </c>
    </row>
    <row r="2622" spans="1:3" x14ac:dyDescent="0.25">
      <c r="C2622" t="s">
        <v>29</v>
      </c>
    </row>
    <row r="2623" spans="1:3" x14ac:dyDescent="0.25">
      <c r="C2623" t="s">
        <v>29</v>
      </c>
    </row>
    <row r="2624" spans="1:3" x14ac:dyDescent="0.25">
      <c r="C2624" t="s">
        <v>29</v>
      </c>
    </row>
    <row r="2625" spans="3:3" x14ac:dyDescent="0.25">
      <c r="C2625" t="s">
        <v>29</v>
      </c>
    </row>
    <row r="2626" spans="3:3" x14ac:dyDescent="0.25">
      <c r="C2626" t="s">
        <v>29</v>
      </c>
    </row>
    <row r="2627" spans="3:3" x14ac:dyDescent="0.25">
      <c r="C2627" t="s">
        <v>29</v>
      </c>
    </row>
    <row r="2628" spans="3:3" x14ac:dyDescent="0.25">
      <c r="C2628" t="s">
        <v>29</v>
      </c>
    </row>
    <row r="2629" spans="3:3" x14ac:dyDescent="0.25">
      <c r="C2629" t="s">
        <v>29</v>
      </c>
    </row>
    <row r="2630" spans="3:3" x14ac:dyDescent="0.25">
      <c r="C2630" t="s">
        <v>29</v>
      </c>
    </row>
    <row r="2631" spans="3:3" x14ac:dyDescent="0.25">
      <c r="C2631" t="s">
        <v>29</v>
      </c>
    </row>
    <row r="2632" spans="3:3" x14ac:dyDescent="0.25">
      <c r="C2632" t="s">
        <v>29</v>
      </c>
    </row>
    <row r="2633" spans="3:3" x14ac:dyDescent="0.25">
      <c r="C2633" t="s">
        <v>29</v>
      </c>
    </row>
    <row r="2634" spans="3:3" x14ac:dyDescent="0.25">
      <c r="C2634" t="s">
        <v>29</v>
      </c>
    </row>
    <row r="2635" spans="3:3" x14ac:dyDescent="0.25">
      <c r="C2635" t="s">
        <v>29</v>
      </c>
    </row>
    <row r="2636" spans="3:3" x14ac:dyDescent="0.25">
      <c r="C2636" t="s">
        <v>29</v>
      </c>
    </row>
    <row r="2637" spans="3:3" x14ac:dyDescent="0.25">
      <c r="C2637" t="s">
        <v>29</v>
      </c>
    </row>
    <row r="2638" spans="3:3" x14ac:dyDescent="0.25">
      <c r="C2638" t="s">
        <v>29</v>
      </c>
    </row>
    <row r="2639" spans="3:3" x14ac:dyDescent="0.25">
      <c r="C2639" t="s">
        <v>29</v>
      </c>
    </row>
    <row r="2640" spans="3:3" x14ac:dyDescent="0.25">
      <c r="C2640" t="s">
        <v>29</v>
      </c>
    </row>
    <row r="2641" spans="3:3" x14ac:dyDescent="0.25">
      <c r="C2641" t="s">
        <v>29</v>
      </c>
    </row>
    <row r="2642" spans="3:3" x14ac:dyDescent="0.25">
      <c r="C2642" t="s">
        <v>29</v>
      </c>
    </row>
    <row r="2643" spans="3:3" x14ac:dyDescent="0.25">
      <c r="C2643" t="s">
        <v>29</v>
      </c>
    </row>
    <row r="2644" spans="3:3" x14ac:dyDescent="0.25">
      <c r="C2644" t="s">
        <v>29</v>
      </c>
    </row>
    <row r="2645" spans="3:3" x14ac:dyDescent="0.25">
      <c r="C2645" t="s">
        <v>29</v>
      </c>
    </row>
    <row r="2646" spans="3:3" x14ac:dyDescent="0.25">
      <c r="C2646" t="s">
        <v>29</v>
      </c>
    </row>
    <row r="2647" spans="3:3" x14ac:dyDescent="0.25">
      <c r="C2647" t="s">
        <v>29</v>
      </c>
    </row>
    <row r="2648" spans="3:3" x14ac:dyDescent="0.25">
      <c r="C2648" t="s">
        <v>29</v>
      </c>
    </row>
    <row r="2649" spans="3:3" x14ac:dyDescent="0.25">
      <c r="C2649" t="s">
        <v>29</v>
      </c>
    </row>
    <row r="2650" spans="3:3" x14ac:dyDescent="0.25">
      <c r="C2650" t="s">
        <v>29</v>
      </c>
    </row>
    <row r="2651" spans="3:3" x14ac:dyDescent="0.25">
      <c r="C2651" t="s">
        <v>29</v>
      </c>
    </row>
    <row r="2652" spans="3:3" x14ac:dyDescent="0.25">
      <c r="C2652" t="s">
        <v>29</v>
      </c>
    </row>
    <row r="2653" spans="3:3" x14ac:dyDescent="0.25">
      <c r="C2653" t="s">
        <v>29</v>
      </c>
    </row>
    <row r="2654" spans="3:3" x14ac:dyDescent="0.25">
      <c r="C2654" t="s">
        <v>29</v>
      </c>
    </row>
    <row r="2655" spans="3:3" x14ac:dyDescent="0.25">
      <c r="C2655" t="s">
        <v>29</v>
      </c>
    </row>
    <row r="2656" spans="3:3" x14ac:dyDescent="0.25">
      <c r="C2656" t="s">
        <v>29</v>
      </c>
    </row>
    <row r="2657" spans="3:3" x14ac:dyDescent="0.25">
      <c r="C2657" t="s">
        <v>29</v>
      </c>
    </row>
    <row r="2658" spans="3:3" x14ac:dyDescent="0.25">
      <c r="C2658" t="s">
        <v>29</v>
      </c>
    </row>
    <row r="2659" spans="3:3" x14ac:dyDescent="0.25">
      <c r="C2659" t="s">
        <v>29</v>
      </c>
    </row>
    <row r="2660" spans="3:3" x14ac:dyDescent="0.25">
      <c r="C2660" t="s">
        <v>29</v>
      </c>
    </row>
    <row r="2661" spans="3:3" x14ac:dyDescent="0.25">
      <c r="C2661" t="s">
        <v>29</v>
      </c>
    </row>
    <row r="2662" spans="3:3" x14ac:dyDescent="0.25">
      <c r="C2662" t="s">
        <v>29</v>
      </c>
    </row>
    <row r="2663" spans="3:3" x14ac:dyDescent="0.25">
      <c r="C2663" t="s">
        <v>29</v>
      </c>
    </row>
    <row r="2664" spans="3:3" x14ac:dyDescent="0.25">
      <c r="C2664" t="s">
        <v>29</v>
      </c>
    </row>
    <row r="2665" spans="3:3" x14ac:dyDescent="0.25">
      <c r="C2665" t="s">
        <v>29</v>
      </c>
    </row>
    <row r="2666" spans="3:3" x14ac:dyDescent="0.25">
      <c r="C2666" t="s">
        <v>29</v>
      </c>
    </row>
    <row r="2667" spans="3:3" x14ac:dyDescent="0.25">
      <c r="C2667" t="s">
        <v>29</v>
      </c>
    </row>
    <row r="2668" spans="3:3" x14ac:dyDescent="0.25">
      <c r="C2668" t="s">
        <v>29</v>
      </c>
    </row>
    <row r="2669" spans="3:3" x14ac:dyDescent="0.25">
      <c r="C2669" t="s">
        <v>29</v>
      </c>
    </row>
    <row r="2670" spans="3:3" x14ac:dyDescent="0.25">
      <c r="C2670" t="s">
        <v>29</v>
      </c>
    </row>
    <row r="2671" spans="3:3" x14ac:dyDescent="0.25">
      <c r="C2671" t="s">
        <v>29</v>
      </c>
    </row>
    <row r="2672" spans="3:3" x14ac:dyDescent="0.25">
      <c r="C2672" t="s">
        <v>29</v>
      </c>
    </row>
    <row r="2673" spans="3:3" x14ac:dyDescent="0.25">
      <c r="C2673" t="s">
        <v>29</v>
      </c>
    </row>
    <row r="2674" spans="3:3" x14ac:dyDescent="0.25">
      <c r="C2674" t="s">
        <v>29</v>
      </c>
    </row>
    <row r="2675" spans="3:3" x14ac:dyDescent="0.25">
      <c r="C2675" t="s">
        <v>29</v>
      </c>
    </row>
    <row r="2676" spans="3:3" x14ac:dyDescent="0.25">
      <c r="C2676" t="s">
        <v>29</v>
      </c>
    </row>
    <row r="2677" spans="3:3" x14ac:dyDescent="0.25">
      <c r="C2677" t="s">
        <v>29</v>
      </c>
    </row>
    <row r="2678" spans="3:3" x14ac:dyDescent="0.25">
      <c r="C2678" t="s">
        <v>29</v>
      </c>
    </row>
    <row r="2679" spans="3:3" x14ac:dyDescent="0.25">
      <c r="C2679" t="s">
        <v>29</v>
      </c>
    </row>
    <row r="2680" spans="3:3" x14ac:dyDescent="0.25">
      <c r="C2680" t="s">
        <v>29</v>
      </c>
    </row>
    <row r="2681" spans="3:3" x14ac:dyDescent="0.25">
      <c r="C2681" t="s">
        <v>29</v>
      </c>
    </row>
    <row r="2682" spans="3:3" x14ac:dyDescent="0.25">
      <c r="C2682" t="s">
        <v>29</v>
      </c>
    </row>
    <row r="2683" spans="3:3" x14ac:dyDescent="0.25">
      <c r="C2683" t="s">
        <v>29</v>
      </c>
    </row>
    <row r="2684" spans="3:3" x14ac:dyDescent="0.25">
      <c r="C2684" t="s">
        <v>29</v>
      </c>
    </row>
    <row r="2685" spans="3:3" x14ac:dyDescent="0.25">
      <c r="C2685" t="s">
        <v>29</v>
      </c>
    </row>
    <row r="2686" spans="3:3" x14ac:dyDescent="0.25">
      <c r="C2686" t="s">
        <v>29</v>
      </c>
    </row>
    <row r="2687" spans="3:3" x14ac:dyDescent="0.25">
      <c r="C2687" t="s">
        <v>29</v>
      </c>
    </row>
    <row r="2688" spans="3:3" x14ac:dyDescent="0.25">
      <c r="C2688" t="s">
        <v>29</v>
      </c>
    </row>
    <row r="2689" spans="3:3" x14ac:dyDescent="0.25">
      <c r="C2689" t="s">
        <v>29</v>
      </c>
    </row>
    <row r="2690" spans="3:3" x14ac:dyDescent="0.25">
      <c r="C2690" t="s">
        <v>29</v>
      </c>
    </row>
    <row r="2691" spans="3:3" x14ac:dyDescent="0.25">
      <c r="C2691" t="s">
        <v>29</v>
      </c>
    </row>
    <row r="2692" spans="3:3" x14ac:dyDescent="0.25">
      <c r="C2692" t="s">
        <v>29</v>
      </c>
    </row>
    <row r="2693" spans="3:3" x14ac:dyDescent="0.25">
      <c r="C2693" t="s">
        <v>29</v>
      </c>
    </row>
    <row r="2694" spans="3:3" x14ac:dyDescent="0.25">
      <c r="C2694" t="s">
        <v>29</v>
      </c>
    </row>
    <row r="2695" spans="3:3" x14ac:dyDescent="0.25">
      <c r="C2695" t="s">
        <v>29</v>
      </c>
    </row>
    <row r="2696" spans="3:3" x14ac:dyDescent="0.25">
      <c r="C2696" t="s">
        <v>29</v>
      </c>
    </row>
    <row r="2697" spans="3:3" x14ac:dyDescent="0.25">
      <c r="C2697" t="s">
        <v>29</v>
      </c>
    </row>
    <row r="2698" spans="3:3" x14ac:dyDescent="0.25">
      <c r="C2698" t="s">
        <v>29</v>
      </c>
    </row>
    <row r="2699" spans="3:3" x14ac:dyDescent="0.25">
      <c r="C2699" t="s">
        <v>29</v>
      </c>
    </row>
    <row r="2700" spans="3:3" x14ac:dyDescent="0.25">
      <c r="C2700" t="s">
        <v>29</v>
      </c>
    </row>
    <row r="2701" spans="3:3" x14ac:dyDescent="0.25">
      <c r="C2701" t="s">
        <v>29</v>
      </c>
    </row>
    <row r="2702" spans="3:3" x14ac:dyDescent="0.25">
      <c r="C2702" t="s">
        <v>29</v>
      </c>
    </row>
    <row r="2703" spans="3:3" x14ac:dyDescent="0.25">
      <c r="C2703" t="s">
        <v>29</v>
      </c>
    </row>
    <row r="2704" spans="3:3" x14ac:dyDescent="0.25">
      <c r="C2704" t="s">
        <v>29</v>
      </c>
    </row>
    <row r="2705" spans="3:3" x14ac:dyDescent="0.25">
      <c r="C2705" t="s">
        <v>29</v>
      </c>
    </row>
    <row r="2706" spans="3:3" x14ac:dyDescent="0.25">
      <c r="C2706" t="s">
        <v>29</v>
      </c>
    </row>
    <row r="2707" spans="3:3" x14ac:dyDescent="0.25">
      <c r="C2707" t="s">
        <v>29</v>
      </c>
    </row>
    <row r="2708" spans="3:3" x14ac:dyDescent="0.25">
      <c r="C2708" t="s">
        <v>29</v>
      </c>
    </row>
    <row r="2709" spans="3:3" x14ac:dyDescent="0.25">
      <c r="C2709" t="s">
        <v>29</v>
      </c>
    </row>
    <row r="2710" spans="3:3" x14ac:dyDescent="0.25">
      <c r="C2710" t="s">
        <v>29</v>
      </c>
    </row>
    <row r="2711" spans="3:3" x14ac:dyDescent="0.25">
      <c r="C2711" t="s">
        <v>29</v>
      </c>
    </row>
    <row r="2712" spans="3:3" x14ac:dyDescent="0.25">
      <c r="C2712" t="s">
        <v>29</v>
      </c>
    </row>
    <row r="2713" spans="3:3" x14ac:dyDescent="0.25">
      <c r="C2713" t="s">
        <v>29</v>
      </c>
    </row>
    <row r="2714" spans="3:3" x14ac:dyDescent="0.25">
      <c r="C2714" t="s">
        <v>29</v>
      </c>
    </row>
    <row r="2715" spans="3:3" x14ac:dyDescent="0.25">
      <c r="C2715" t="s">
        <v>29</v>
      </c>
    </row>
    <row r="2716" spans="3:3" x14ac:dyDescent="0.25">
      <c r="C2716" t="s">
        <v>29</v>
      </c>
    </row>
    <row r="2717" spans="3:3" x14ac:dyDescent="0.25">
      <c r="C2717" t="s">
        <v>29</v>
      </c>
    </row>
    <row r="2718" spans="3:3" x14ac:dyDescent="0.25">
      <c r="C2718" t="s">
        <v>29</v>
      </c>
    </row>
    <row r="2719" spans="3:3" x14ac:dyDescent="0.25">
      <c r="C2719" t="s">
        <v>29</v>
      </c>
    </row>
    <row r="2720" spans="3:3" x14ac:dyDescent="0.25">
      <c r="C2720" t="s">
        <v>29</v>
      </c>
    </row>
    <row r="2721" spans="3:3" x14ac:dyDescent="0.25">
      <c r="C2721" t="s">
        <v>29</v>
      </c>
    </row>
    <row r="2722" spans="3:3" x14ac:dyDescent="0.25">
      <c r="C2722" t="s">
        <v>29</v>
      </c>
    </row>
    <row r="2723" spans="3:3" x14ac:dyDescent="0.25">
      <c r="C2723" t="s">
        <v>29</v>
      </c>
    </row>
    <row r="2724" spans="3:3" x14ac:dyDescent="0.25">
      <c r="C2724" t="s">
        <v>29</v>
      </c>
    </row>
    <row r="2725" spans="3:3" x14ac:dyDescent="0.25">
      <c r="C2725" t="s">
        <v>29</v>
      </c>
    </row>
    <row r="2726" spans="3:3" x14ac:dyDescent="0.25">
      <c r="C2726" t="s">
        <v>29</v>
      </c>
    </row>
    <row r="2727" spans="3:3" x14ac:dyDescent="0.25">
      <c r="C2727" t="s">
        <v>29</v>
      </c>
    </row>
    <row r="2728" spans="3:3" x14ac:dyDescent="0.25">
      <c r="C2728" t="s">
        <v>29</v>
      </c>
    </row>
    <row r="2729" spans="3:3" x14ac:dyDescent="0.25">
      <c r="C2729" t="s">
        <v>29</v>
      </c>
    </row>
    <row r="2730" spans="3:3" x14ac:dyDescent="0.25">
      <c r="C2730" t="s">
        <v>29</v>
      </c>
    </row>
    <row r="2731" spans="3:3" x14ac:dyDescent="0.25">
      <c r="C2731" t="s">
        <v>29</v>
      </c>
    </row>
    <row r="2732" spans="3:3" x14ac:dyDescent="0.25">
      <c r="C2732" t="s">
        <v>29</v>
      </c>
    </row>
    <row r="2733" spans="3:3" x14ac:dyDescent="0.25">
      <c r="C2733" t="s">
        <v>29</v>
      </c>
    </row>
    <row r="2734" spans="3:3" x14ac:dyDescent="0.25">
      <c r="C2734" t="s">
        <v>29</v>
      </c>
    </row>
    <row r="2735" spans="3:3" x14ac:dyDescent="0.25">
      <c r="C2735" t="s">
        <v>29</v>
      </c>
    </row>
    <row r="2736" spans="3:3" x14ac:dyDescent="0.25">
      <c r="C2736" t="s">
        <v>29</v>
      </c>
    </row>
    <row r="2737" spans="3:3" x14ac:dyDescent="0.25">
      <c r="C2737" t="s">
        <v>29</v>
      </c>
    </row>
    <row r="2738" spans="3:3" x14ac:dyDescent="0.25">
      <c r="C2738" t="s">
        <v>29</v>
      </c>
    </row>
    <row r="2739" spans="3:3" x14ac:dyDescent="0.25">
      <c r="C2739" t="s">
        <v>29</v>
      </c>
    </row>
    <row r="2740" spans="3:3" x14ac:dyDescent="0.25">
      <c r="C2740" t="s">
        <v>29</v>
      </c>
    </row>
    <row r="2741" spans="3:3" x14ac:dyDescent="0.25">
      <c r="C2741" t="s">
        <v>29</v>
      </c>
    </row>
    <row r="2742" spans="3:3" x14ac:dyDescent="0.25">
      <c r="C2742" t="s">
        <v>29</v>
      </c>
    </row>
    <row r="2743" spans="3:3" x14ac:dyDescent="0.25">
      <c r="C2743" t="s">
        <v>29</v>
      </c>
    </row>
    <row r="2744" spans="3:3" x14ac:dyDescent="0.25">
      <c r="C2744" t="s">
        <v>29</v>
      </c>
    </row>
    <row r="2745" spans="3:3" x14ac:dyDescent="0.25">
      <c r="C2745" t="s">
        <v>29</v>
      </c>
    </row>
    <row r="2746" spans="3:3" x14ac:dyDescent="0.25">
      <c r="C2746" t="s">
        <v>29</v>
      </c>
    </row>
    <row r="2747" spans="3:3" x14ac:dyDescent="0.25">
      <c r="C2747" t="s">
        <v>29</v>
      </c>
    </row>
    <row r="2748" spans="3:3" x14ac:dyDescent="0.25">
      <c r="C2748" t="s">
        <v>29</v>
      </c>
    </row>
    <row r="2749" spans="3:3" x14ac:dyDescent="0.25">
      <c r="C2749" t="s">
        <v>29</v>
      </c>
    </row>
    <row r="2750" spans="3:3" x14ac:dyDescent="0.25">
      <c r="C2750" t="s">
        <v>29</v>
      </c>
    </row>
    <row r="2751" spans="3:3" x14ac:dyDescent="0.25">
      <c r="C2751" t="s">
        <v>29</v>
      </c>
    </row>
    <row r="2752" spans="3:3" x14ac:dyDescent="0.25">
      <c r="C2752" t="s">
        <v>29</v>
      </c>
    </row>
    <row r="2753" spans="3:3" x14ac:dyDescent="0.25">
      <c r="C2753" t="s">
        <v>29</v>
      </c>
    </row>
    <row r="2754" spans="3:3" x14ac:dyDescent="0.25">
      <c r="C2754" t="s">
        <v>29</v>
      </c>
    </row>
    <row r="2755" spans="3:3" x14ac:dyDescent="0.25">
      <c r="C2755" t="s">
        <v>29</v>
      </c>
    </row>
    <row r="2756" spans="3:3" x14ac:dyDescent="0.25">
      <c r="C2756" t="s">
        <v>29</v>
      </c>
    </row>
    <row r="2757" spans="3:3" x14ac:dyDescent="0.25">
      <c r="C2757" t="s">
        <v>29</v>
      </c>
    </row>
    <row r="2758" spans="3:3" x14ac:dyDescent="0.25">
      <c r="C2758" t="s">
        <v>29</v>
      </c>
    </row>
    <row r="2759" spans="3:3" x14ac:dyDescent="0.25">
      <c r="C2759" t="s">
        <v>29</v>
      </c>
    </row>
    <row r="2760" spans="3:3" x14ac:dyDescent="0.25">
      <c r="C2760" t="s">
        <v>29</v>
      </c>
    </row>
    <row r="2761" spans="3:3" x14ac:dyDescent="0.25">
      <c r="C2761" t="s">
        <v>29</v>
      </c>
    </row>
    <row r="2762" spans="3:3" x14ac:dyDescent="0.25">
      <c r="C2762" t="s">
        <v>29</v>
      </c>
    </row>
    <row r="2763" spans="3:3" x14ac:dyDescent="0.25">
      <c r="C2763" t="s">
        <v>29</v>
      </c>
    </row>
    <row r="2764" spans="3:3" x14ac:dyDescent="0.25">
      <c r="C2764" t="s">
        <v>29</v>
      </c>
    </row>
    <row r="2765" spans="3:3" x14ac:dyDescent="0.25">
      <c r="C2765" t="s">
        <v>29</v>
      </c>
    </row>
    <row r="2766" spans="3:3" x14ac:dyDescent="0.25">
      <c r="C2766" t="s">
        <v>29</v>
      </c>
    </row>
    <row r="2767" spans="3:3" x14ac:dyDescent="0.25">
      <c r="C2767" t="s">
        <v>29</v>
      </c>
    </row>
    <row r="2768" spans="3:3" x14ac:dyDescent="0.25">
      <c r="C2768" t="s">
        <v>29</v>
      </c>
    </row>
    <row r="2769" spans="3:3" x14ac:dyDescent="0.25">
      <c r="C2769" t="s">
        <v>29</v>
      </c>
    </row>
    <row r="2770" spans="3:3" x14ac:dyDescent="0.25">
      <c r="C2770" t="s">
        <v>29</v>
      </c>
    </row>
    <row r="2771" spans="3:3" x14ac:dyDescent="0.25">
      <c r="C2771" t="s">
        <v>29</v>
      </c>
    </row>
    <row r="2772" spans="3:3" x14ac:dyDescent="0.25">
      <c r="C2772" t="s">
        <v>29</v>
      </c>
    </row>
    <row r="2773" spans="3:3" x14ac:dyDescent="0.25">
      <c r="C2773" t="s">
        <v>29</v>
      </c>
    </row>
    <row r="2774" spans="3:3" x14ac:dyDescent="0.25">
      <c r="C2774" t="s">
        <v>29</v>
      </c>
    </row>
    <row r="2775" spans="3:3" x14ac:dyDescent="0.25">
      <c r="C2775" t="s">
        <v>29</v>
      </c>
    </row>
    <row r="2776" spans="3:3" x14ac:dyDescent="0.25">
      <c r="C2776" t="s">
        <v>29</v>
      </c>
    </row>
    <row r="2777" spans="3:3" x14ac:dyDescent="0.25">
      <c r="C2777" t="s">
        <v>29</v>
      </c>
    </row>
    <row r="2778" spans="3:3" x14ac:dyDescent="0.25">
      <c r="C2778" t="s">
        <v>29</v>
      </c>
    </row>
    <row r="2779" spans="3:3" x14ac:dyDescent="0.25">
      <c r="C2779" t="s">
        <v>29</v>
      </c>
    </row>
    <row r="2780" spans="3:3" x14ac:dyDescent="0.25">
      <c r="C2780" t="s">
        <v>29</v>
      </c>
    </row>
    <row r="2781" spans="3:3" x14ac:dyDescent="0.25">
      <c r="C2781" t="s">
        <v>29</v>
      </c>
    </row>
    <row r="2782" spans="3:3" x14ac:dyDescent="0.25">
      <c r="C2782" t="s">
        <v>29</v>
      </c>
    </row>
    <row r="2783" spans="3:3" x14ac:dyDescent="0.25">
      <c r="C2783" t="s">
        <v>29</v>
      </c>
    </row>
    <row r="2784" spans="3:3" x14ac:dyDescent="0.25">
      <c r="C2784" t="s">
        <v>29</v>
      </c>
    </row>
    <row r="2785" spans="3:3" x14ac:dyDescent="0.25">
      <c r="C2785" t="s">
        <v>29</v>
      </c>
    </row>
    <row r="2786" spans="3:3" x14ac:dyDescent="0.25">
      <c r="C2786" t="s">
        <v>29</v>
      </c>
    </row>
    <row r="2787" spans="3:3" x14ac:dyDescent="0.25">
      <c r="C2787" t="s">
        <v>29</v>
      </c>
    </row>
    <row r="2788" spans="3:3" x14ac:dyDescent="0.25">
      <c r="C2788" t="s">
        <v>29</v>
      </c>
    </row>
    <row r="2789" spans="3:3" x14ac:dyDescent="0.25">
      <c r="C2789" t="s">
        <v>29</v>
      </c>
    </row>
    <row r="2790" spans="3:3" x14ac:dyDescent="0.25">
      <c r="C2790" t="s">
        <v>29</v>
      </c>
    </row>
    <row r="2791" spans="3:3" x14ac:dyDescent="0.25">
      <c r="C2791" t="s">
        <v>29</v>
      </c>
    </row>
    <row r="2792" spans="3:3" x14ac:dyDescent="0.25">
      <c r="C2792" t="s">
        <v>29</v>
      </c>
    </row>
    <row r="2793" spans="3:3" x14ac:dyDescent="0.25">
      <c r="C2793" t="s">
        <v>29</v>
      </c>
    </row>
    <row r="2794" spans="3:3" x14ac:dyDescent="0.25">
      <c r="C2794" t="s">
        <v>29</v>
      </c>
    </row>
    <row r="2795" spans="3:3" x14ac:dyDescent="0.25">
      <c r="C2795" t="s">
        <v>29</v>
      </c>
    </row>
    <row r="2796" spans="3:3" x14ac:dyDescent="0.25">
      <c r="C2796" t="s">
        <v>29</v>
      </c>
    </row>
    <row r="2797" spans="3:3" x14ac:dyDescent="0.25">
      <c r="C2797" t="s">
        <v>29</v>
      </c>
    </row>
    <row r="2798" spans="3:3" x14ac:dyDescent="0.25">
      <c r="C2798" t="s">
        <v>29</v>
      </c>
    </row>
    <row r="2799" spans="3:3" x14ac:dyDescent="0.25">
      <c r="C2799" t="s">
        <v>29</v>
      </c>
    </row>
    <row r="2800" spans="3:3" x14ac:dyDescent="0.25">
      <c r="C2800" t="s">
        <v>29</v>
      </c>
    </row>
    <row r="2801" spans="3:3" x14ac:dyDescent="0.25">
      <c r="C2801" t="s">
        <v>29</v>
      </c>
    </row>
    <row r="2802" spans="3:3" x14ac:dyDescent="0.25">
      <c r="C2802" t="s">
        <v>29</v>
      </c>
    </row>
    <row r="2803" spans="3:3" x14ac:dyDescent="0.25">
      <c r="C2803" t="s">
        <v>29</v>
      </c>
    </row>
    <row r="2804" spans="3:3" x14ac:dyDescent="0.25">
      <c r="C2804" t="s">
        <v>29</v>
      </c>
    </row>
    <row r="2805" spans="3:3" x14ac:dyDescent="0.25">
      <c r="C2805" t="s">
        <v>29</v>
      </c>
    </row>
    <row r="2806" spans="3:3" x14ac:dyDescent="0.25">
      <c r="C2806" t="s">
        <v>29</v>
      </c>
    </row>
    <row r="2807" spans="3:3" x14ac:dyDescent="0.25">
      <c r="C2807" t="s">
        <v>29</v>
      </c>
    </row>
    <row r="2808" spans="3:3" x14ac:dyDescent="0.25">
      <c r="C2808" t="s">
        <v>29</v>
      </c>
    </row>
    <row r="2809" spans="3:3" x14ac:dyDescent="0.25">
      <c r="C2809" t="s">
        <v>29</v>
      </c>
    </row>
    <row r="2810" spans="3:3" x14ac:dyDescent="0.25">
      <c r="C2810" t="s">
        <v>29</v>
      </c>
    </row>
    <row r="2811" spans="3:3" x14ac:dyDescent="0.25">
      <c r="C2811" t="s">
        <v>29</v>
      </c>
    </row>
    <row r="2812" spans="3:3" x14ac:dyDescent="0.25">
      <c r="C2812" t="s">
        <v>29</v>
      </c>
    </row>
    <row r="2813" spans="3:3" x14ac:dyDescent="0.25">
      <c r="C2813" t="s">
        <v>29</v>
      </c>
    </row>
    <row r="2814" spans="3:3" x14ac:dyDescent="0.25">
      <c r="C2814" t="s">
        <v>29</v>
      </c>
    </row>
    <row r="2815" spans="3:3" x14ac:dyDescent="0.25">
      <c r="C2815" t="s">
        <v>29</v>
      </c>
    </row>
    <row r="2816" spans="3:3" x14ac:dyDescent="0.25">
      <c r="C2816" t="s">
        <v>29</v>
      </c>
    </row>
    <row r="2817" spans="3:3" x14ac:dyDescent="0.25">
      <c r="C2817" t="s">
        <v>29</v>
      </c>
    </row>
    <row r="2818" spans="3:3" x14ac:dyDescent="0.25">
      <c r="C2818" t="s">
        <v>29</v>
      </c>
    </row>
    <row r="2819" spans="3:3" x14ac:dyDescent="0.25">
      <c r="C2819" t="s">
        <v>29</v>
      </c>
    </row>
    <row r="2820" spans="3:3" x14ac:dyDescent="0.25">
      <c r="C2820" t="s">
        <v>29</v>
      </c>
    </row>
    <row r="2821" spans="3:3" x14ac:dyDescent="0.25">
      <c r="C2821" t="s">
        <v>29</v>
      </c>
    </row>
    <row r="2822" spans="3:3" x14ac:dyDescent="0.25">
      <c r="C2822" t="s">
        <v>29</v>
      </c>
    </row>
    <row r="2823" spans="3:3" x14ac:dyDescent="0.25">
      <c r="C2823" t="s">
        <v>29</v>
      </c>
    </row>
    <row r="2824" spans="3:3" x14ac:dyDescent="0.25">
      <c r="C2824" t="s">
        <v>29</v>
      </c>
    </row>
    <row r="2825" spans="3:3" x14ac:dyDescent="0.25">
      <c r="C2825" t="s">
        <v>29</v>
      </c>
    </row>
    <row r="2826" spans="3:3" x14ac:dyDescent="0.25">
      <c r="C2826" t="s">
        <v>29</v>
      </c>
    </row>
    <row r="2827" spans="3:3" x14ac:dyDescent="0.25">
      <c r="C2827" t="s">
        <v>29</v>
      </c>
    </row>
    <row r="2828" spans="3:3" x14ac:dyDescent="0.25">
      <c r="C2828" t="s">
        <v>29</v>
      </c>
    </row>
    <row r="2829" spans="3:3" x14ac:dyDescent="0.25">
      <c r="C2829" t="s">
        <v>29</v>
      </c>
    </row>
    <row r="2830" spans="3:3" x14ac:dyDescent="0.25">
      <c r="C2830" t="s">
        <v>29</v>
      </c>
    </row>
    <row r="2831" spans="3:3" x14ac:dyDescent="0.25">
      <c r="C2831" t="s">
        <v>29</v>
      </c>
    </row>
    <row r="2832" spans="3:3" x14ac:dyDescent="0.25">
      <c r="C2832" t="s">
        <v>29</v>
      </c>
    </row>
    <row r="2833" spans="3:3" x14ac:dyDescent="0.25">
      <c r="C2833" t="s">
        <v>29</v>
      </c>
    </row>
    <row r="2834" spans="3:3" x14ac:dyDescent="0.25">
      <c r="C2834" t="s">
        <v>29</v>
      </c>
    </row>
    <row r="2835" spans="3:3" x14ac:dyDescent="0.25">
      <c r="C2835" t="s">
        <v>29</v>
      </c>
    </row>
    <row r="2836" spans="3:3" x14ac:dyDescent="0.25">
      <c r="C2836" t="s">
        <v>29</v>
      </c>
    </row>
    <row r="2837" spans="3:3" x14ac:dyDescent="0.25">
      <c r="C2837" t="s">
        <v>29</v>
      </c>
    </row>
    <row r="2838" spans="3:3" x14ac:dyDescent="0.25">
      <c r="C2838" t="s">
        <v>29</v>
      </c>
    </row>
    <row r="2839" spans="3:3" x14ac:dyDescent="0.25">
      <c r="C2839" t="s">
        <v>29</v>
      </c>
    </row>
    <row r="2840" spans="3:3" x14ac:dyDescent="0.25">
      <c r="C2840" t="s">
        <v>29</v>
      </c>
    </row>
    <row r="2841" spans="3:3" x14ac:dyDescent="0.25">
      <c r="C2841" t="s">
        <v>29</v>
      </c>
    </row>
    <row r="2842" spans="3:3" x14ac:dyDescent="0.25">
      <c r="C2842" t="s">
        <v>29</v>
      </c>
    </row>
    <row r="2843" spans="3:3" x14ac:dyDescent="0.25">
      <c r="C2843" t="s">
        <v>29</v>
      </c>
    </row>
    <row r="2844" spans="3:3" x14ac:dyDescent="0.25">
      <c r="C2844" t="s">
        <v>29</v>
      </c>
    </row>
    <row r="2845" spans="3:3" x14ac:dyDescent="0.25">
      <c r="C2845" t="s">
        <v>29</v>
      </c>
    </row>
    <row r="2846" spans="3:3" x14ac:dyDescent="0.25">
      <c r="C2846" t="s">
        <v>29</v>
      </c>
    </row>
    <row r="2847" spans="3:3" x14ac:dyDescent="0.25">
      <c r="C2847" t="s">
        <v>29</v>
      </c>
    </row>
    <row r="2848" spans="3:3" x14ac:dyDescent="0.25">
      <c r="C2848" t="s">
        <v>29</v>
      </c>
    </row>
    <row r="2849" spans="3:3" x14ac:dyDescent="0.25">
      <c r="C2849" t="s">
        <v>29</v>
      </c>
    </row>
    <row r="2850" spans="3:3" x14ac:dyDescent="0.25">
      <c r="C2850" t="s">
        <v>29</v>
      </c>
    </row>
    <row r="2851" spans="3:3" x14ac:dyDescent="0.25">
      <c r="C2851" t="s">
        <v>29</v>
      </c>
    </row>
    <row r="2852" spans="3:3" x14ac:dyDescent="0.25">
      <c r="C2852" t="s">
        <v>29</v>
      </c>
    </row>
    <row r="2853" spans="3:3" x14ac:dyDescent="0.25">
      <c r="C2853" t="s">
        <v>29</v>
      </c>
    </row>
    <row r="2854" spans="3:3" x14ac:dyDescent="0.25">
      <c r="C2854" t="s">
        <v>29</v>
      </c>
    </row>
    <row r="2855" spans="3:3" x14ac:dyDescent="0.25">
      <c r="C2855" t="s">
        <v>29</v>
      </c>
    </row>
    <row r="2856" spans="3:3" x14ac:dyDescent="0.25">
      <c r="C2856" t="s">
        <v>29</v>
      </c>
    </row>
    <row r="2857" spans="3:3" x14ac:dyDescent="0.25">
      <c r="C2857" t="s">
        <v>29</v>
      </c>
    </row>
    <row r="2858" spans="3:3" x14ac:dyDescent="0.25">
      <c r="C2858" t="s">
        <v>29</v>
      </c>
    </row>
    <row r="2859" spans="3:3" x14ac:dyDescent="0.25">
      <c r="C2859" t="s">
        <v>29</v>
      </c>
    </row>
    <row r="2860" spans="3:3" x14ac:dyDescent="0.25">
      <c r="C2860" t="s">
        <v>29</v>
      </c>
    </row>
    <row r="2861" spans="3:3" x14ac:dyDescent="0.25">
      <c r="C2861" t="s">
        <v>29</v>
      </c>
    </row>
    <row r="2862" spans="3:3" x14ac:dyDescent="0.25">
      <c r="C2862" t="s">
        <v>29</v>
      </c>
    </row>
    <row r="2863" spans="3:3" x14ac:dyDescent="0.25">
      <c r="C2863" t="s">
        <v>29</v>
      </c>
    </row>
    <row r="2864" spans="3:3" x14ac:dyDescent="0.25">
      <c r="C2864" t="s">
        <v>29</v>
      </c>
    </row>
    <row r="2865" spans="3:3" x14ac:dyDescent="0.25">
      <c r="C2865" t="s">
        <v>29</v>
      </c>
    </row>
    <row r="2866" spans="3:3" x14ac:dyDescent="0.25">
      <c r="C2866" t="s">
        <v>29</v>
      </c>
    </row>
    <row r="2867" spans="3:3" x14ac:dyDescent="0.25">
      <c r="C2867" t="s">
        <v>29</v>
      </c>
    </row>
    <row r="2868" spans="3:3" x14ac:dyDescent="0.25">
      <c r="C2868" t="s">
        <v>29</v>
      </c>
    </row>
    <row r="2869" spans="3:3" x14ac:dyDescent="0.25">
      <c r="C2869" t="s">
        <v>29</v>
      </c>
    </row>
    <row r="2870" spans="3:3" x14ac:dyDescent="0.25">
      <c r="C2870" t="s">
        <v>29</v>
      </c>
    </row>
    <row r="2871" spans="3:3" x14ac:dyDescent="0.25">
      <c r="C2871" t="s">
        <v>29</v>
      </c>
    </row>
    <row r="2872" spans="3:3" x14ac:dyDescent="0.25">
      <c r="C2872" t="s">
        <v>29</v>
      </c>
    </row>
    <row r="2873" spans="3:3" x14ac:dyDescent="0.25">
      <c r="C2873" t="s">
        <v>29</v>
      </c>
    </row>
    <row r="2874" spans="3:3" x14ac:dyDescent="0.25">
      <c r="C2874" t="s">
        <v>29</v>
      </c>
    </row>
    <row r="2875" spans="3:3" x14ac:dyDescent="0.25">
      <c r="C2875" t="s">
        <v>29</v>
      </c>
    </row>
    <row r="2876" spans="3:3" x14ac:dyDescent="0.25">
      <c r="C2876" t="s">
        <v>29</v>
      </c>
    </row>
    <row r="2877" spans="3:3" x14ac:dyDescent="0.25">
      <c r="C2877" t="s">
        <v>29</v>
      </c>
    </row>
    <row r="2878" spans="3:3" x14ac:dyDescent="0.25">
      <c r="C2878" t="s">
        <v>29</v>
      </c>
    </row>
    <row r="2879" spans="3:3" x14ac:dyDescent="0.25">
      <c r="C2879" t="s">
        <v>29</v>
      </c>
    </row>
    <row r="2880" spans="3:3" x14ac:dyDescent="0.25">
      <c r="C2880" t="s">
        <v>29</v>
      </c>
    </row>
    <row r="2881" spans="3:3" x14ac:dyDescent="0.25">
      <c r="C2881" t="s">
        <v>29</v>
      </c>
    </row>
    <row r="2882" spans="3:3" x14ac:dyDescent="0.25">
      <c r="C2882" t="s">
        <v>29</v>
      </c>
    </row>
    <row r="2883" spans="3:3" x14ac:dyDescent="0.25">
      <c r="C2883" t="s">
        <v>29</v>
      </c>
    </row>
    <row r="2884" spans="3:3" x14ac:dyDescent="0.25">
      <c r="C2884" t="s">
        <v>29</v>
      </c>
    </row>
    <row r="2885" spans="3:3" x14ac:dyDescent="0.25">
      <c r="C2885" t="s">
        <v>29</v>
      </c>
    </row>
    <row r="2886" spans="3:3" x14ac:dyDescent="0.25">
      <c r="C2886" t="s">
        <v>29</v>
      </c>
    </row>
    <row r="2887" spans="3:3" x14ac:dyDescent="0.25">
      <c r="C2887" t="s">
        <v>29</v>
      </c>
    </row>
    <row r="2888" spans="3:3" x14ac:dyDescent="0.25">
      <c r="C2888" t="s">
        <v>29</v>
      </c>
    </row>
    <row r="2889" spans="3:3" x14ac:dyDescent="0.25">
      <c r="C2889" t="s">
        <v>29</v>
      </c>
    </row>
    <row r="2890" spans="3:3" x14ac:dyDescent="0.25">
      <c r="C2890" t="s">
        <v>29</v>
      </c>
    </row>
    <row r="2891" spans="3:3" x14ac:dyDescent="0.25">
      <c r="C2891" t="s">
        <v>29</v>
      </c>
    </row>
    <row r="2892" spans="3:3" x14ac:dyDescent="0.25">
      <c r="C2892" t="s">
        <v>29</v>
      </c>
    </row>
    <row r="2893" spans="3:3" x14ac:dyDescent="0.25">
      <c r="C2893" t="s">
        <v>29</v>
      </c>
    </row>
    <row r="2894" spans="3:3" x14ac:dyDescent="0.25">
      <c r="C2894" t="s">
        <v>29</v>
      </c>
    </row>
    <row r="2895" spans="3:3" x14ac:dyDescent="0.25">
      <c r="C2895" t="s">
        <v>29</v>
      </c>
    </row>
    <row r="2896" spans="3:3" x14ac:dyDescent="0.25">
      <c r="C2896" t="s">
        <v>29</v>
      </c>
    </row>
    <row r="2897" spans="3:3" x14ac:dyDescent="0.25">
      <c r="C2897" t="s">
        <v>29</v>
      </c>
    </row>
    <row r="2898" spans="3:3" x14ac:dyDescent="0.25">
      <c r="C2898" t="s">
        <v>29</v>
      </c>
    </row>
    <row r="2899" spans="3:3" x14ac:dyDescent="0.25">
      <c r="C2899" t="s">
        <v>29</v>
      </c>
    </row>
    <row r="2900" spans="3:3" x14ac:dyDescent="0.25">
      <c r="C2900" t="s">
        <v>29</v>
      </c>
    </row>
    <row r="2901" spans="3:3" x14ac:dyDescent="0.25">
      <c r="C2901" t="s">
        <v>29</v>
      </c>
    </row>
    <row r="2902" spans="3:3" x14ac:dyDescent="0.25">
      <c r="C2902" t="s">
        <v>29</v>
      </c>
    </row>
    <row r="2903" spans="3:3" x14ac:dyDescent="0.25">
      <c r="C2903" t="s">
        <v>29</v>
      </c>
    </row>
    <row r="2904" spans="3:3" x14ac:dyDescent="0.25">
      <c r="C2904" t="s">
        <v>29</v>
      </c>
    </row>
    <row r="2905" spans="3:3" x14ac:dyDescent="0.25">
      <c r="C2905" t="s">
        <v>29</v>
      </c>
    </row>
    <row r="2906" spans="3:3" x14ac:dyDescent="0.25">
      <c r="C2906" t="s">
        <v>29</v>
      </c>
    </row>
    <row r="2907" spans="3:3" x14ac:dyDescent="0.25">
      <c r="C2907" t="s">
        <v>29</v>
      </c>
    </row>
    <row r="2908" spans="3:3" x14ac:dyDescent="0.25">
      <c r="C2908" t="s">
        <v>29</v>
      </c>
    </row>
    <row r="2909" spans="3:3" x14ac:dyDescent="0.25">
      <c r="C2909" t="s">
        <v>29</v>
      </c>
    </row>
    <row r="2910" spans="3:3" x14ac:dyDescent="0.25">
      <c r="C2910" t="s">
        <v>29</v>
      </c>
    </row>
    <row r="2911" spans="3:3" x14ac:dyDescent="0.25">
      <c r="C2911" t="s">
        <v>29</v>
      </c>
    </row>
    <row r="2912" spans="3:3" x14ac:dyDescent="0.25">
      <c r="C2912" t="s">
        <v>29</v>
      </c>
    </row>
    <row r="2913" spans="3:3" x14ac:dyDescent="0.25">
      <c r="C2913" t="s">
        <v>29</v>
      </c>
    </row>
    <row r="2914" spans="3:3" x14ac:dyDescent="0.25">
      <c r="C2914" t="s">
        <v>29</v>
      </c>
    </row>
    <row r="2915" spans="3:3" x14ac:dyDescent="0.25">
      <c r="C2915" t="s">
        <v>29</v>
      </c>
    </row>
    <row r="2916" spans="3:3" x14ac:dyDescent="0.25">
      <c r="C2916" t="s">
        <v>29</v>
      </c>
    </row>
    <row r="2917" spans="3:3" x14ac:dyDescent="0.25">
      <c r="C2917" t="s">
        <v>29</v>
      </c>
    </row>
    <row r="2918" spans="3:3" x14ac:dyDescent="0.25">
      <c r="C2918" t="s">
        <v>29</v>
      </c>
    </row>
    <row r="2919" spans="3:3" x14ac:dyDescent="0.25">
      <c r="C2919" t="s">
        <v>29</v>
      </c>
    </row>
    <row r="2920" spans="3:3" x14ac:dyDescent="0.25">
      <c r="C2920" t="s">
        <v>29</v>
      </c>
    </row>
    <row r="2921" spans="3:3" x14ac:dyDescent="0.25">
      <c r="C2921" t="s">
        <v>29</v>
      </c>
    </row>
    <row r="2922" spans="3:3" x14ac:dyDescent="0.25">
      <c r="C2922" t="s">
        <v>29</v>
      </c>
    </row>
    <row r="2923" spans="3:3" x14ac:dyDescent="0.25">
      <c r="C2923" t="s">
        <v>29</v>
      </c>
    </row>
    <row r="2924" spans="3:3" x14ac:dyDescent="0.25">
      <c r="C2924" t="s">
        <v>29</v>
      </c>
    </row>
    <row r="2925" spans="3:3" x14ac:dyDescent="0.25">
      <c r="C2925" t="s">
        <v>29</v>
      </c>
    </row>
    <row r="2926" spans="3:3" x14ac:dyDescent="0.25">
      <c r="C2926" t="s">
        <v>29</v>
      </c>
    </row>
    <row r="2927" spans="3:3" x14ac:dyDescent="0.25">
      <c r="C2927" t="s">
        <v>29</v>
      </c>
    </row>
    <row r="2928" spans="3:3" x14ac:dyDescent="0.25">
      <c r="C2928" t="s">
        <v>29</v>
      </c>
    </row>
    <row r="2929" spans="3:3" x14ac:dyDescent="0.25">
      <c r="C2929" t="s">
        <v>29</v>
      </c>
    </row>
    <row r="2930" spans="3:3" x14ac:dyDescent="0.25">
      <c r="C2930" t="s">
        <v>29</v>
      </c>
    </row>
    <row r="2931" spans="3:3" x14ac:dyDescent="0.25">
      <c r="C2931" t="s">
        <v>29</v>
      </c>
    </row>
    <row r="2932" spans="3:3" x14ac:dyDescent="0.25">
      <c r="C2932" t="s">
        <v>29</v>
      </c>
    </row>
    <row r="2933" spans="3:3" x14ac:dyDescent="0.25">
      <c r="C2933" t="s">
        <v>29</v>
      </c>
    </row>
    <row r="2934" spans="3:3" x14ac:dyDescent="0.25">
      <c r="C2934" t="s">
        <v>29</v>
      </c>
    </row>
    <row r="2935" spans="3:3" x14ac:dyDescent="0.25">
      <c r="C2935" t="s">
        <v>29</v>
      </c>
    </row>
    <row r="2936" spans="3:3" x14ac:dyDescent="0.25">
      <c r="C2936" t="s">
        <v>29</v>
      </c>
    </row>
    <row r="2937" spans="3:3" x14ac:dyDescent="0.25">
      <c r="C2937" t="s">
        <v>29</v>
      </c>
    </row>
    <row r="2938" spans="3:3" x14ac:dyDescent="0.25">
      <c r="C2938" t="s">
        <v>29</v>
      </c>
    </row>
    <row r="2939" spans="3:3" x14ac:dyDescent="0.25">
      <c r="C2939" t="s">
        <v>29</v>
      </c>
    </row>
    <row r="2940" spans="3:3" x14ac:dyDescent="0.25">
      <c r="C2940" t="s">
        <v>29</v>
      </c>
    </row>
    <row r="2941" spans="3:3" x14ac:dyDescent="0.25">
      <c r="C2941" t="s">
        <v>29</v>
      </c>
    </row>
    <row r="2942" spans="3:3" x14ac:dyDescent="0.25">
      <c r="C2942" t="s">
        <v>29</v>
      </c>
    </row>
    <row r="2943" spans="3:3" x14ac:dyDescent="0.25">
      <c r="C2943" t="s">
        <v>29</v>
      </c>
    </row>
    <row r="2944" spans="3:3" x14ac:dyDescent="0.25">
      <c r="C2944" t="s">
        <v>29</v>
      </c>
    </row>
    <row r="2945" spans="3:3" x14ac:dyDescent="0.25">
      <c r="C2945" t="s">
        <v>29</v>
      </c>
    </row>
    <row r="2946" spans="3:3" x14ac:dyDescent="0.25">
      <c r="C2946" t="s">
        <v>29</v>
      </c>
    </row>
    <row r="2947" spans="3:3" x14ac:dyDescent="0.25">
      <c r="C2947" t="s">
        <v>29</v>
      </c>
    </row>
    <row r="2948" spans="3:3" x14ac:dyDescent="0.25">
      <c r="C2948" t="s">
        <v>29</v>
      </c>
    </row>
    <row r="2949" spans="3:3" x14ac:dyDescent="0.25">
      <c r="C2949" t="s">
        <v>29</v>
      </c>
    </row>
    <row r="2950" spans="3:3" x14ac:dyDescent="0.25">
      <c r="C2950" t="s">
        <v>29</v>
      </c>
    </row>
    <row r="2951" spans="3:3" x14ac:dyDescent="0.25">
      <c r="C2951" t="s">
        <v>29</v>
      </c>
    </row>
    <row r="2952" spans="3:3" x14ac:dyDescent="0.25">
      <c r="C2952" t="s">
        <v>29</v>
      </c>
    </row>
    <row r="2953" spans="3:3" x14ac:dyDescent="0.25">
      <c r="C2953" t="s">
        <v>29</v>
      </c>
    </row>
    <row r="2954" spans="3:3" x14ac:dyDescent="0.25">
      <c r="C2954" t="s">
        <v>29</v>
      </c>
    </row>
    <row r="2955" spans="3:3" x14ac:dyDescent="0.25">
      <c r="C2955" t="s">
        <v>29</v>
      </c>
    </row>
    <row r="2956" spans="3:3" x14ac:dyDescent="0.25">
      <c r="C2956" t="s">
        <v>29</v>
      </c>
    </row>
    <row r="2957" spans="3:3" x14ac:dyDescent="0.25">
      <c r="C2957" t="s">
        <v>29</v>
      </c>
    </row>
    <row r="2958" spans="3:3" x14ac:dyDescent="0.25">
      <c r="C2958" t="s">
        <v>29</v>
      </c>
    </row>
    <row r="2959" spans="3:3" x14ac:dyDescent="0.25">
      <c r="C2959" t="s">
        <v>29</v>
      </c>
    </row>
    <row r="2960" spans="3:3" x14ac:dyDescent="0.25">
      <c r="C2960" t="s">
        <v>29</v>
      </c>
    </row>
    <row r="2961" spans="3:3" x14ac:dyDescent="0.25">
      <c r="C2961" t="s">
        <v>29</v>
      </c>
    </row>
    <row r="2962" spans="3:3" x14ac:dyDescent="0.25">
      <c r="C2962" t="s">
        <v>29</v>
      </c>
    </row>
    <row r="2963" spans="3:3" x14ac:dyDescent="0.25">
      <c r="C2963" t="s">
        <v>29</v>
      </c>
    </row>
    <row r="2964" spans="3:3" x14ac:dyDescent="0.25">
      <c r="C2964" t="s">
        <v>29</v>
      </c>
    </row>
    <row r="2965" spans="3:3" x14ac:dyDescent="0.25">
      <c r="C2965" t="s">
        <v>29</v>
      </c>
    </row>
    <row r="2966" spans="3:3" x14ac:dyDescent="0.25">
      <c r="C2966" t="s">
        <v>29</v>
      </c>
    </row>
    <row r="2967" spans="3:3" x14ac:dyDescent="0.25">
      <c r="C2967" t="s">
        <v>29</v>
      </c>
    </row>
    <row r="2968" spans="3:3" x14ac:dyDescent="0.25">
      <c r="C2968" t="s">
        <v>29</v>
      </c>
    </row>
    <row r="2969" spans="3:3" x14ac:dyDescent="0.25">
      <c r="C2969" t="s">
        <v>29</v>
      </c>
    </row>
    <row r="2970" spans="3:3" x14ac:dyDescent="0.25">
      <c r="C2970" t="s">
        <v>29</v>
      </c>
    </row>
    <row r="2971" spans="3:3" x14ac:dyDescent="0.25">
      <c r="C2971" t="s">
        <v>29</v>
      </c>
    </row>
    <row r="2972" spans="3:3" x14ac:dyDescent="0.25">
      <c r="C2972" t="s">
        <v>29</v>
      </c>
    </row>
    <row r="2973" spans="3:3" x14ac:dyDescent="0.25">
      <c r="C2973" t="s">
        <v>29</v>
      </c>
    </row>
    <row r="2974" spans="3:3" x14ac:dyDescent="0.25">
      <c r="C2974" t="s">
        <v>29</v>
      </c>
    </row>
    <row r="2975" spans="3:3" x14ac:dyDescent="0.25">
      <c r="C2975" t="s">
        <v>29</v>
      </c>
    </row>
    <row r="2976" spans="3:3" x14ac:dyDescent="0.25">
      <c r="C2976" t="s">
        <v>29</v>
      </c>
    </row>
    <row r="2977" spans="3:3" x14ac:dyDescent="0.25">
      <c r="C2977" t="s">
        <v>29</v>
      </c>
    </row>
    <row r="2978" spans="3:3" x14ac:dyDescent="0.25">
      <c r="C2978" t="s">
        <v>29</v>
      </c>
    </row>
    <row r="2979" spans="3:3" x14ac:dyDescent="0.25">
      <c r="C2979" t="s">
        <v>29</v>
      </c>
    </row>
    <row r="2980" spans="3:3" x14ac:dyDescent="0.25">
      <c r="C2980" t="s">
        <v>29</v>
      </c>
    </row>
    <row r="2981" spans="3:3" x14ac:dyDescent="0.25">
      <c r="C2981" t="s">
        <v>29</v>
      </c>
    </row>
    <row r="2982" spans="3:3" x14ac:dyDescent="0.25">
      <c r="C2982" t="s">
        <v>29</v>
      </c>
    </row>
    <row r="2983" spans="3:3" x14ac:dyDescent="0.25">
      <c r="C2983" t="s">
        <v>29</v>
      </c>
    </row>
    <row r="2984" spans="3:3" x14ac:dyDescent="0.25">
      <c r="C2984" t="s">
        <v>29</v>
      </c>
    </row>
    <row r="2985" spans="3:3" x14ac:dyDescent="0.25">
      <c r="C2985" t="s">
        <v>29</v>
      </c>
    </row>
    <row r="2986" spans="3:3" x14ac:dyDescent="0.25">
      <c r="C2986" t="s">
        <v>29</v>
      </c>
    </row>
    <row r="2987" spans="3:3" x14ac:dyDescent="0.25">
      <c r="C2987" t="s">
        <v>29</v>
      </c>
    </row>
    <row r="2988" spans="3:3" x14ac:dyDescent="0.25">
      <c r="C2988" t="s">
        <v>29</v>
      </c>
    </row>
    <row r="2989" spans="3:3" x14ac:dyDescent="0.25">
      <c r="C2989" t="s">
        <v>29</v>
      </c>
    </row>
    <row r="2990" spans="3:3" x14ac:dyDescent="0.25">
      <c r="C2990" t="s">
        <v>29</v>
      </c>
    </row>
    <row r="2991" spans="3:3" x14ac:dyDescent="0.25">
      <c r="C2991" t="s">
        <v>29</v>
      </c>
    </row>
    <row r="2992" spans="3:3" x14ac:dyDescent="0.25">
      <c r="C2992" t="s">
        <v>29</v>
      </c>
    </row>
    <row r="2993" spans="3:3" x14ac:dyDescent="0.25">
      <c r="C2993" t="s">
        <v>29</v>
      </c>
    </row>
    <row r="2994" spans="3:3" x14ac:dyDescent="0.25">
      <c r="C2994" t="s">
        <v>29</v>
      </c>
    </row>
    <row r="2995" spans="3:3" x14ac:dyDescent="0.25">
      <c r="C2995" t="s">
        <v>29</v>
      </c>
    </row>
    <row r="2996" spans="3:3" x14ac:dyDescent="0.25">
      <c r="C2996" t="s">
        <v>29</v>
      </c>
    </row>
    <row r="2997" spans="3:3" x14ac:dyDescent="0.25">
      <c r="C2997" t="s">
        <v>29</v>
      </c>
    </row>
    <row r="2998" spans="3:3" x14ac:dyDescent="0.25">
      <c r="C2998" t="s">
        <v>29</v>
      </c>
    </row>
    <row r="2999" spans="3:3" x14ac:dyDescent="0.25">
      <c r="C2999" t="s">
        <v>29</v>
      </c>
    </row>
    <row r="3000" spans="3:3" x14ac:dyDescent="0.25">
      <c r="C3000" t="s">
        <v>29</v>
      </c>
    </row>
    <row r="3001" spans="3:3" x14ac:dyDescent="0.25">
      <c r="C3001" t="s">
        <v>29</v>
      </c>
    </row>
    <row r="3002" spans="3:3" x14ac:dyDescent="0.25">
      <c r="C3002" t="s">
        <v>29</v>
      </c>
    </row>
    <row r="3003" spans="3:3" x14ac:dyDescent="0.25">
      <c r="C3003" t="s">
        <v>29</v>
      </c>
    </row>
    <row r="3004" spans="3:3" x14ac:dyDescent="0.25">
      <c r="C3004" t="s">
        <v>29</v>
      </c>
    </row>
    <row r="3005" spans="3:3" x14ac:dyDescent="0.25">
      <c r="C3005" t="s">
        <v>29</v>
      </c>
    </row>
    <row r="3006" spans="3:3" x14ac:dyDescent="0.25">
      <c r="C3006" t="s">
        <v>29</v>
      </c>
    </row>
    <row r="3007" spans="3:3" x14ac:dyDescent="0.25">
      <c r="C3007" t="s">
        <v>29</v>
      </c>
    </row>
    <row r="3008" spans="3:3" x14ac:dyDescent="0.25">
      <c r="C3008" t="s">
        <v>29</v>
      </c>
    </row>
    <row r="3009" spans="3:3" x14ac:dyDescent="0.25">
      <c r="C3009" t="s">
        <v>29</v>
      </c>
    </row>
    <row r="3010" spans="3:3" x14ac:dyDescent="0.25">
      <c r="C3010" t="s">
        <v>29</v>
      </c>
    </row>
    <row r="3011" spans="3:3" x14ac:dyDescent="0.25">
      <c r="C3011" t="s">
        <v>29</v>
      </c>
    </row>
    <row r="3012" spans="3:3" x14ac:dyDescent="0.25">
      <c r="C3012" t="s">
        <v>29</v>
      </c>
    </row>
    <row r="3013" spans="3:3" x14ac:dyDescent="0.25">
      <c r="C3013" t="s">
        <v>29</v>
      </c>
    </row>
    <row r="3014" spans="3:3" x14ac:dyDescent="0.25">
      <c r="C3014" t="s">
        <v>29</v>
      </c>
    </row>
    <row r="3015" spans="3:3" x14ac:dyDescent="0.25">
      <c r="C3015" t="s">
        <v>29</v>
      </c>
    </row>
    <row r="3016" spans="3:3" x14ac:dyDescent="0.25">
      <c r="C3016" t="s">
        <v>29</v>
      </c>
    </row>
    <row r="3017" spans="3:3" x14ac:dyDescent="0.25">
      <c r="C3017" t="s">
        <v>29</v>
      </c>
    </row>
    <row r="3018" spans="3:3" x14ac:dyDescent="0.25">
      <c r="C3018" t="s">
        <v>29</v>
      </c>
    </row>
    <row r="3019" spans="3:3" x14ac:dyDescent="0.25">
      <c r="C3019" t="s">
        <v>29</v>
      </c>
    </row>
    <row r="3020" spans="3:3" x14ac:dyDescent="0.25">
      <c r="C3020" t="s">
        <v>29</v>
      </c>
    </row>
    <row r="3021" spans="3:3" x14ac:dyDescent="0.25">
      <c r="C3021" t="s">
        <v>29</v>
      </c>
    </row>
    <row r="3022" spans="3:3" x14ac:dyDescent="0.25">
      <c r="C3022" t="s">
        <v>29</v>
      </c>
    </row>
    <row r="3023" spans="3:3" x14ac:dyDescent="0.25">
      <c r="C3023" t="s">
        <v>29</v>
      </c>
    </row>
    <row r="3024" spans="3:3" x14ac:dyDescent="0.25">
      <c r="C3024" t="s">
        <v>29</v>
      </c>
    </row>
    <row r="3025" spans="3:3" x14ac:dyDescent="0.25">
      <c r="C3025" t="s">
        <v>29</v>
      </c>
    </row>
    <row r="3026" spans="3:3" x14ac:dyDescent="0.25">
      <c r="C3026" t="s">
        <v>29</v>
      </c>
    </row>
    <row r="3027" spans="3:3" x14ac:dyDescent="0.25">
      <c r="C3027" t="s">
        <v>29</v>
      </c>
    </row>
    <row r="3028" spans="3:3" x14ac:dyDescent="0.25">
      <c r="C3028" t="s">
        <v>29</v>
      </c>
    </row>
    <row r="3029" spans="3:3" x14ac:dyDescent="0.25">
      <c r="C3029" t="s">
        <v>29</v>
      </c>
    </row>
    <row r="3030" spans="3:3" x14ac:dyDescent="0.25">
      <c r="C3030" t="s">
        <v>29</v>
      </c>
    </row>
    <row r="3031" spans="3:3" x14ac:dyDescent="0.25">
      <c r="C3031" t="s">
        <v>29</v>
      </c>
    </row>
    <row r="3032" spans="3:3" x14ac:dyDescent="0.25">
      <c r="C3032" t="s">
        <v>29</v>
      </c>
    </row>
    <row r="3033" spans="3:3" x14ac:dyDescent="0.25">
      <c r="C3033" t="s">
        <v>29</v>
      </c>
    </row>
    <row r="3034" spans="3:3" x14ac:dyDescent="0.25">
      <c r="C3034" t="s">
        <v>29</v>
      </c>
    </row>
    <row r="3035" spans="3:3" x14ac:dyDescent="0.25">
      <c r="C3035" t="s">
        <v>29</v>
      </c>
    </row>
    <row r="3036" spans="3:3" x14ac:dyDescent="0.25">
      <c r="C3036" t="s">
        <v>29</v>
      </c>
    </row>
    <row r="3037" spans="3:3" x14ac:dyDescent="0.25">
      <c r="C3037" t="s">
        <v>29</v>
      </c>
    </row>
    <row r="3038" spans="3:3" x14ac:dyDescent="0.25">
      <c r="C3038" t="s">
        <v>29</v>
      </c>
    </row>
    <row r="3039" spans="3:3" x14ac:dyDescent="0.25">
      <c r="C3039" t="s">
        <v>29</v>
      </c>
    </row>
    <row r="3040" spans="3:3" x14ac:dyDescent="0.25">
      <c r="C3040" t="s">
        <v>29</v>
      </c>
    </row>
    <row r="3041" spans="3:3" x14ac:dyDescent="0.25">
      <c r="C3041" t="s">
        <v>29</v>
      </c>
    </row>
    <row r="3042" spans="3:3" x14ac:dyDescent="0.25">
      <c r="C3042" t="s">
        <v>29</v>
      </c>
    </row>
    <row r="3043" spans="3:3" x14ac:dyDescent="0.25">
      <c r="C3043" t="s">
        <v>29</v>
      </c>
    </row>
    <row r="3044" spans="3:3" x14ac:dyDescent="0.25">
      <c r="C3044" t="s">
        <v>29</v>
      </c>
    </row>
    <row r="3045" spans="3:3" x14ac:dyDescent="0.25">
      <c r="C3045" t="s">
        <v>29</v>
      </c>
    </row>
    <row r="3046" spans="3:3" x14ac:dyDescent="0.25">
      <c r="C3046" t="s">
        <v>29</v>
      </c>
    </row>
    <row r="3047" spans="3:3" x14ac:dyDescent="0.25">
      <c r="C3047" t="s">
        <v>29</v>
      </c>
    </row>
    <row r="3048" spans="3:3" x14ac:dyDescent="0.25">
      <c r="C3048" t="s">
        <v>29</v>
      </c>
    </row>
    <row r="3049" spans="3:3" x14ac:dyDescent="0.25">
      <c r="C3049" t="s">
        <v>29</v>
      </c>
    </row>
    <row r="3050" spans="3:3" x14ac:dyDescent="0.25">
      <c r="C3050" t="s">
        <v>29</v>
      </c>
    </row>
    <row r="3051" spans="3:3" x14ac:dyDescent="0.25">
      <c r="C3051" t="s">
        <v>29</v>
      </c>
    </row>
    <row r="3052" spans="3:3" x14ac:dyDescent="0.25">
      <c r="C3052" t="s">
        <v>29</v>
      </c>
    </row>
    <row r="3053" spans="3:3" x14ac:dyDescent="0.25">
      <c r="C3053" t="s">
        <v>29</v>
      </c>
    </row>
    <row r="3054" spans="3:3" x14ac:dyDescent="0.25">
      <c r="C3054" t="s">
        <v>29</v>
      </c>
    </row>
    <row r="3055" spans="3:3" x14ac:dyDescent="0.25">
      <c r="C3055" t="s">
        <v>29</v>
      </c>
    </row>
    <row r="3056" spans="3:3" x14ac:dyDescent="0.25">
      <c r="C3056" t="s">
        <v>29</v>
      </c>
    </row>
    <row r="3057" spans="3:3" x14ac:dyDescent="0.25">
      <c r="C3057" t="s">
        <v>29</v>
      </c>
    </row>
    <row r="3058" spans="3:3" x14ac:dyDescent="0.25">
      <c r="C3058" t="s">
        <v>29</v>
      </c>
    </row>
    <row r="3059" spans="3:3" x14ac:dyDescent="0.25">
      <c r="C3059" t="s">
        <v>29</v>
      </c>
    </row>
    <row r="3060" spans="3:3" x14ac:dyDescent="0.25">
      <c r="C3060" t="s">
        <v>29</v>
      </c>
    </row>
    <row r="3061" spans="3:3" x14ac:dyDescent="0.25">
      <c r="C3061" t="s">
        <v>29</v>
      </c>
    </row>
    <row r="3062" spans="3:3" x14ac:dyDescent="0.25">
      <c r="C3062" t="s">
        <v>29</v>
      </c>
    </row>
    <row r="3063" spans="3:3" x14ac:dyDescent="0.25">
      <c r="C3063" t="s">
        <v>29</v>
      </c>
    </row>
    <row r="3064" spans="3:3" x14ac:dyDescent="0.25">
      <c r="C3064" t="s">
        <v>29</v>
      </c>
    </row>
    <row r="3065" spans="3:3" x14ac:dyDescent="0.25">
      <c r="C3065" t="s">
        <v>29</v>
      </c>
    </row>
    <row r="3066" spans="3:3" x14ac:dyDescent="0.25">
      <c r="C3066" t="s">
        <v>29</v>
      </c>
    </row>
    <row r="3067" spans="3:3" x14ac:dyDescent="0.25">
      <c r="C3067" t="s">
        <v>29</v>
      </c>
    </row>
    <row r="3068" spans="3:3" x14ac:dyDescent="0.25">
      <c r="C3068" t="s">
        <v>29</v>
      </c>
    </row>
    <row r="3069" spans="3:3" x14ac:dyDescent="0.25">
      <c r="C3069" t="s">
        <v>29</v>
      </c>
    </row>
    <row r="3070" spans="3:3" x14ac:dyDescent="0.25">
      <c r="C3070" t="s">
        <v>29</v>
      </c>
    </row>
    <row r="3071" spans="3:3" x14ac:dyDescent="0.25">
      <c r="C3071" t="s">
        <v>29</v>
      </c>
    </row>
    <row r="3072" spans="3:3" x14ac:dyDescent="0.25">
      <c r="C3072" t="s">
        <v>29</v>
      </c>
    </row>
    <row r="3073" spans="3:3" x14ac:dyDescent="0.25">
      <c r="C3073" t="s">
        <v>29</v>
      </c>
    </row>
    <row r="3074" spans="3:3" x14ac:dyDescent="0.25">
      <c r="C3074" t="s">
        <v>29</v>
      </c>
    </row>
    <row r="3075" spans="3:3" x14ac:dyDescent="0.25">
      <c r="C3075" t="s">
        <v>29</v>
      </c>
    </row>
    <row r="3076" spans="3:3" x14ac:dyDescent="0.25">
      <c r="C3076" t="s">
        <v>29</v>
      </c>
    </row>
    <row r="3077" spans="3:3" x14ac:dyDescent="0.25">
      <c r="C3077" t="s">
        <v>29</v>
      </c>
    </row>
    <row r="3078" spans="3:3" x14ac:dyDescent="0.25">
      <c r="C3078" t="s">
        <v>29</v>
      </c>
    </row>
    <row r="3079" spans="3:3" x14ac:dyDescent="0.25">
      <c r="C3079" t="s">
        <v>29</v>
      </c>
    </row>
    <row r="3080" spans="3:3" x14ac:dyDescent="0.25">
      <c r="C3080" t="s">
        <v>29</v>
      </c>
    </row>
    <row r="3081" spans="3:3" x14ac:dyDescent="0.25">
      <c r="C3081" t="s">
        <v>29</v>
      </c>
    </row>
    <row r="3082" spans="3:3" x14ac:dyDescent="0.25">
      <c r="C3082" t="s">
        <v>29</v>
      </c>
    </row>
    <row r="3083" spans="3:3" x14ac:dyDescent="0.25">
      <c r="C3083" t="s">
        <v>29</v>
      </c>
    </row>
    <row r="3084" spans="3:3" x14ac:dyDescent="0.25">
      <c r="C3084" t="s">
        <v>29</v>
      </c>
    </row>
    <row r="3085" spans="3:3" x14ac:dyDescent="0.25">
      <c r="C3085" t="s">
        <v>29</v>
      </c>
    </row>
    <row r="3086" spans="3:3" x14ac:dyDescent="0.25">
      <c r="C3086" t="s">
        <v>29</v>
      </c>
    </row>
    <row r="3087" spans="3:3" x14ac:dyDescent="0.25">
      <c r="C3087" t="s">
        <v>29</v>
      </c>
    </row>
    <row r="3088" spans="3:3" x14ac:dyDescent="0.25">
      <c r="C3088" t="s">
        <v>29</v>
      </c>
    </row>
    <row r="3089" spans="3:3" x14ac:dyDescent="0.25">
      <c r="C3089" t="s">
        <v>29</v>
      </c>
    </row>
    <row r="3090" spans="3:3" x14ac:dyDescent="0.25">
      <c r="C3090" t="s">
        <v>29</v>
      </c>
    </row>
    <row r="3091" spans="3:3" x14ac:dyDescent="0.25">
      <c r="C3091" t="s">
        <v>29</v>
      </c>
    </row>
    <row r="3092" spans="3:3" x14ac:dyDescent="0.25">
      <c r="C3092" t="s">
        <v>29</v>
      </c>
    </row>
    <row r="3093" spans="3:3" x14ac:dyDescent="0.25">
      <c r="C3093" t="s">
        <v>29</v>
      </c>
    </row>
    <row r="3094" spans="3:3" x14ac:dyDescent="0.25">
      <c r="C3094" t="s">
        <v>29</v>
      </c>
    </row>
    <row r="3095" spans="3:3" x14ac:dyDescent="0.25">
      <c r="C3095" t="s">
        <v>29</v>
      </c>
    </row>
    <row r="3096" spans="3:3" x14ac:dyDescent="0.25">
      <c r="C3096" t="s">
        <v>29</v>
      </c>
    </row>
    <row r="3097" spans="3:3" x14ac:dyDescent="0.25">
      <c r="C3097" t="s">
        <v>29</v>
      </c>
    </row>
    <row r="3098" spans="3:3" x14ac:dyDescent="0.25">
      <c r="C3098" t="s">
        <v>29</v>
      </c>
    </row>
    <row r="3099" spans="3:3" x14ac:dyDescent="0.25">
      <c r="C3099" t="s">
        <v>29</v>
      </c>
    </row>
    <row r="3100" spans="3:3" x14ac:dyDescent="0.25">
      <c r="C3100" t="s">
        <v>29</v>
      </c>
    </row>
    <row r="3101" spans="3:3" x14ac:dyDescent="0.25">
      <c r="C3101" t="s">
        <v>29</v>
      </c>
    </row>
    <row r="3102" spans="3:3" x14ac:dyDescent="0.25">
      <c r="C3102" t="s">
        <v>29</v>
      </c>
    </row>
    <row r="3103" spans="3:3" x14ac:dyDescent="0.25">
      <c r="C3103" t="s">
        <v>29</v>
      </c>
    </row>
    <row r="3104" spans="3:3" x14ac:dyDescent="0.25">
      <c r="C3104" t="s">
        <v>29</v>
      </c>
    </row>
    <row r="3105" spans="3:3" x14ac:dyDescent="0.25">
      <c r="C3105" t="s">
        <v>29</v>
      </c>
    </row>
    <row r="3106" spans="3:3" x14ac:dyDescent="0.25">
      <c r="C3106" t="s">
        <v>29</v>
      </c>
    </row>
    <row r="3107" spans="3:3" x14ac:dyDescent="0.25">
      <c r="C3107" t="s">
        <v>29</v>
      </c>
    </row>
    <row r="3108" spans="3:3" x14ac:dyDescent="0.25">
      <c r="C3108" t="s">
        <v>29</v>
      </c>
    </row>
    <row r="3109" spans="3:3" x14ac:dyDescent="0.25">
      <c r="C3109" t="s">
        <v>29</v>
      </c>
    </row>
    <row r="3110" spans="3:3" x14ac:dyDescent="0.25">
      <c r="C3110" t="s">
        <v>29</v>
      </c>
    </row>
    <row r="3111" spans="3:3" x14ac:dyDescent="0.25">
      <c r="C3111" t="s">
        <v>29</v>
      </c>
    </row>
    <row r="3112" spans="3:3" x14ac:dyDescent="0.25">
      <c r="C3112" t="s">
        <v>29</v>
      </c>
    </row>
    <row r="3113" spans="3:3" x14ac:dyDescent="0.25">
      <c r="C3113" t="s">
        <v>29</v>
      </c>
    </row>
    <row r="3114" spans="3:3" x14ac:dyDescent="0.25">
      <c r="C3114" t="s">
        <v>29</v>
      </c>
    </row>
    <row r="3115" spans="3:3" x14ac:dyDescent="0.25">
      <c r="C3115" t="s">
        <v>29</v>
      </c>
    </row>
    <row r="3116" spans="3:3" x14ac:dyDescent="0.25">
      <c r="C3116" t="s">
        <v>29</v>
      </c>
    </row>
    <row r="3117" spans="3:3" x14ac:dyDescent="0.25">
      <c r="C3117" t="s">
        <v>29</v>
      </c>
    </row>
    <row r="3118" spans="3:3" x14ac:dyDescent="0.25">
      <c r="C3118" t="s">
        <v>29</v>
      </c>
    </row>
    <row r="3119" spans="3:3" x14ac:dyDescent="0.25">
      <c r="C3119" t="s">
        <v>29</v>
      </c>
    </row>
    <row r="3120" spans="3:3" x14ac:dyDescent="0.25">
      <c r="C3120" t="s">
        <v>29</v>
      </c>
    </row>
    <row r="3121" spans="3:3" x14ac:dyDescent="0.25">
      <c r="C3121" t="s">
        <v>29</v>
      </c>
    </row>
    <row r="3122" spans="3:3" x14ac:dyDescent="0.25">
      <c r="C3122" t="s">
        <v>29</v>
      </c>
    </row>
    <row r="3123" spans="3:3" x14ac:dyDescent="0.25">
      <c r="C3123" t="s">
        <v>29</v>
      </c>
    </row>
    <row r="3124" spans="3:3" x14ac:dyDescent="0.25">
      <c r="C3124" t="s">
        <v>29</v>
      </c>
    </row>
    <row r="3125" spans="3:3" x14ac:dyDescent="0.25">
      <c r="C3125" t="s">
        <v>29</v>
      </c>
    </row>
    <row r="3126" spans="3:3" x14ac:dyDescent="0.25">
      <c r="C3126" t="s">
        <v>29</v>
      </c>
    </row>
    <row r="3127" spans="3:3" x14ac:dyDescent="0.25">
      <c r="C3127" t="s">
        <v>29</v>
      </c>
    </row>
    <row r="3128" spans="3:3" x14ac:dyDescent="0.25">
      <c r="C3128" t="s">
        <v>29</v>
      </c>
    </row>
    <row r="3129" spans="3:3" x14ac:dyDescent="0.25">
      <c r="C3129" t="s">
        <v>29</v>
      </c>
    </row>
    <row r="3130" spans="3:3" x14ac:dyDescent="0.25">
      <c r="C3130" t="s">
        <v>29</v>
      </c>
    </row>
    <row r="3131" spans="3:3" x14ac:dyDescent="0.25">
      <c r="C3131" t="s">
        <v>29</v>
      </c>
    </row>
    <row r="3132" spans="3:3" x14ac:dyDescent="0.25">
      <c r="C3132" t="s">
        <v>29</v>
      </c>
    </row>
    <row r="3133" spans="3:3" x14ac:dyDescent="0.25">
      <c r="C3133" t="s">
        <v>29</v>
      </c>
    </row>
    <row r="3134" spans="3:3" x14ac:dyDescent="0.25">
      <c r="C3134" t="s">
        <v>29</v>
      </c>
    </row>
    <row r="3135" spans="3:3" x14ac:dyDescent="0.25">
      <c r="C3135" t="s">
        <v>29</v>
      </c>
    </row>
    <row r="3136" spans="3:3" x14ac:dyDescent="0.25">
      <c r="C3136" t="s">
        <v>29</v>
      </c>
    </row>
    <row r="3137" spans="3:3" x14ac:dyDescent="0.25">
      <c r="C3137" t="s">
        <v>29</v>
      </c>
    </row>
    <row r="3138" spans="3:3" x14ac:dyDescent="0.25">
      <c r="C3138" t="s">
        <v>29</v>
      </c>
    </row>
    <row r="3139" spans="3:3" x14ac:dyDescent="0.25">
      <c r="C3139" t="s">
        <v>29</v>
      </c>
    </row>
    <row r="3140" spans="3:3" x14ac:dyDescent="0.25">
      <c r="C3140" t="s">
        <v>29</v>
      </c>
    </row>
    <row r="3141" spans="3:3" x14ac:dyDescent="0.25">
      <c r="C3141" t="s">
        <v>29</v>
      </c>
    </row>
    <row r="3142" spans="3:3" x14ac:dyDescent="0.25">
      <c r="C3142" t="s">
        <v>29</v>
      </c>
    </row>
    <row r="3143" spans="3:3" x14ac:dyDescent="0.25">
      <c r="C3143" t="s">
        <v>29</v>
      </c>
    </row>
    <row r="3144" spans="3:3" x14ac:dyDescent="0.25">
      <c r="C3144" t="s">
        <v>29</v>
      </c>
    </row>
    <row r="3145" spans="3:3" x14ac:dyDescent="0.25">
      <c r="C3145" t="s">
        <v>29</v>
      </c>
    </row>
    <row r="3146" spans="3:3" x14ac:dyDescent="0.25">
      <c r="C3146" t="s">
        <v>29</v>
      </c>
    </row>
    <row r="3147" spans="3:3" x14ac:dyDescent="0.25">
      <c r="C3147" t="s">
        <v>29</v>
      </c>
    </row>
    <row r="3148" spans="3:3" x14ac:dyDescent="0.25">
      <c r="C3148" t="s">
        <v>29</v>
      </c>
    </row>
    <row r="3149" spans="3:3" x14ac:dyDescent="0.25">
      <c r="C3149" t="s">
        <v>29</v>
      </c>
    </row>
    <row r="3150" spans="3:3" x14ac:dyDescent="0.25">
      <c r="C3150" t="s">
        <v>29</v>
      </c>
    </row>
    <row r="3151" spans="3:3" x14ac:dyDescent="0.25">
      <c r="C3151" t="s">
        <v>29</v>
      </c>
    </row>
    <row r="3152" spans="3:3" x14ac:dyDescent="0.25">
      <c r="C3152" t="s">
        <v>29</v>
      </c>
    </row>
    <row r="3153" spans="3:3" x14ac:dyDescent="0.25">
      <c r="C3153" t="s">
        <v>29</v>
      </c>
    </row>
    <row r="3154" spans="3:3" x14ac:dyDescent="0.25">
      <c r="C3154" t="s">
        <v>29</v>
      </c>
    </row>
    <row r="3155" spans="3:3" x14ac:dyDescent="0.25">
      <c r="C3155" t="s">
        <v>29</v>
      </c>
    </row>
    <row r="3156" spans="3:3" x14ac:dyDescent="0.25">
      <c r="C3156" t="s">
        <v>29</v>
      </c>
    </row>
    <row r="3157" spans="3:3" x14ac:dyDescent="0.25">
      <c r="C3157" t="s">
        <v>29</v>
      </c>
    </row>
    <row r="3158" spans="3:3" x14ac:dyDescent="0.25">
      <c r="C3158" t="s">
        <v>29</v>
      </c>
    </row>
    <row r="3159" spans="3:3" x14ac:dyDescent="0.25">
      <c r="C3159" t="s">
        <v>29</v>
      </c>
    </row>
    <row r="3160" spans="3:3" x14ac:dyDescent="0.25">
      <c r="C3160" t="s">
        <v>29</v>
      </c>
    </row>
    <row r="3161" spans="3:3" x14ac:dyDescent="0.25">
      <c r="C3161" t="s">
        <v>29</v>
      </c>
    </row>
    <row r="3162" spans="3:3" x14ac:dyDescent="0.25">
      <c r="C3162" t="s">
        <v>29</v>
      </c>
    </row>
    <row r="3163" spans="3:3" x14ac:dyDescent="0.25">
      <c r="C3163" t="s">
        <v>29</v>
      </c>
    </row>
    <row r="3164" spans="3:3" x14ac:dyDescent="0.25">
      <c r="C3164" t="s">
        <v>29</v>
      </c>
    </row>
    <row r="3165" spans="3:3" x14ac:dyDescent="0.25">
      <c r="C3165" t="s">
        <v>29</v>
      </c>
    </row>
    <row r="3166" spans="3:3" x14ac:dyDescent="0.25">
      <c r="C3166" t="s">
        <v>29</v>
      </c>
    </row>
    <row r="3167" spans="3:3" x14ac:dyDescent="0.25">
      <c r="C3167" t="s">
        <v>29</v>
      </c>
    </row>
    <row r="3168" spans="3:3" x14ac:dyDescent="0.25">
      <c r="C3168" t="s">
        <v>29</v>
      </c>
    </row>
    <row r="3169" spans="3:3" x14ac:dyDescent="0.25">
      <c r="C3169" t="s">
        <v>29</v>
      </c>
    </row>
    <row r="3170" spans="3:3" x14ac:dyDescent="0.25">
      <c r="C3170" t="s">
        <v>29</v>
      </c>
    </row>
    <row r="3171" spans="3:3" x14ac:dyDescent="0.25">
      <c r="C3171" t="s">
        <v>29</v>
      </c>
    </row>
    <row r="3172" spans="3:3" x14ac:dyDescent="0.25">
      <c r="C3172" t="s">
        <v>29</v>
      </c>
    </row>
    <row r="3173" spans="3:3" x14ac:dyDescent="0.25">
      <c r="C3173" t="s">
        <v>29</v>
      </c>
    </row>
    <row r="3174" spans="3:3" x14ac:dyDescent="0.25">
      <c r="C3174" t="s">
        <v>29</v>
      </c>
    </row>
    <row r="3175" spans="3:3" x14ac:dyDescent="0.25">
      <c r="C3175" t="s">
        <v>29</v>
      </c>
    </row>
    <row r="3176" spans="3:3" x14ac:dyDescent="0.25">
      <c r="C3176" t="s">
        <v>29</v>
      </c>
    </row>
    <row r="3177" spans="3:3" x14ac:dyDescent="0.25">
      <c r="C3177" t="s">
        <v>29</v>
      </c>
    </row>
    <row r="3178" spans="3:3" x14ac:dyDescent="0.25">
      <c r="C3178" t="s">
        <v>29</v>
      </c>
    </row>
    <row r="3179" spans="3:3" x14ac:dyDescent="0.25">
      <c r="C3179" t="s">
        <v>29</v>
      </c>
    </row>
    <row r="3180" spans="3:3" x14ac:dyDescent="0.25">
      <c r="C3180" t="s">
        <v>29</v>
      </c>
    </row>
    <row r="3181" spans="3:3" x14ac:dyDescent="0.25">
      <c r="C3181" t="s">
        <v>29</v>
      </c>
    </row>
    <row r="3182" spans="3:3" x14ac:dyDescent="0.25">
      <c r="C3182" t="s">
        <v>29</v>
      </c>
    </row>
    <row r="3183" spans="3:3" x14ac:dyDescent="0.25">
      <c r="C3183" t="s">
        <v>29</v>
      </c>
    </row>
    <row r="3184" spans="3:3" x14ac:dyDescent="0.25">
      <c r="C3184" t="s">
        <v>29</v>
      </c>
    </row>
    <row r="3185" spans="3:3" x14ac:dyDescent="0.25">
      <c r="C3185" t="s">
        <v>29</v>
      </c>
    </row>
    <row r="3186" spans="3:3" x14ac:dyDescent="0.25">
      <c r="C3186" t="s">
        <v>29</v>
      </c>
    </row>
    <row r="3187" spans="3:3" x14ac:dyDescent="0.25">
      <c r="C3187" t="s">
        <v>29</v>
      </c>
    </row>
    <row r="3188" spans="3:3" x14ac:dyDescent="0.25">
      <c r="C3188" t="s">
        <v>29</v>
      </c>
    </row>
    <row r="3189" spans="3:3" x14ac:dyDescent="0.25">
      <c r="C3189" t="s">
        <v>29</v>
      </c>
    </row>
    <row r="3190" spans="3:3" x14ac:dyDescent="0.25">
      <c r="C3190" t="s">
        <v>29</v>
      </c>
    </row>
    <row r="3191" spans="3:3" x14ac:dyDescent="0.25">
      <c r="C3191" t="s">
        <v>29</v>
      </c>
    </row>
    <row r="3192" spans="3:3" x14ac:dyDescent="0.25">
      <c r="C3192" t="s">
        <v>29</v>
      </c>
    </row>
    <row r="3193" spans="3:3" x14ac:dyDescent="0.25">
      <c r="C3193" t="s">
        <v>29</v>
      </c>
    </row>
    <row r="3194" spans="3:3" x14ac:dyDescent="0.25">
      <c r="C3194" t="s">
        <v>29</v>
      </c>
    </row>
    <row r="3195" spans="3:3" x14ac:dyDescent="0.25">
      <c r="C3195" t="s">
        <v>29</v>
      </c>
    </row>
    <row r="3196" spans="3:3" x14ac:dyDescent="0.25">
      <c r="C3196" t="s">
        <v>29</v>
      </c>
    </row>
    <row r="3197" spans="3:3" x14ac:dyDescent="0.25">
      <c r="C3197" t="s">
        <v>29</v>
      </c>
    </row>
    <row r="3198" spans="3:3" x14ac:dyDescent="0.25">
      <c r="C3198" t="s">
        <v>29</v>
      </c>
    </row>
    <row r="3199" spans="3:3" x14ac:dyDescent="0.25">
      <c r="C3199" t="s">
        <v>29</v>
      </c>
    </row>
    <row r="3200" spans="3:3" x14ac:dyDescent="0.25">
      <c r="C3200" t="s">
        <v>29</v>
      </c>
    </row>
    <row r="3201" spans="3:3" x14ac:dyDescent="0.25">
      <c r="C3201" t="s">
        <v>29</v>
      </c>
    </row>
    <row r="3202" spans="3:3" x14ac:dyDescent="0.25">
      <c r="C3202" t="s">
        <v>29</v>
      </c>
    </row>
    <row r="3203" spans="3:3" x14ac:dyDescent="0.25">
      <c r="C3203" t="s">
        <v>29</v>
      </c>
    </row>
    <row r="3204" spans="3:3" x14ac:dyDescent="0.25">
      <c r="C3204" t="s">
        <v>29</v>
      </c>
    </row>
    <row r="3205" spans="3:3" x14ac:dyDescent="0.25">
      <c r="C3205" t="s">
        <v>29</v>
      </c>
    </row>
    <row r="3206" spans="3:3" x14ac:dyDescent="0.25">
      <c r="C3206" t="s">
        <v>29</v>
      </c>
    </row>
    <row r="3207" spans="3:3" x14ac:dyDescent="0.25">
      <c r="C3207" t="s">
        <v>29</v>
      </c>
    </row>
    <row r="3208" spans="3:3" x14ac:dyDescent="0.25">
      <c r="C3208" t="s">
        <v>29</v>
      </c>
    </row>
    <row r="3209" spans="3:3" x14ac:dyDescent="0.25">
      <c r="C3209" t="s">
        <v>29</v>
      </c>
    </row>
    <row r="3210" spans="3:3" x14ac:dyDescent="0.25">
      <c r="C3210" t="s">
        <v>29</v>
      </c>
    </row>
    <row r="3211" spans="3:3" x14ac:dyDescent="0.25">
      <c r="C3211" t="s">
        <v>29</v>
      </c>
    </row>
    <row r="3212" spans="3:3" x14ac:dyDescent="0.25">
      <c r="C3212" t="s">
        <v>29</v>
      </c>
    </row>
    <row r="3213" spans="3:3" x14ac:dyDescent="0.25">
      <c r="C3213" t="s">
        <v>29</v>
      </c>
    </row>
    <row r="3214" spans="3:3" x14ac:dyDescent="0.25">
      <c r="C3214" t="s">
        <v>29</v>
      </c>
    </row>
    <row r="3215" spans="3:3" x14ac:dyDescent="0.25">
      <c r="C3215" t="s">
        <v>29</v>
      </c>
    </row>
    <row r="3216" spans="3:3" x14ac:dyDescent="0.25">
      <c r="C3216" t="s">
        <v>29</v>
      </c>
    </row>
    <row r="3217" spans="3:3" x14ac:dyDescent="0.25">
      <c r="C3217" t="s">
        <v>29</v>
      </c>
    </row>
    <row r="3218" spans="3:3" x14ac:dyDescent="0.25">
      <c r="C3218" t="s">
        <v>29</v>
      </c>
    </row>
    <row r="3219" spans="3:3" x14ac:dyDescent="0.25">
      <c r="C3219" t="s">
        <v>29</v>
      </c>
    </row>
    <row r="3220" spans="3:3" x14ac:dyDescent="0.25">
      <c r="C3220" t="s">
        <v>29</v>
      </c>
    </row>
    <row r="3221" spans="3:3" x14ac:dyDescent="0.25">
      <c r="C3221" t="s">
        <v>29</v>
      </c>
    </row>
    <row r="3222" spans="3:3" x14ac:dyDescent="0.25">
      <c r="C3222" t="s">
        <v>29</v>
      </c>
    </row>
    <row r="3223" spans="3:3" x14ac:dyDescent="0.25">
      <c r="C3223" t="s">
        <v>29</v>
      </c>
    </row>
    <row r="3224" spans="3:3" x14ac:dyDescent="0.25">
      <c r="C3224" t="s">
        <v>29</v>
      </c>
    </row>
    <row r="3225" spans="3:3" x14ac:dyDescent="0.25">
      <c r="C3225" t="s">
        <v>29</v>
      </c>
    </row>
    <row r="3226" spans="3:3" x14ac:dyDescent="0.25">
      <c r="C3226" t="s">
        <v>29</v>
      </c>
    </row>
    <row r="3227" spans="3:3" x14ac:dyDescent="0.25">
      <c r="C3227" t="s">
        <v>29</v>
      </c>
    </row>
    <row r="3228" spans="3:3" x14ac:dyDescent="0.25">
      <c r="C3228" t="s">
        <v>29</v>
      </c>
    </row>
    <row r="3229" spans="3:3" x14ac:dyDescent="0.25">
      <c r="C3229" t="s">
        <v>29</v>
      </c>
    </row>
    <row r="3230" spans="3:3" x14ac:dyDescent="0.25">
      <c r="C3230" t="s">
        <v>29</v>
      </c>
    </row>
    <row r="3231" spans="3:3" x14ac:dyDescent="0.25">
      <c r="C3231" t="s">
        <v>29</v>
      </c>
    </row>
    <row r="3232" spans="3:3" x14ac:dyDescent="0.25">
      <c r="C3232" t="s">
        <v>29</v>
      </c>
    </row>
    <row r="3233" spans="3:3" x14ac:dyDescent="0.25">
      <c r="C3233" t="s">
        <v>29</v>
      </c>
    </row>
    <row r="3234" spans="3:3" x14ac:dyDescent="0.25">
      <c r="C3234" t="s">
        <v>29</v>
      </c>
    </row>
    <row r="3235" spans="3:3" x14ac:dyDescent="0.25">
      <c r="C3235" t="s">
        <v>29</v>
      </c>
    </row>
    <row r="3236" spans="3:3" x14ac:dyDescent="0.25">
      <c r="C3236" t="s">
        <v>29</v>
      </c>
    </row>
    <row r="3237" spans="3:3" x14ac:dyDescent="0.25">
      <c r="C3237" t="s">
        <v>29</v>
      </c>
    </row>
    <row r="3238" spans="3:3" x14ac:dyDescent="0.25">
      <c r="C3238" t="s">
        <v>29</v>
      </c>
    </row>
    <row r="3239" spans="3:3" x14ac:dyDescent="0.25">
      <c r="C3239" t="s">
        <v>29</v>
      </c>
    </row>
    <row r="3240" spans="3:3" x14ac:dyDescent="0.25">
      <c r="C3240" t="s">
        <v>29</v>
      </c>
    </row>
    <row r="3241" spans="3:3" x14ac:dyDescent="0.25">
      <c r="C3241" t="s">
        <v>29</v>
      </c>
    </row>
    <row r="3242" spans="3:3" x14ac:dyDescent="0.25">
      <c r="C3242" t="s">
        <v>29</v>
      </c>
    </row>
    <row r="3243" spans="3:3" x14ac:dyDescent="0.25">
      <c r="C3243" t="s">
        <v>29</v>
      </c>
    </row>
    <row r="3244" spans="3:3" x14ac:dyDescent="0.25">
      <c r="C3244" t="s">
        <v>29</v>
      </c>
    </row>
    <row r="3245" spans="3:3" x14ac:dyDescent="0.25">
      <c r="C3245" t="s">
        <v>29</v>
      </c>
    </row>
    <row r="3246" spans="3:3" x14ac:dyDescent="0.25">
      <c r="C3246" t="s">
        <v>29</v>
      </c>
    </row>
    <row r="3247" spans="3:3" x14ac:dyDescent="0.25">
      <c r="C3247" t="s">
        <v>29</v>
      </c>
    </row>
    <row r="3248" spans="3:3" x14ac:dyDescent="0.25">
      <c r="C3248" t="s">
        <v>29</v>
      </c>
    </row>
    <row r="3249" spans="3:3" x14ac:dyDescent="0.25">
      <c r="C3249" t="s">
        <v>29</v>
      </c>
    </row>
    <row r="3250" spans="3:3" x14ac:dyDescent="0.25">
      <c r="C3250" t="s">
        <v>29</v>
      </c>
    </row>
    <row r="3251" spans="3:3" x14ac:dyDescent="0.25">
      <c r="C3251" t="s">
        <v>29</v>
      </c>
    </row>
    <row r="3252" spans="3:3" x14ac:dyDescent="0.25">
      <c r="C3252" t="s">
        <v>29</v>
      </c>
    </row>
    <row r="3253" spans="3:3" x14ac:dyDescent="0.25">
      <c r="C3253" t="s">
        <v>29</v>
      </c>
    </row>
    <row r="3254" spans="3:3" x14ac:dyDescent="0.25">
      <c r="C3254" t="s">
        <v>29</v>
      </c>
    </row>
    <row r="3255" spans="3:3" x14ac:dyDescent="0.25">
      <c r="C3255" t="s">
        <v>29</v>
      </c>
    </row>
    <row r="3256" spans="3:3" x14ac:dyDescent="0.25">
      <c r="C3256" t="s">
        <v>29</v>
      </c>
    </row>
    <row r="3257" spans="3:3" x14ac:dyDescent="0.25">
      <c r="C3257" t="s">
        <v>29</v>
      </c>
    </row>
    <row r="3258" spans="3:3" x14ac:dyDescent="0.25">
      <c r="C3258" t="s">
        <v>29</v>
      </c>
    </row>
    <row r="3259" spans="3:3" x14ac:dyDescent="0.25">
      <c r="C3259" t="s">
        <v>29</v>
      </c>
    </row>
    <row r="3260" spans="3:3" x14ac:dyDescent="0.25">
      <c r="C3260" t="s">
        <v>29</v>
      </c>
    </row>
    <row r="3261" spans="3:3" x14ac:dyDescent="0.25">
      <c r="C3261" t="s">
        <v>29</v>
      </c>
    </row>
    <row r="3262" spans="3:3" x14ac:dyDescent="0.25">
      <c r="C3262" t="s">
        <v>29</v>
      </c>
    </row>
    <row r="3263" spans="3:3" x14ac:dyDescent="0.25">
      <c r="C3263" t="s">
        <v>29</v>
      </c>
    </row>
    <row r="3264" spans="3:3" x14ac:dyDescent="0.25">
      <c r="C3264" t="s">
        <v>29</v>
      </c>
    </row>
    <row r="3265" spans="3:3" x14ac:dyDescent="0.25">
      <c r="C3265" t="s">
        <v>29</v>
      </c>
    </row>
    <row r="3266" spans="3:3" x14ac:dyDescent="0.25">
      <c r="C3266" t="s">
        <v>29</v>
      </c>
    </row>
    <row r="3267" spans="3:3" x14ac:dyDescent="0.25">
      <c r="C3267" t="s">
        <v>29</v>
      </c>
    </row>
    <row r="3268" spans="3:3" x14ac:dyDescent="0.25">
      <c r="C3268" t="s">
        <v>29</v>
      </c>
    </row>
    <row r="3269" spans="3:3" x14ac:dyDescent="0.25">
      <c r="C3269" t="s">
        <v>29</v>
      </c>
    </row>
    <row r="3270" spans="3:3" x14ac:dyDescent="0.25">
      <c r="C3270" t="s">
        <v>29</v>
      </c>
    </row>
    <row r="3271" spans="3:3" x14ac:dyDescent="0.25">
      <c r="C3271" t="s">
        <v>29</v>
      </c>
    </row>
    <row r="3272" spans="3:3" x14ac:dyDescent="0.25">
      <c r="C3272" t="s">
        <v>29</v>
      </c>
    </row>
    <row r="3273" spans="3:3" x14ac:dyDescent="0.25">
      <c r="C3273" t="s">
        <v>29</v>
      </c>
    </row>
    <row r="3274" spans="3:3" x14ac:dyDescent="0.25">
      <c r="C3274" t="s">
        <v>29</v>
      </c>
    </row>
    <row r="3275" spans="3:3" x14ac:dyDescent="0.25">
      <c r="C3275" t="s">
        <v>29</v>
      </c>
    </row>
    <row r="3276" spans="3:3" x14ac:dyDescent="0.25">
      <c r="C3276" t="s">
        <v>29</v>
      </c>
    </row>
    <row r="3277" spans="3:3" x14ac:dyDescent="0.25">
      <c r="C3277" t="s">
        <v>29</v>
      </c>
    </row>
    <row r="3278" spans="3:3" x14ac:dyDescent="0.25">
      <c r="C3278" t="s">
        <v>29</v>
      </c>
    </row>
    <row r="3279" spans="3:3" x14ac:dyDescent="0.25">
      <c r="C3279" t="s">
        <v>29</v>
      </c>
    </row>
    <row r="3280" spans="3:3" x14ac:dyDescent="0.25">
      <c r="C3280" t="s">
        <v>29</v>
      </c>
    </row>
    <row r="3281" spans="3:3" x14ac:dyDescent="0.25">
      <c r="C3281" t="s">
        <v>29</v>
      </c>
    </row>
    <row r="3282" spans="3:3" x14ac:dyDescent="0.25">
      <c r="C3282" t="s">
        <v>29</v>
      </c>
    </row>
    <row r="3283" spans="3:3" x14ac:dyDescent="0.25">
      <c r="C3283" t="s">
        <v>29</v>
      </c>
    </row>
    <row r="3284" spans="3:3" x14ac:dyDescent="0.25">
      <c r="C3284" t="s">
        <v>29</v>
      </c>
    </row>
    <row r="3285" spans="3:3" x14ac:dyDescent="0.25">
      <c r="C3285" t="s">
        <v>29</v>
      </c>
    </row>
    <row r="3286" spans="3:3" x14ac:dyDescent="0.25">
      <c r="C3286" t="s">
        <v>29</v>
      </c>
    </row>
    <row r="3287" spans="3:3" x14ac:dyDescent="0.25">
      <c r="C3287" t="s">
        <v>29</v>
      </c>
    </row>
    <row r="3288" spans="3:3" x14ac:dyDescent="0.25">
      <c r="C3288" t="s">
        <v>29</v>
      </c>
    </row>
    <row r="3289" spans="3:3" x14ac:dyDescent="0.25">
      <c r="C3289" t="s">
        <v>29</v>
      </c>
    </row>
    <row r="3290" spans="3:3" x14ac:dyDescent="0.25">
      <c r="C3290" t="s">
        <v>29</v>
      </c>
    </row>
    <row r="3291" spans="3:3" x14ac:dyDescent="0.25">
      <c r="C3291" t="s">
        <v>29</v>
      </c>
    </row>
    <row r="3292" spans="3:3" x14ac:dyDescent="0.25">
      <c r="C3292" t="s">
        <v>29</v>
      </c>
    </row>
    <row r="3293" spans="3:3" x14ac:dyDescent="0.25">
      <c r="C3293" t="s">
        <v>29</v>
      </c>
    </row>
    <row r="3294" spans="3:3" x14ac:dyDescent="0.25">
      <c r="C3294" t="s">
        <v>29</v>
      </c>
    </row>
    <row r="3295" spans="3:3" x14ac:dyDescent="0.25">
      <c r="C3295" t="s">
        <v>29</v>
      </c>
    </row>
    <row r="3296" spans="3:3" x14ac:dyDescent="0.25">
      <c r="C3296" t="s">
        <v>29</v>
      </c>
    </row>
    <row r="3297" spans="3:3" x14ac:dyDescent="0.25">
      <c r="C3297" t="s">
        <v>29</v>
      </c>
    </row>
    <row r="3298" spans="3:3" x14ac:dyDescent="0.25">
      <c r="C3298" t="s">
        <v>29</v>
      </c>
    </row>
    <row r="3299" spans="3:3" x14ac:dyDescent="0.25">
      <c r="C3299" t="s">
        <v>29</v>
      </c>
    </row>
    <row r="3300" spans="3:3" x14ac:dyDescent="0.25">
      <c r="C3300" t="s">
        <v>29</v>
      </c>
    </row>
    <row r="3301" spans="3:3" x14ac:dyDescent="0.25">
      <c r="C3301" t="s">
        <v>29</v>
      </c>
    </row>
    <row r="3302" spans="3:3" x14ac:dyDescent="0.25">
      <c r="C3302" t="s">
        <v>29</v>
      </c>
    </row>
    <row r="3303" spans="3:3" x14ac:dyDescent="0.25">
      <c r="C3303" t="s">
        <v>29</v>
      </c>
    </row>
    <row r="3304" spans="3:3" x14ac:dyDescent="0.25">
      <c r="C3304" t="s">
        <v>29</v>
      </c>
    </row>
    <row r="3305" spans="3:3" x14ac:dyDescent="0.25">
      <c r="C3305" t="s">
        <v>29</v>
      </c>
    </row>
    <row r="3306" spans="3:3" x14ac:dyDescent="0.25">
      <c r="C3306" t="s">
        <v>29</v>
      </c>
    </row>
    <row r="3307" spans="3:3" x14ac:dyDescent="0.25">
      <c r="C3307" t="s">
        <v>29</v>
      </c>
    </row>
    <row r="3308" spans="3:3" x14ac:dyDescent="0.25">
      <c r="C3308" t="s">
        <v>29</v>
      </c>
    </row>
    <row r="3309" spans="3:3" x14ac:dyDescent="0.25">
      <c r="C3309" t="s">
        <v>29</v>
      </c>
    </row>
    <row r="3310" spans="3:3" x14ac:dyDescent="0.25">
      <c r="C3310" t="s">
        <v>29</v>
      </c>
    </row>
    <row r="3311" spans="3:3" x14ac:dyDescent="0.25">
      <c r="C3311" t="s">
        <v>29</v>
      </c>
    </row>
    <row r="3312" spans="3:3" x14ac:dyDescent="0.25">
      <c r="C3312" t="s">
        <v>29</v>
      </c>
    </row>
    <row r="3313" spans="3:3" x14ac:dyDescent="0.25">
      <c r="C3313" t="s">
        <v>29</v>
      </c>
    </row>
    <row r="3314" spans="3:3" x14ac:dyDescent="0.25">
      <c r="C3314" t="s">
        <v>29</v>
      </c>
    </row>
    <row r="3315" spans="3:3" x14ac:dyDescent="0.25">
      <c r="C3315" t="s">
        <v>29</v>
      </c>
    </row>
    <row r="3316" spans="3:3" x14ac:dyDescent="0.25">
      <c r="C3316" t="s">
        <v>29</v>
      </c>
    </row>
    <row r="3317" spans="3:3" x14ac:dyDescent="0.25">
      <c r="C3317" t="s">
        <v>29</v>
      </c>
    </row>
    <row r="3318" spans="3:3" x14ac:dyDescent="0.25">
      <c r="C3318" t="s">
        <v>29</v>
      </c>
    </row>
    <row r="3319" spans="3:3" x14ac:dyDescent="0.25">
      <c r="C3319" t="s">
        <v>29</v>
      </c>
    </row>
    <row r="3320" spans="3:3" x14ac:dyDescent="0.25">
      <c r="C3320" t="s">
        <v>29</v>
      </c>
    </row>
    <row r="3321" spans="3:3" x14ac:dyDescent="0.25">
      <c r="C3321" t="s">
        <v>29</v>
      </c>
    </row>
    <row r="3322" spans="3:3" x14ac:dyDescent="0.25">
      <c r="C3322" t="s">
        <v>29</v>
      </c>
    </row>
    <row r="3323" spans="3:3" x14ac:dyDescent="0.25">
      <c r="C3323" t="s">
        <v>29</v>
      </c>
    </row>
    <row r="3324" spans="3:3" x14ac:dyDescent="0.25">
      <c r="C3324" t="s">
        <v>29</v>
      </c>
    </row>
    <row r="3325" spans="3:3" x14ac:dyDescent="0.25">
      <c r="C3325" t="s">
        <v>29</v>
      </c>
    </row>
    <row r="3326" spans="3:3" x14ac:dyDescent="0.25">
      <c r="C3326" t="s">
        <v>29</v>
      </c>
    </row>
    <row r="3327" spans="3:3" x14ac:dyDescent="0.25">
      <c r="C3327" t="s">
        <v>29</v>
      </c>
    </row>
    <row r="3328" spans="3:3" x14ac:dyDescent="0.25">
      <c r="C3328" t="s">
        <v>29</v>
      </c>
    </row>
    <row r="3329" spans="3:3" x14ac:dyDescent="0.25">
      <c r="C3329" t="s">
        <v>29</v>
      </c>
    </row>
    <row r="3330" spans="3:3" x14ac:dyDescent="0.25">
      <c r="C3330" t="s">
        <v>29</v>
      </c>
    </row>
    <row r="3331" spans="3:3" x14ac:dyDescent="0.25">
      <c r="C3331" t="s">
        <v>29</v>
      </c>
    </row>
    <row r="3332" spans="3:3" x14ac:dyDescent="0.25">
      <c r="C3332" t="s">
        <v>29</v>
      </c>
    </row>
    <row r="3333" spans="3:3" x14ac:dyDescent="0.25">
      <c r="C3333" t="s">
        <v>29</v>
      </c>
    </row>
    <row r="3334" spans="3:3" x14ac:dyDescent="0.25">
      <c r="C3334" t="s">
        <v>29</v>
      </c>
    </row>
    <row r="3335" spans="3:3" x14ac:dyDescent="0.25">
      <c r="C3335" t="s">
        <v>29</v>
      </c>
    </row>
    <row r="3336" spans="3:3" x14ac:dyDescent="0.25">
      <c r="C3336" t="s">
        <v>29</v>
      </c>
    </row>
    <row r="3337" spans="3:3" x14ac:dyDescent="0.25">
      <c r="C3337" t="s">
        <v>29</v>
      </c>
    </row>
    <row r="3338" spans="3:3" x14ac:dyDescent="0.25">
      <c r="C3338" t="s">
        <v>29</v>
      </c>
    </row>
    <row r="3339" spans="3:3" x14ac:dyDescent="0.25">
      <c r="C3339" t="s">
        <v>29</v>
      </c>
    </row>
    <row r="3340" spans="3:3" x14ac:dyDescent="0.25">
      <c r="C3340" t="s">
        <v>29</v>
      </c>
    </row>
    <row r="3341" spans="3:3" x14ac:dyDescent="0.25">
      <c r="C3341" t="s">
        <v>29</v>
      </c>
    </row>
    <row r="3342" spans="3:3" x14ac:dyDescent="0.25">
      <c r="C3342" t="s">
        <v>29</v>
      </c>
    </row>
    <row r="3343" spans="3:3" x14ac:dyDescent="0.25">
      <c r="C3343" t="s">
        <v>29</v>
      </c>
    </row>
    <row r="3344" spans="3:3" x14ac:dyDescent="0.25">
      <c r="C3344" t="s">
        <v>29</v>
      </c>
    </row>
    <row r="3345" spans="3:3" x14ac:dyDescent="0.25">
      <c r="C3345" t="s">
        <v>29</v>
      </c>
    </row>
    <row r="3346" spans="3:3" x14ac:dyDescent="0.25">
      <c r="C3346" t="s">
        <v>29</v>
      </c>
    </row>
    <row r="3347" spans="3:3" x14ac:dyDescent="0.25">
      <c r="C3347" t="s">
        <v>29</v>
      </c>
    </row>
    <row r="3348" spans="3:3" x14ac:dyDescent="0.25">
      <c r="C3348" t="s">
        <v>29</v>
      </c>
    </row>
    <row r="3349" spans="3:3" x14ac:dyDescent="0.25">
      <c r="C3349" t="s">
        <v>29</v>
      </c>
    </row>
    <row r="3350" spans="3:3" x14ac:dyDescent="0.25">
      <c r="C3350" t="s">
        <v>29</v>
      </c>
    </row>
    <row r="3351" spans="3:3" x14ac:dyDescent="0.25">
      <c r="C3351" t="s">
        <v>29</v>
      </c>
    </row>
    <row r="3352" spans="3:3" x14ac:dyDescent="0.25">
      <c r="C3352" t="s">
        <v>29</v>
      </c>
    </row>
    <row r="3353" spans="3:3" x14ac:dyDescent="0.25">
      <c r="C3353" t="s">
        <v>29</v>
      </c>
    </row>
    <row r="3354" spans="3:3" x14ac:dyDescent="0.25">
      <c r="C3354" t="s">
        <v>29</v>
      </c>
    </row>
    <row r="3355" spans="3:3" x14ac:dyDescent="0.25">
      <c r="C3355" t="s">
        <v>29</v>
      </c>
    </row>
    <row r="3356" spans="3:3" x14ac:dyDescent="0.25">
      <c r="C3356" t="s">
        <v>29</v>
      </c>
    </row>
    <row r="3357" spans="3:3" x14ac:dyDescent="0.25">
      <c r="C3357" t="s">
        <v>29</v>
      </c>
    </row>
    <row r="3358" spans="3:3" x14ac:dyDescent="0.25">
      <c r="C3358" t="s">
        <v>29</v>
      </c>
    </row>
    <row r="3359" spans="3:3" x14ac:dyDescent="0.25">
      <c r="C3359" t="s">
        <v>29</v>
      </c>
    </row>
    <row r="3360" spans="3:3" x14ac:dyDescent="0.25">
      <c r="C3360" t="s">
        <v>29</v>
      </c>
    </row>
    <row r="3361" spans="3:3" x14ac:dyDescent="0.25">
      <c r="C3361" t="s">
        <v>29</v>
      </c>
    </row>
    <row r="3362" spans="3:3" x14ac:dyDescent="0.25">
      <c r="C3362" t="s">
        <v>29</v>
      </c>
    </row>
    <row r="3363" spans="3:3" x14ac:dyDescent="0.25">
      <c r="C3363" t="s">
        <v>29</v>
      </c>
    </row>
    <row r="3364" spans="3:3" x14ac:dyDescent="0.25">
      <c r="C3364" t="s">
        <v>29</v>
      </c>
    </row>
    <row r="3365" spans="3:3" x14ac:dyDescent="0.25">
      <c r="C3365" t="s">
        <v>29</v>
      </c>
    </row>
    <row r="3366" spans="3:3" x14ac:dyDescent="0.25">
      <c r="C3366" t="s">
        <v>29</v>
      </c>
    </row>
    <row r="3367" spans="3:3" x14ac:dyDescent="0.25">
      <c r="C3367" t="s">
        <v>29</v>
      </c>
    </row>
    <row r="3368" spans="3:3" x14ac:dyDescent="0.25">
      <c r="C3368" t="s">
        <v>29</v>
      </c>
    </row>
    <row r="3369" spans="3:3" x14ac:dyDescent="0.25">
      <c r="C3369" t="s">
        <v>29</v>
      </c>
    </row>
    <row r="3370" spans="3:3" x14ac:dyDescent="0.25">
      <c r="C3370" t="s">
        <v>29</v>
      </c>
    </row>
    <row r="3371" spans="3:3" x14ac:dyDescent="0.25">
      <c r="C3371" t="s">
        <v>29</v>
      </c>
    </row>
    <row r="3372" spans="3:3" x14ac:dyDescent="0.25">
      <c r="C3372" t="s">
        <v>29</v>
      </c>
    </row>
    <row r="3373" spans="3:3" x14ac:dyDescent="0.25">
      <c r="C3373" t="s">
        <v>29</v>
      </c>
    </row>
    <row r="3374" spans="3:3" x14ac:dyDescent="0.25">
      <c r="C3374" t="s">
        <v>29</v>
      </c>
    </row>
    <row r="3375" spans="3:3" x14ac:dyDescent="0.25">
      <c r="C3375" t="s">
        <v>29</v>
      </c>
    </row>
    <row r="3376" spans="3:3" x14ac:dyDescent="0.25">
      <c r="C3376" t="s">
        <v>29</v>
      </c>
    </row>
    <row r="3377" spans="3:3" x14ac:dyDescent="0.25">
      <c r="C3377" t="s">
        <v>29</v>
      </c>
    </row>
    <row r="3378" spans="3:3" x14ac:dyDescent="0.25">
      <c r="C3378" t="s">
        <v>29</v>
      </c>
    </row>
    <row r="3379" spans="3:3" x14ac:dyDescent="0.25">
      <c r="C3379" t="s">
        <v>29</v>
      </c>
    </row>
    <row r="3380" spans="3:3" x14ac:dyDescent="0.25">
      <c r="C3380" t="s">
        <v>29</v>
      </c>
    </row>
    <row r="3381" spans="3:3" x14ac:dyDescent="0.25">
      <c r="C3381" t="s">
        <v>29</v>
      </c>
    </row>
    <row r="3382" spans="3:3" x14ac:dyDescent="0.25">
      <c r="C3382" t="s">
        <v>29</v>
      </c>
    </row>
    <row r="3383" spans="3:3" x14ac:dyDescent="0.25">
      <c r="C3383" t="s">
        <v>29</v>
      </c>
    </row>
    <row r="3384" spans="3:3" x14ac:dyDescent="0.25">
      <c r="C3384" t="s">
        <v>29</v>
      </c>
    </row>
    <row r="3385" spans="3:3" x14ac:dyDescent="0.25">
      <c r="C3385" t="s">
        <v>29</v>
      </c>
    </row>
    <row r="3386" spans="3:3" x14ac:dyDescent="0.25">
      <c r="C3386" t="s">
        <v>29</v>
      </c>
    </row>
    <row r="3387" spans="3:3" x14ac:dyDescent="0.25">
      <c r="C3387" t="s">
        <v>29</v>
      </c>
    </row>
    <row r="3388" spans="3:3" x14ac:dyDescent="0.25">
      <c r="C3388" t="s">
        <v>29</v>
      </c>
    </row>
    <row r="3389" spans="3:3" x14ac:dyDescent="0.25">
      <c r="C3389" t="s">
        <v>29</v>
      </c>
    </row>
    <row r="3390" spans="3:3" x14ac:dyDescent="0.25">
      <c r="C3390" t="s">
        <v>29</v>
      </c>
    </row>
    <row r="3391" spans="3:3" x14ac:dyDescent="0.25">
      <c r="C3391" t="s">
        <v>29</v>
      </c>
    </row>
    <row r="3392" spans="3:3" x14ac:dyDescent="0.25">
      <c r="C3392" t="s">
        <v>29</v>
      </c>
    </row>
    <row r="3393" spans="3:3" x14ac:dyDescent="0.25">
      <c r="C3393" t="s">
        <v>29</v>
      </c>
    </row>
    <row r="3394" spans="3:3" x14ac:dyDescent="0.25">
      <c r="C3394" t="s">
        <v>29</v>
      </c>
    </row>
    <row r="3395" spans="3:3" x14ac:dyDescent="0.25">
      <c r="C3395" t="s">
        <v>29</v>
      </c>
    </row>
    <row r="3396" spans="3:3" x14ac:dyDescent="0.25">
      <c r="C3396" t="s">
        <v>29</v>
      </c>
    </row>
    <row r="3397" spans="3:3" x14ac:dyDescent="0.25">
      <c r="C3397" t="s">
        <v>29</v>
      </c>
    </row>
    <row r="3398" spans="3:3" x14ac:dyDescent="0.25">
      <c r="C3398" t="s">
        <v>29</v>
      </c>
    </row>
    <row r="3399" spans="3:3" x14ac:dyDescent="0.25">
      <c r="C3399" t="s">
        <v>29</v>
      </c>
    </row>
    <row r="3400" spans="3:3" x14ac:dyDescent="0.25">
      <c r="C3400" t="s">
        <v>29</v>
      </c>
    </row>
    <row r="3401" spans="3:3" x14ac:dyDescent="0.25">
      <c r="C3401" t="s">
        <v>29</v>
      </c>
    </row>
    <row r="3402" spans="3:3" x14ac:dyDescent="0.25">
      <c r="C3402" t="s">
        <v>29</v>
      </c>
    </row>
    <row r="3403" spans="3:3" x14ac:dyDescent="0.25">
      <c r="C3403" t="s">
        <v>29</v>
      </c>
    </row>
    <row r="3404" spans="3:3" x14ac:dyDescent="0.25">
      <c r="C3404" t="s">
        <v>29</v>
      </c>
    </row>
    <row r="3405" spans="3:3" x14ac:dyDescent="0.25">
      <c r="C3405" t="s">
        <v>29</v>
      </c>
    </row>
    <row r="3406" spans="3:3" x14ac:dyDescent="0.25">
      <c r="C3406" t="s">
        <v>29</v>
      </c>
    </row>
    <row r="3407" spans="3:3" x14ac:dyDescent="0.25">
      <c r="C3407" t="s">
        <v>29</v>
      </c>
    </row>
    <row r="3408" spans="3:3" x14ac:dyDescent="0.25">
      <c r="C3408" t="s">
        <v>29</v>
      </c>
    </row>
    <row r="3409" spans="3:3" x14ac:dyDescent="0.25">
      <c r="C3409" t="s">
        <v>29</v>
      </c>
    </row>
    <row r="3410" spans="3:3" x14ac:dyDescent="0.25">
      <c r="C3410" t="s">
        <v>29</v>
      </c>
    </row>
    <row r="3411" spans="3:3" x14ac:dyDescent="0.25">
      <c r="C3411" t="s">
        <v>29</v>
      </c>
    </row>
    <row r="3412" spans="3:3" x14ac:dyDescent="0.25">
      <c r="C3412" t="s">
        <v>29</v>
      </c>
    </row>
    <row r="3413" spans="3:3" x14ac:dyDescent="0.25">
      <c r="C3413" t="s">
        <v>29</v>
      </c>
    </row>
    <row r="3414" spans="3:3" x14ac:dyDescent="0.25">
      <c r="C3414" t="s">
        <v>29</v>
      </c>
    </row>
    <row r="3415" spans="3:3" x14ac:dyDescent="0.25">
      <c r="C3415" t="s">
        <v>29</v>
      </c>
    </row>
    <row r="3416" spans="3:3" x14ac:dyDescent="0.25">
      <c r="C3416" t="s">
        <v>29</v>
      </c>
    </row>
    <row r="3417" spans="3:3" x14ac:dyDescent="0.25">
      <c r="C3417" t="s">
        <v>29</v>
      </c>
    </row>
    <row r="3418" spans="3:3" x14ac:dyDescent="0.25">
      <c r="C3418" t="s">
        <v>29</v>
      </c>
    </row>
    <row r="3419" spans="3:3" x14ac:dyDescent="0.25">
      <c r="C3419" t="s">
        <v>29</v>
      </c>
    </row>
    <row r="3420" spans="3:3" x14ac:dyDescent="0.25">
      <c r="C3420" t="s">
        <v>29</v>
      </c>
    </row>
    <row r="3421" spans="3:3" x14ac:dyDescent="0.25">
      <c r="C3421" t="s">
        <v>29</v>
      </c>
    </row>
    <row r="3422" spans="3:3" x14ac:dyDescent="0.25">
      <c r="C3422" t="s">
        <v>29</v>
      </c>
    </row>
    <row r="3423" spans="3:3" x14ac:dyDescent="0.25">
      <c r="C3423" t="s">
        <v>29</v>
      </c>
    </row>
    <row r="3424" spans="3:3" x14ac:dyDescent="0.25">
      <c r="C3424" t="s">
        <v>29</v>
      </c>
    </row>
    <row r="3425" spans="3:3" x14ac:dyDescent="0.25">
      <c r="C3425" t="s">
        <v>29</v>
      </c>
    </row>
    <row r="3426" spans="3:3" x14ac:dyDescent="0.25">
      <c r="C3426" t="s">
        <v>29</v>
      </c>
    </row>
    <row r="3427" spans="3:3" x14ac:dyDescent="0.25">
      <c r="C3427" t="s">
        <v>29</v>
      </c>
    </row>
    <row r="3428" spans="3:3" x14ac:dyDescent="0.25">
      <c r="C3428" t="s">
        <v>29</v>
      </c>
    </row>
    <row r="3429" spans="3:3" x14ac:dyDescent="0.25">
      <c r="C3429" t="s">
        <v>29</v>
      </c>
    </row>
    <row r="3430" spans="3:3" x14ac:dyDescent="0.25">
      <c r="C3430" t="s">
        <v>29</v>
      </c>
    </row>
    <row r="3431" spans="3:3" x14ac:dyDescent="0.25">
      <c r="C3431" t="s">
        <v>29</v>
      </c>
    </row>
    <row r="3432" spans="3:3" x14ac:dyDescent="0.25">
      <c r="C3432" t="s">
        <v>29</v>
      </c>
    </row>
    <row r="3433" spans="3:3" x14ac:dyDescent="0.25">
      <c r="C3433" t="s">
        <v>29</v>
      </c>
    </row>
    <row r="3434" spans="3:3" x14ac:dyDescent="0.25">
      <c r="C3434" t="s">
        <v>29</v>
      </c>
    </row>
    <row r="3435" spans="3:3" x14ac:dyDescent="0.25">
      <c r="C3435" t="s">
        <v>29</v>
      </c>
    </row>
    <row r="3436" spans="3:3" x14ac:dyDescent="0.25">
      <c r="C3436" t="s">
        <v>29</v>
      </c>
    </row>
    <row r="3437" spans="3:3" x14ac:dyDescent="0.25">
      <c r="C3437" t="s">
        <v>29</v>
      </c>
    </row>
    <row r="3438" spans="3:3" x14ac:dyDescent="0.25">
      <c r="C3438" t="s">
        <v>29</v>
      </c>
    </row>
    <row r="3439" spans="3:3" x14ac:dyDescent="0.25">
      <c r="C3439" t="s">
        <v>29</v>
      </c>
    </row>
    <row r="3440" spans="3:3" x14ac:dyDescent="0.25">
      <c r="C3440" t="s">
        <v>29</v>
      </c>
    </row>
    <row r="3441" spans="3:3" x14ac:dyDescent="0.25">
      <c r="C3441" t="s">
        <v>29</v>
      </c>
    </row>
    <row r="3442" spans="3:3" x14ac:dyDescent="0.25">
      <c r="C3442" t="s">
        <v>29</v>
      </c>
    </row>
    <row r="3443" spans="3:3" x14ac:dyDescent="0.25">
      <c r="C3443" t="s">
        <v>29</v>
      </c>
    </row>
    <row r="3444" spans="3:3" x14ac:dyDescent="0.25">
      <c r="C3444" t="s">
        <v>29</v>
      </c>
    </row>
    <row r="3445" spans="3:3" x14ac:dyDescent="0.25">
      <c r="C3445" t="s">
        <v>29</v>
      </c>
    </row>
    <row r="3446" spans="3:3" x14ac:dyDescent="0.25">
      <c r="C3446" t="s">
        <v>29</v>
      </c>
    </row>
    <row r="3447" spans="3:3" x14ac:dyDescent="0.25">
      <c r="C3447" t="s">
        <v>29</v>
      </c>
    </row>
    <row r="3448" spans="3:3" x14ac:dyDescent="0.25">
      <c r="C3448" t="s">
        <v>29</v>
      </c>
    </row>
    <row r="3449" spans="3:3" x14ac:dyDescent="0.25">
      <c r="C3449" t="s">
        <v>29</v>
      </c>
    </row>
    <row r="3450" spans="3:3" x14ac:dyDescent="0.25">
      <c r="C3450" t="s">
        <v>29</v>
      </c>
    </row>
    <row r="3451" spans="3:3" x14ac:dyDescent="0.25">
      <c r="C3451" t="s">
        <v>29</v>
      </c>
    </row>
    <row r="3452" spans="3:3" x14ac:dyDescent="0.25">
      <c r="C3452" t="s">
        <v>29</v>
      </c>
    </row>
    <row r="3453" spans="3:3" x14ac:dyDescent="0.25">
      <c r="C3453" t="s">
        <v>29</v>
      </c>
    </row>
    <row r="3454" spans="3:3" x14ac:dyDescent="0.25">
      <c r="C3454" t="s">
        <v>29</v>
      </c>
    </row>
    <row r="3455" spans="3:3" x14ac:dyDescent="0.25">
      <c r="C3455" t="s">
        <v>29</v>
      </c>
    </row>
    <row r="3456" spans="3:3" x14ac:dyDescent="0.25">
      <c r="C3456" t="s">
        <v>29</v>
      </c>
    </row>
    <row r="3457" spans="3:3" x14ac:dyDescent="0.25">
      <c r="C3457" t="s">
        <v>29</v>
      </c>
    </row>
    <row r="3458" spans="3:3" x14ac:dyDescent="0.25">
      <c r="C3458" t="s">
        <v>29</v>
      </c>
    </row>
    <row r="3459" spans="3:3" x14ac:dyDescent="0.25">
      <c r="C3459" t="s">
        <v>29</v>
      </c>
    </row>
    <row r="3460" spans="3:3" x14ac:dyDescent="0.25">
      <c r="C3460" t="s">
        <v>29</v>
      </c>
    </row>
    <row r="3461" spans="3:3" x14ac:dyDescent="0.25">
      <c r="C3461" t="s">
        <v>29</v>
      </c>
    </row>
    <row r="3462" spans="3:3" x14ac:dyDescent="0.25">
      <c r="C3462" t="s">
        <v>29</v>
      </c>
    </row>
    <row r="3463" spans="3:3" x14ac:dyDescent="0.25">
      <c r="C3463" t="s">
        <v>29</v>
      </c>
    </row>
    <row r="3464" spans="3:3" x14ac:dyDescent="0.25">
      <c r="C3464" t="s">
        <v>29</v>
      </c>
    </row>
    <row r="3465" spans="3:3" x14ac:dyDescent="0.25">
      <c r="C3465" t="s">
        <v>29</v>
      </c>
    </row>
    <row r="3466" spans="3:3" x14ac:dyDescent="0.25">
      <c r="C3466" t="s">
        <v>29</v>
      </c>
    </row>
    <row r="3467" spans="3:3" x14ac:dyDescent="0.25">
      <c r="C3467" t="s">
        <v>29</v>
      </c>
    </row>
    <row r="3468" spans="3:3" x14ac:dyDescent="0.25">
      <c r="C3468" t="s">
        <v>29</v>
      </c>
    </row>
    <row r="3469" spans="3:3" x14ac:dyDescent="0.25">
      <c r="C3469" t="s">
        <v>29</v>
      </c>
    </row>
    <row r="3470" spans="3:3" x14ac:dyDescent="0.25">
      <c r="C3470" t="s">
        <v>29</v>
      </c>
    </row>
    <row r="3471" spans="3:3" x14ac:dyDescent="0.25">
      <c r="C3471" t="s">
        <v>29</v>
      </c>
    </row>
    <row r="3472" spans="3:3" x14ac:dyDescent="0.25">
      <c r="C3472" t="s">
        <v>29</v>
      </c>
    </row>
    <row r="3473" spans="3:3" x14ac:dyDescent="0.25">
      <c r="C3473" t="s">
        <v>29</v>
      </c>
    </row>
    <row r="3474" spans="3:3" x14ac:dyDescent="0.25">
      <c r="C3474" t="s">
        <v>29</v>
      </c>
    </row>
    <row r="3475" spans="3:3" x14ac:dyDescent="0.25">
      <c r="C3475" t="s">
        <v>29</v>
      </c>
    </row>
    <row r="3476" spans="3:3" x14ac:dyDescent="0.25">
      <c r="C3476" t="s">
        <v>29</v>
      </c>
    </row>
    <row r="3477" spans="3:3" x14ac:dyDescent="0.25">
      <c r="C3477" t="s">
        <v>29</v>
      </c>
    </row>
    <row r="3478" spans="3:3" x14ac:dyDescent="0.25">
      <c r="C3478" t="s">
        <v>29</v>
      </c>
    </row>
    <row r="3479" spans="3:3" x14ac:dyDescent="0.25">
      <c r="C3479" t="s">
        <v>29</v>
      </c>
    </row>
    <row r="3480" spans="3:3" x14ac:dyDescent="0.25">
      <c r="C3480" t="s">
        <v>29</v>
      </c>
    </row>
    <row r="3481" spans="3:3" x14ac:dyDescent="0.25">
      <c r="C3481" t="s">
        <v>29</v>
      </c>
    </row>
    <row r="3482" spans="3:3" x14ac:dyDescent="0.25">
      <c r="C3482" t="s">
        <v>29</v>
      </c>
    </row>
    <row r="3483" spans="3:3" x14ac:dyDescent="0.25">
      <c r="C3483" t="s">
        <v>29</v>
      </c>
    </row>
    <row r="3484" spans="3:3" x14ac:dyDescent="0.25">
      <c r="C3484" t="s">
        <v>29</v>
      </c>
    </row>
    <row r="3485" spans="3:3" x14ac:dyDescent="0.25">
      <c r="C3485" t="s">
        <v>29</v>
      </c>
    </row>
    <row r="3486" spans="3:3" x14ac:dyDescent="0.25">
      <c r="C3486" t="s">
        <v>29</v>
      </c>
    </row>
    <row r="3487" spans="3:3" x14ac:dyDescent="0.25">
      <c r="C3487" t="s">
        <v>29</v>
      </c>
    </row>
    <row r="3488" spans="3:3" x14ac:dyDescent="0.25">
      <c r="C3488" t="s">
        <v>29</v>
      </c>
    </row>
    <row r="3489" spans="3:3" x14ac:dyDescent="0.25">
      <c r="C3489" t="s">
        <v>29</v>
      </c>
    </row>
    <row r="3490" spans="3:3" x14ac:dyDescent="0.25">
      <c r="C3490" t="s">
        <v>29</v>
      </c>
    </row>
    <row r="3491" spans="3:3" x14ac:dyDescent="0.25">
      <c r="C3491" t="s">
        <v>29</v>
      </c>
    </row>
    <row r="3492" spans="3:3" x14ac:dyDescent="0.25">
      <c r="C3492" t="s">
        <v>29</v>
      </c>
    </row>
    <row r="3493" spans="3:3" x14ac:dyDescent="0.25">
      <c r="C3493" t="s">
        <v>29</v>
      </c>
    </row>
    <row r="3494" spans="3:3" x14ac:dyDescent="0.25">
      <c r="C3494" t="s">
        <v>29</v>
      </c>
    </row>
    <row r="3495" spans="3:3" x14ac:dyDescent="0.25">
      <c r="C3495" t="s">
        <v>29</v>
      </c>
    </row>
    <row r="3496" spans="3:3" x14ac:dyDescent="0.25">
      <c r="C3496" t="s">
        <v>29</v>
      </c>
    </row>
    <row r="3497" spans="3:3" x14ac:dyDescent="0.25">
      <c r="C3497" t="s">
        <v>29</v>
      </c>
    </row>
    <row r="3498" spans="3:3" x14ac:dyDescent="0.25">
      <c r="C3498" t="s">
        <v>29</v>
      </c>
    </row>
    <row r="3499" spans="3:3" x14ac:dyDescent="0.25">
      <c r="C3499" t="s">
        <v>29</v>
      </c>
    </row>
    <row r="3500" spans="3:3" x14ac:dyDescent="0.25">
      <c r="C3500" t="s">
        <v>29</v>
      </c>
    </row>
    <row r="3501" spans="3:3" x14ac:dyDescent="0.25">
      <c r="C3501" t="s">
        <v>29</v>
      </c>
    </row>
    <row r="3502" spans="3:3" x14ac:dyDescent="0.25">
      <c r="C3502" t="s">
        <v>29</v>
      </c>
    </row>
    <row r="3503" spans="3:3" x14ac:dyDescent="0.25">
      <c r="C3503" t="s">
        <v>29</v>
      </c>
    </row>
    <row r="3504" spans="3:3" x14ac:dyDescent="0.25">
      <c r="C3504" t="s">
        <v>29</v>
      </c>
    </row>
    <row r="3505" spans="3:3" x14ac:dyDescent="0.25">
      <c r="C3505" t="s">
        <v>29</v>
      </c>
    </row>
    <row r="3506" spans="3:3" x14ac:dyDescent="0.25">
      <c r="C3506" t="s">
        <v>29</v>
      </c>
    </row>
    <row r="3507" spans="3:3" x14ac:dyDescent="0.25">
      <c r="C3507" t="s">
        <v>29</v>
      </c>
    </row>
    <row r="3508" spans="3:3" x14ac:dyDescent="0.25">
      <c r="C3508" t="s">
        <v>29</v>
      </c>
    </row>
    <row r="3509" spans="3:3" x14ac:dyDescent="0.25">
      <c r="C3509" t="s">
        <v>29</v>
      </c>
    </row>
    <row r="3510" spans="3:3" x14ac:dyDescent="0.25">
      <c r="C3510" t="s">
        <v>29</v>
      </c>
    </row>
    <row r="3511" spans="3:3" x14ac:dyDescent="0.25">
      <c r="C3511" t="s">
        <v>29</v>
      </c>
    </row>
    <row r="3512" spans="3:3" x14ac:dyDescent="0.25">
      <c r="C3512" t="s">
        <v>29</v>
      </c>
    </row>
    <row r="3513" spans="3:3" x14ac:dyDescent="0.25">
      <c r="C3513" t="s">
        <v>29</v>
      </c>
    </row>
    <row r="3514" spans="3:3" x14ac:dyDescent="0.25">
      <c r="C3514" t="s">
        <v>29</v>
      </c>
    </row>
    <row r="3515" spans="3:3" x14ac:dyDescent="0.25">
      <c r="C3515" t="s">
        <v>29</v>
      </c>
    </row>
    <row r="3516" spans="3:3" x14ac:dyDescent="0.25">
      <c r="C3516" t="s">
        <v>29</v>
      </c>
    </row>
    <row r="3517" spans="3:3" x14ac:dyDescent="0.25">
      <c r="C3517" t="s">
        <v>29</v>
      </c>
    </row>
    <row r="3518" spans="3:3" x14ac:dyDescent="0.25">
      <c r="C3518" t="s">
        <v>29</v>
      </c>
    </row>
    <row r="3519" spans="3:3" x14ac:dyDescent="0.25">
      <c r="C3519" t="s">
        <v>29</v>
      </c>
    </row>
    <row r="3520" spans="3:3" x14ac:dyDescent="0.25">
      <c r="C3520" t="s">
        <v>29</v>
      </c>
    </row>
    <row r="3521" spans="3:3" x14ac:dyDescent="0.25">
      <c r="C3521" t="s">
        <v>29</v>
      </c>
    </row>
    <row r="3522" spans="3:3" x14ac:dyDescent="0.25">
      <c r="C3522" t="s">
        <v>29</v>
      </c>
    </row>
    <row r="3523" spans="3:3" x14ac:dyDescent="0.25">
      <c r="C3523" t="s">
        <v>29</v>
      </c>
    </row>
    <row r="3524" spans="3:3" x14ac:dyDescent="0.25">
      <c r="C3524" t="s">
        <v>29</v>
      </c>
    </row>
    <row r="3525" spans="3:3" x14ac:dyDescent="0.25">
      <c r="C3525" t="s">
        <v>29</v>
      </c>
    </row>
    <row r="3526" spans="3:3" x14ac:dyDescent="0.25">
      <c r="C3526" t="s">
        <v>29</v>
      </c>
    </row>
    <row r="3527" spans="3:3" x14ac:dyDescent="0.25">
      <c r="C3527" t="s">
        <v>29</v>
      </c>
    </row>
    <row r="3528" spans="3:3" x14ac:dyDescent="0.25">
      <c r="C3528" t="s">
        <v>29</v>
      </c>
    </row>
    <row r="3529" spans="3:3" x14ac:dyDescent="0.25">
      <c r="C3529" t="s">
        <v>29</v>
      </c>
    </row>
    <row r="3530" spans="3:3" x14ac:dyDescent="0.25">
      <c r="C3530" t="s">
        <v>29</v>
      </c>
    </row>
    <row r="3531" spans="3:3" x14ac:dyDescent="0.25">
      <c r="C3531" t="s">
        <v>29</v>
      </c>
    </row>
    <row r="3532" spans="3:3" x14ac:dyDescent="0.25">
      <c r="C3532" t="s">
        <v>29</v>
      </c>
    </row>
    <row r="3533" spans="3:3" x14ac:dyDescent="0.25">
      <c r="C3533" t="s">
        <v>29</v>
      </c>
    </row>
    <row r="3534" spans="3:3" x14ac:dyDescent="0.25">
      <c r="C3534" t="s">
        <v>29</v>
      </c>
    </row>
    <row r="3535" spans="3:3" x14ac:dyDescent="0.25">
      <c r="C3535" t="s">
        <v>29</v>
      </c>
    </row>
    <row r="3536" spans="3:3" x14ac:dyDescent="0.25">
      <c r="C3536" t="s">
        <v>29</v>
      </c>
    </row>
    <row r="3537" spans="3:3" x14ac:dyDescent="0.25">
      <c r="C3537" t="s">
        <v>29</v>
      </c>
    </row>
    <row r="3538" spans="3:3" x14ac:dyDescent="0.25">
      <c r="C3538" t="s">
        <v>29</v>
      </c>
    </row>
    <row r="3539" spans="3:3" x14ac:dyDescent="0.25">
      <c r="C3539" t="s">
        <v>29</v>
      </c>
    </row>
    <row r="3540" spans="3:3" x14ac:dyDescent="0.25">
      <c r="C3540" t="s">
        <v>29</v>
      </c>
    </row>
    <row r="3541" spans="3:3" x14ac:dyDescent="0.25">
      <c r="C3541" t="s">
        <v>29</v>
      </c>
    </row>
    <row r="3542" spans="3:3" x14ac:dyDescent="0.25">
      <c r="C3542" t="s">
        <v>29</v>
      </c>
    </row>
    <row r="3543" spans="3:3" x14ac:dyDescent="0.25">
      <c r="C3543" t="s">
        <v>29</v>
      </c>
    </row>
    <row r="3544" spans="3:3" x14ac:dyDescent="0.25">
      <c r="C3544" t="s">
        <v>29</v>
      </c>
    </row>
    <row r="3545" spans="3:3" x14ac:dyDescent="0.25">
      <c r="C3545" t="s">
        <v>29</v>
      </c>
    </row>
    <row r="3546" spans="3:3" x14ac:dyDescent="0.25">
      <c r="C3546" t="s">
        <v>29</v>
      </c>
    </row>
    <row r="3547" spans="3:3" x14ac:dyDescent="0.25">
      <c r="C3547" t="s">
        <v>29</v>
      </c>
    </row>
    <row r="3548" spans="3:3" x14ac:dyDescent="0.25">
      <c r="C3548" t="s">
        <v>29</v>
      </c>
    </row>
    <row r="3549" spans="3:3" x14ac:dyDescent="0.25">
      <c r="C3549" t="s">
        <v>29</v>
      </c>
    </row>
    <row r="3550" spans="3:3" x14ac:dyDescent="0.25">
      <c r="C3550" t="s">
        <v>29</v>
      </c>
    </row>
    <row r="3551" spans="3:3" x14ac:dyDescent="0.25">
      <c r="C3551" t="s">
        <v>29</v>
      </c>
    </row>
    <row r="3552" spans="3:3" x14ac:dyDescent="0.25">
      <c r="C3552" t="s">
        <v>29</v>
      </c>
    </row>
    <row r="3553" spans="3:3" x14ac:dyDescent="0.25">
      <c r="C3553" t="s">
        <v>29</v>
      </c>
    </row>
    <row r="3554" spans="3:3" x14ac:dyDescent="0.25">
      <c r="C3554" t="s">
        <v>29</v>
      </c>
    </row>
    <row r="3555" spans="3:3" x14ac:dyDescent="0.25">
      <c r="C3555" t="s">
        <v>29</v>
      </c>
    </row>
    <row r="3556" spans="3:3" x14ac:dyDescent="0.25">
      <c r="C3556" t="s">
        <v>29</v>
      </c>
    </row>
    <row r="3557" spans="3:3" x14ac:dyDescent="0.25">
      <c r="C3557" t="s">
        <v>29</v>
      </c>
    </row>
    <row r="3558" spans="3:3" x14ac:dyDescent="0.25">
      <c r="C3558" t="s">
        <v>29</v>
      </c>
    </row>
    <row r="3559" spans="3:3" x14ac:dyDescent="0.25">
      <c r="C3559" t="s">
        <v>29</v>
      </c>
    </row>
    <row r="3560" spans="3:3" x14ac:dyDescent="0.25">
      <c r="C3560" t="s">
        <v>29</v>
      </c>
    </row>
    <row r="3561" spans="3:3" x14ac:dyDescent="0.25">
      <c r="C3561" t="s">
        <v>29</v>
      </c>
    </row>
    <row r="3562" spans="3:3" x14ac:dyDescent="0.25">
      <c r="C3562" t="s">
        <v>29</v>
      </c>
    </row>
    <row r="3563" spans="3:3" x14ac:dyDescent="0.25">
      <c r="C3563" t="s">
        <v>29</v>
      </c>
    </row>
    <row r="3564" spans="3:3" x14ac:dyDescent="0.25">
      <c r="C3564" t="s">
        <v>29</v>
      </c>
    </row>
    <row r="3565" spans="3:3" x14ac:dyDescent="0.25">
      <c r="C3565" t="s">
        <v>29</v>
      </c>
    </row>
    <row r="3566" spans="3:3" x14ac:dyDescent="0.25">
      <c r="C3566" t="s">
        <v>29</v>
      </c>
    </row>
    <row r="3567" spans="3:3" x14ac:dyDescent="0.25">
      <c r="C3567" t="s">
        <v>29</v>
      </c>
    </row>
    <row r="3568" spans="3:3" x14ac:dyDescent="0.25">
      <c r="C3568" t="s">
        <v>29</v>
      </c>
    </row>
    <row r="3569" spans="3:3" x14ac:dyDescent="0.25">
      <c r="C3569" t="s">
        <v>29</v>
      </c>
    </row>
    <row r="3570" spans="3:3" x14ac:dyDescent="0.25">
      <c r="C3570" t="s">
        <v>29</v>
      </c>
    </row>
    <row r="3571" spans="3:3" x14ac:dyDescent="0.25">
      <c r="C3571" t="s">
        <v>29</v>
      </c>
    </row>
    <row r="3572" spans="3:3" x14ac:dyDescent="0.25">
      <c r="C3572" t="s">
        <v>29</v>
      </c>
    </row>
    <row r="3573" spans="3:3" x14ac:dyDescent="0.25">
      <c r="C3573" t="s">
        <v>29</v>
      </c>
    </row>
    <row r="3574" spans="3:3" x14ac:dyDescent="0.25">
      <c r="C3574" t="s">
        <v>29</v>
      </c>
    </row>
    <row r="3575" spans="3:3" x14ac:dyDescent="0.25">
      <c r="C3575" t="s">
        <v>29</v>
      </c>
    </row>
    <row r="3576" spans="3:3" x14ac:dyDescent="0.25">
      <c r="C3576" t="s">
        <v>29</v>
      </c>
    </row>
    <row r="3577" spans="3:3" x14ac:dyDescent="0.25">
      <c r="C3577" t="s">
        <v>29</v>
      </c>
    </row>
    <row r="3578" spans="3:3" x14ac:dyDescent="0.25">
      <c r="C3578" t="s">
        <v>29</v>
      </c>
    </row>
    <row r="3579" spans="3:3" x14ac:dyDescent="0.25">
      <c r="C3579" t="s">
        <v>29</v>
      </c>
    </row>
    <row r="3580" spans="3:3" x14ac:dyDescent="0.25">
      <c r="C3580" t="s">
        <v>29</v>
      </c>
    </row>
    <row r="3581" spans="3:3" x14ac:dyDescent="0.25">
      <c r="C3581" t="s">
        <v>29</v>
      </c>
    </row>
    <row r="3582" spans="3:3" x14ac:dyDescent="0.25">
      <c r="C3582" t="s">
        <v>29</v>
      </c>
    </row>
    <row r="3583" spans="3:3" x14ac:dyDescent="0.25">
      <c r="C3583" t="s">
        <v>29</v>
      </c>
    </row>
    <row r="3584" spans="3:3" x14ac:dyDescent="0.25">
      <c r="C3584" t="s">
        <v>29</v>
      </c>
    </row>
    <row r="3585" spans="3:3" x14ac:dyDescent="0.25">
      <c r="C3585" t="s">
        <v>29</v>
      </c>
    </row>
    <row r="3586" spans="3:3" x14ac:dyDescent="0.25">
      <c r="C3586" t="s">
        <v>29</v>
      </c>
    </row>
    <row r="3587" spans="3:3" x14ac:dyDescent="0.25">
      <c r="C3587" t="s">
        <v>29</v>
      </c>
    </row>
    <row r="3588" spans="3:3" x14ac:dyDescent="0.25">
      <c r="C3588" t="s">
        <v>29</v>
      </c>
    </row>
    <row r="3589" spans="3:3" x14ac:dyDescent="0.25">
      <c r="C3589" t="s">
        <v>29</v>
      </c>
    </row>
    <row r="3590" spans="3:3" x14ac:dyDescent="0.25">
      <c r="C3590" t="s">
        <v>29</v>
      </c>
    </row>
    <row r="3591" spans="3:3" x14ac:dyDescent="0.25">
      <c r="C3591" t="s">
        <v>29</v>
      </c>
    </row>
    <row r="3592" spans="3:3" x14ac:dyDescent="0.25">
      <c r="C3592" t="s">
        <v>29</v>
      </c>
    </row>
    <row r="3593" spans="3:3" x14ac:dyDescent="0.25">
      <c r="C3593" t="s">
        <v>29</v>
      </c>
    </row>
    <row r="3594" spans="3:3" x14ac:dyDescent="0.25">
      <c r="C3594" t="s">
        <v>29</v>
      </c>
    </row>
    <row r="3595" spans="3:3" x14ac:dyDescent="0.25">
      <c r="C3595" t="s">
        <v>29</v>
      </c>
    </row>
    <row r="3596" spans="3:3" x14ac:dyDescent="0.25">
      <c r="C3596" t="s">
        <v>29</v>
      </c>
    </row>
    <row r="3597" spans="3:3" x14ac:dyDescent="0.25">
      <c r="C3597" t="s">
        <v>29</v>
      </c>
    </row>
    <row r="3598" spans="3:3" x14ac:dyDescent="0.25">
      <c r="C3598" t="s">
        <v>29</v>
      </c>
    </row>
    <row r="3599" spans="3:3" x14ac:dyDescent="0.25">
      <c r="C3599" t="s">
        <v>29</v>
      </c>
    </row>
    <row r="3600" spans="3:3" x14ac:dyDescent="0.25">
      <c r="C3600" t="s">
        <v>29</v>
      </c>
    </row>
    <row r="3601" spans="3:3" x14ac:dyDescent="0.25">
      <c r="C3601" t="s">
        <v>29</v>
      </c>
    </row>
    <row r="3602" spans="3:3" x14ac:dyDescent="0.25">
      <c r="C3602" t="s">
        <v>29</v>
      </c>
    </row>
    <row r="3603" spans="3:3" x14ac:dyDescent="0.25">
      <c r="C3603" t="s">
        <v>29</v>
      </c>
    </row>
    <row r="3604" spans="3:3" x14ac:dyDescent="0.25">
      <c r="C3604" t="s">
        <v>29</v>
      </c>
    </row>
    <row r="3605" spans="3:3" x14ac:dyDescent="0.25">
      <c r="C3605" t="s">
        <v>29</v>
      </c>
    </row>
    <row r="3606" spans="3:3" x14ac:dyDescent="0.25">
      <c r="C3606" t="s">
        <v>29</v>
      </c>
    </row>
    <row r="3607" spans="3:3" x14ac:dyDescent="0.25">
      <c r="C3607" t="s">
        <v>29</v>
      </c>
    </row>
    <row r="3608" spans="3:3" x14ac:dyDescent="0.25">
      <c r="C3608" t="s">
        <v>29</v>
      </c>
    </row>
    <row r="3609" spans="3:3" x14ac:dyDescent="0.25">
      <c r="C3609" t="s">
        <v>29</v>
      </c>
    </row>
    <row r="3610" spans="3:3" x14ac:dyDescent="0.25">
      <c r="C3610" t="s">
        <v>29</v>
      </c>
    </row>
    <row r="3611" spans="3:3" x14ac:dyDescent="0.25">
      <c r="C3611" t="s">
        <v>29</v>
      </c>
    </row>
    <row r="3612" spans="3:3" x14ac:dyDescent="0.25">
      <c r="C3612" t="s">
        <v>29</v>
      </c>
    </row>
    <row r="3613" spans="3:3" x14ac:dyDescent="0.25">
      <c r="C3613" t="s">
        <v>29</v>
      </c>
    </row>
    <row r="3614" spans="3:3" x14ac:dyDescent="0.25">
      <c r="C3614" t="s">
        <v>29</v>
      </c>
    </row>
    <row r="3615" spans="3:3" x14ac:dyDescent="0.25">
      <c r="C3615" t="s">
        <v>29</v>
      </c>
    </row>
    <row r="3616" spans="3:3" x14ac:dyDescent="0.25">
      <c r="C3616" t="s">
        <v>29</v>
      </c>
    </row>
    <row r="3617" spans="3:3" x14ac:dyDescent="0.25">
      <c r="C3617" t="s">
        <v>29</v>
      </c>
    </row>
    <row r="3618" spans="3:3" x14ac:dyDescent="0.25">
      <c r="C3618" t="s">
        <v>29</v>
      </c>
    </row>
    <row r="3619" spans="3:3" x14ac:dyDescent="0.25">
      <c r="C3619" t="s">
        <v>29</v>
      </c>
    </row>
    <row r="3620" spans="3:3" x14ac:dyDescent="0.25">
      <c r="C3620" t="s">
        <v>29</v>
      </c>
    </row>
    <row r="3621" spans="3:3" x14ac:dyDescent="0.25">
      <c r="C3621" t="s">
        <v>29</v>
      </c>
    </row>
    <row r="3622" spans="3:3" x14ac:dyDescent="0.25">
      <c r="C3622" t="s">
        <v>29</v>
      </c>
    </row>
    <row r="3623" spans="3:3" x14ac:dyDescent="0.25">
      <c r="C3623" t="s">
        <v>29</v>
      </c>
    </row>
    <row r="3624" spans="3:3" x14ac:dyDescent="0.25">
      <c r="C3624" t="s">
        <v>29</v>
      </c>
    </row>
    <row r="3625" spans="3:3" x14ac:dyDescent="0.25">
      <c r="C3625" t="s">
        <v>29</v>
      </c>
    </row>
    <row r="3626" spans="3:3" x14ac:dyDescent="0.25">
      <c r="C3626" t="s">
        <v>29</v>
      </c>
    </row>
    <row r="3627" spans="3:3" x14ac:dyDescent="0.25">
      <c r="C3627" t="s">
        <v>29</v>
      </c>
    </row>
    <row r="3628" spans="3:3" x14ac:dyDescent="0.25">
      <c r="C3628" t="s">
        <v>29</v>
      </c>
    </row>
    <row r="3629" spans="3:3" x14ac:dyDescent="0.25">
      <c r="C3629" t="s">
        <v>29</v>
      </c>
    </row>
    <row r="3630" spans="3:3" x14ac:dyDescent="0.25">
      <c r="C3630" t="s">
        <v>29</v>
      </c>
    </row>
    <row r="3631" spans="3:3" x14ac:dyDescent="0.25">
      <c r="C3631" t="s">
        <v>29</v>
      </c>
    </row>
    <row r="3632" spans="3:3" x14ac:dyDescent="0.25">
      <c r="C3632" t="s">
        <v>29</v>
      </c>
    </row>
    <row r="3633" spans="3:3" x14ac:dyDescent="0.25">
      <c r="C3633" t="s">
        <v>29</v>
      </c>
    </row>
    <row r="3634" spans="3:3" x14ac:dyDescent="0.25">
      <c r="C3634" t="s">
        <v>29</v>
      </c>
    </row>
    <row r="3635" spans="3:3" x14ac:dyDescent="0.25">
      <c r="C3635" t="s">
        <v>29</v>
      </c>
    </row>
    <row r="3636" spans="3:3" x14ac:dyDescent="0.25">
      <c r="C3636" t="s">
        <v>29</v>
      </c>
    </row>
    <row r="3637" spans="3:3" x14ac:dyDescent="0.25">
      <c r="C3637" t="s">
        <v>29</v>
      </c>
    </row>
    <row r="3638" spans="3:3" x14ac:dyDescent="0.25">
      <c r="C3638" t="s">
        <v>29</v>
      </c>
    </row>
    <row r="3639" spans="3:3" x14ac:dyDescent="0.25">
      <c r="C3639" t="s">
        <v>29</v>
      </c>
    </row>
    <row r="3640" spans="3:3" x14ac:dyDescent="0.25">
      <c r="C3640" t="s">
        <v>29</v>
      </c>
    </row>
    <row r="3641" spans="3:3" x14ac:dyDescent="0.25">
      <c r="C3641" t="s">
        <v>29</v>
      </c>
    </row>
    <row r="3642" spans="3:3" x14ac:dyDescent="0.25">
      <c r="C3642" t="s">
        <v>29</v>
      </c>
    </row>
    <row r="3643" spans="3:3" x14ac:dyDescent="0.25">
      <c r="C3643" t="s">
        <v>29</v>
      </c>
    </row>
    <row r="3644" spans="3:3" x14ac:dyDescent="0.25">
      <c r="C3644" t="s">
        <v>29</v>
      </c>
    </row>
    <row r="3645" spans="3:3" x14ac:dyDescent="0.25">
      <c r="C3645" t="s">
        <v>29</v>
      </c>
    </row>
    <row r="3646" spans="3:3" x14ac:dyDescent="0.25">
      <c r="C3646" t="s">
        <v>29</v>
      </c>
    </row>
    <row r="3647" spans="3:3" x14ac:dyDescent="0.25">
      <c r="C3647" t="s">
        <v>29</v>
      </c>
    </row>
    <row r="3648" spans="3:3" x14ac:dyDescent="0.25">
      <c r="C3648" t="s">
        <v>29</v>
      </c>
    </row>
    <row r="3649" spans="3:3" x14ac:dyDescent="0.25">
      <c r="C3649" t="s">
        <v>29</v>
      </c>
    </row>
    <row r="3650" spans="3:3" x14ac:dyDescent="0.25">
      <c r="C3650" t="s">
        <v>29</v>
      </c>
    </row>
    <row r="3651" spans="3:3" x14ac:dyDescent="0.25">
      <c r="C3651" t="s">
        <v>29</v>
      </c>
    </row>
    <row r="3652" spans="3:3" x14ac:dyDescent="0.25">
      <c r="C3652" t="s">
        <v>29</v>
      </c>
    </row>
    <row r="3653" spans="3:3" x14ac:dyDescent="0.25">
      <c r="C3653" t="s">
        <v>29</v>
      </c>
    </row>
    <row r="3654" spans="3:3" x14ac:dyDescent="0.25">
      <c r="C3654" t="s">
        <v>29</v>
      </c>
    </row>
    <row r="3655" spans="3:3" x14ac:dyDescent="0.25">
      <c r="C3655" t="s">
        <v>29</v>
      </c>
    </row>
    <row r="3656" spans="3:3" x14ac:dyDescent="0.25">
      <c r="C3656" t="s">
        <v>29</v>
      </c>
    </row>
    <row r="3657" spans="3:3" x14ac:dyDescent="0.25">
      <c r="C3657" t="s">
        <v>29</v>
      </c>
    </row>
    <row r="3658" spans="3:3" x14ac:dyDescent="0.25">
      <c r="C3658" t="s">
        <v>29</v>
      </c>
    </row>
    <row r="3659" spans="3:3" x14ac:dyDescent="0.25">
      <c r="C3659" t="s">
        <v>29</v>
      </c>
    </row>
    <row r="3660" spans="3:3" x14ac:dyDescent="0.25">
      <c r="C3660" t="s">
        <v>29</v>
      </c>
    </row>
    <row r="3661" spans="3:3" x14ac:dyDescent="0.25">
      <c r="C3661" t="s">
        <v>29</v>
      </c>
    </row>
    <row r="3662" spans="3:3" x14ac:dyDescent="0.25">
      <c r="C3662" t="s">
        <v>29</v>
      </c>
    </row>
    <row r="3663" spans="3:3" x14ac:dyDescent="0.25">
      <c r="C3663" t="s">
        <v>29</v>
      </c>
    </row>
    <row r="3664" spans="3:3" x14ac:dyDescent="0.25">
      <c r="C3664" t="s">
        <v>29</v>
      </c>
    </row>
    <row r="3665" spans="3:3" x14ac:dyDescent="0.25">
      <c r="C3665" t="s">
        <v>29</v>
      </c>
    </row>
    <row r="3666" spans="3:3" x14ac:dyDescent="0.25">
      <c r="C3666" t="s">
        <v>29</v>
      </c>
    </row>
    <row r="3667" spans="3:3" x14ac:dyDescent="0.25">
      <c r="C3667" t="s">
        <v>29</v>
      </c>
    </row>
    <row r="3668" spans="3:3" x14ac:dyDescent="0.25">
      <c r="C3668" t="s">
        <v>29</v>
      </c>
    </row>
    <row r="3669" spans="3:3" x14ac:dyDescent="0.25">
      <c r="C3669" t="s">
        <v>29</v>
      </c>
    </row>
    <row r="3670" spans="3:3" x14ac:dyDescent="0.25">
      <c r="C3670" t="s">
        <v>29</v>
      </c>
    </row>
    <row r="3671" spans="3:3" x14ac:dyDescent="0.25">
      <c r="C3671" t="s">
        <v>29</v>
      </c>
    </row>
    <row r="3672" spans="3:3" x14ac:dyDescent="0.25">
      <c r="C3672" t="s">
        <v>29</v>
      </c>
    </row>
    <row r="3673" spans="3:3" x14ac:dyDescent="0.25">
      <c r="C3673" t="s">
        <v>29</v>
      </c>
    </row>
    <row r="3674" spans="3:3" x14ac:dyDescent="0.25">
      <c r="C3674" t="s">
        <v>29</v>
      </c>
    </row>
    <row r="3675" spans="3:3" x14ac:dyDescent="0.25">
      <c r="C3675" t="s">
        <v>29</v>
      </c>
    </row>
    <row r="3676" spans="3:3" x14ac:dyDescent="0.25">
      <c r="C3676" t="s">
        <v>29</v>
      </c>
    </row>
    <row r="3677" spans="3:3" x14ac:dyDescent="0.25">
      <c r="C3677" t="s">
        <v>29</v>
      </c>
    </row>
    <row r="3678" spans="3:3" x14ac:dyDescent="0.25">
      <c r="C3678" t="s">
        <v>29</v>
      </c>
    </row>
    <row r="3679" spans="3:3" x14ac:dyDescent="0.25">
      <c r="C3679" t="s">
        <v>29</v>
      </c>
    </row>
    <row r="3680" spans="3:3" x14ac:dyDescent="0.25">
      <c r="C3680" t="s">
        <v>29</v>
      </c>
    </row>
    <row r="3681" spans="3:3" x14ac:dyDescent="0.25">
      <c r="C3681" t="s">
        <v>29</v>
      </c>
    </row>
    <row r="3682" spans="3:3" x14ac:dyDescent="0.25">
      <c r="C3682" t="s">
        <v>29</v>
      </c>
    </row>
    <row r="3683" spans="3:3" x14ac:dyDescent="0.25">
      <c r="C3683" t="s">
        <v>29</v>
      </c>
    </row>
    <row r="3684" spans="3:3" x14ac:dyDescent="0.25">
      <c r="C3684" t="s">
        <v>29</v>
      </c>
    </row>
    <row r="3685" spans="3:3" x14ac:dyDescent="0.25">
      <c r="C3685" t="s">
        <v>29</v>
      </c>
    </row>
    <row r="3686" spans="3:3" x14ac:dyDescent="0.25">
      <c r="C3686" t="s">
        <v>29</v>
      </c>
    </row>
    <row r="3687" spans="3:3" x14ac:dyDescent="0.25">
      <c r="C3687" t="s">
        <v>29</v>
      </c>
    </row>
    <row r="3688" spans="3:3" x14ac:dyDescent="0.25">
      <c r="C3688" t="s">
        <v>29</v>
      </c>
    </row>
    <row r="3689" spans="3:3" x14ac:dyDescent="0.25">
      <c r="C3689" t="s">
        <v>29</v>
      </c>
    </row>
    <row r="3690" spans="3:3" x14ac:dyDescent="0.25">
      <c r="C3690" t="s">
        <v>29</v>
      </c>
    </row>
    <row r="3691" spans="3:3" x14ac:dyDescent="0.25">
      <c r="C3691" t="s">
        <v>29</v>
      </c>
    </row>
    <row r="3692" spans="3:3" x14ac:dyDescent="0.25">
      <c r="C3692" t="s">
        <v>29</v>
      </c>
    </row>
    <row r="3693" spans="3:3" x14ac:dyDescent="0.25">
      <c r="C3693" t="s">
        <v>29</v>
      </c>
    </row>
    <row r="3694" spans="3:3" x14ac:dyDescent="0.25">
      <c r="C3694" t="s">
        <v>29</v>
      </c>
    </row>
    <row r="3695" spans="3:3" x14ac:dyDescent="0.25">
      <c r="C3695" t="s">
        <v>29</v>
      </c>
    </row>
    <row r="3696" spans="3:3" x14ac:dyDescent="0.25">
      <c r="C3696" t="s">
        <v>29</v>
      </c>
    </row>
    <row r="3697" spans="3:3" x14ac:dyDescent="0.25">
      <c r="C3697" t="s">
        <v>29</v>
      </c>
    </row>
    <row r="3698" spans="3:3" x14ac:dyDescent="0.25">
      <c r="C3698" t="s">
        <v>29</v>
      </c>
    </row>
    <row r="3699" spans="3:3" x14ac:dyDescent="0.25">
      <c r="C3699" t="s">
        <v>29</v>
      </c>
    </row>
    <row r="3700" spans="3:3" x14ac:dyDescent="0.25">
      <c r="C3700" t="s">
        <v>29</v>
      </c>
    </row>
    <row r="3701" spans="3:3" x14ac:dyDescent="0.25">
      <c r="C3701" t="s">
        <v>29</v>
      </c>
    </row>
    <row r="3702" spans="3:3" x14ac:dyDescent="0.25">
      <c r="C3702" t="s">
        <v>29</v>
      </c>
    </row>
    <row r="3703" spans="3:3" x14ac:dyDescent="0.25">
      <c r="C3703" t="s">
        <v>29</v>
      </c>
    </row>
    <row r="3704" spans="3:3" x14ac:dyDescent="0.25">
      <c r="C3704" t="s">
        <v>29</v>
      </c>
    </row>
    <row r="3705" spans="3:3" x14ac:dyDescent="0.25">
      <c r="C3705" t="s">
        <v>29</v>
      </c>
    </row>
    <row r="3706" spans="3:3" x14ac:dyDescent="0.25">
      <c r="C3706" t="s">
        <v>29</v>
      </c>
    </row>
    <row r="3707" spans="3:3" x14ac:dyDescent="0.25">
      <c r="C3707" t="s">
        <v>29</v>
      </c>
    </row>
    <row r="3708" spans="3:3" x14ac:dyDescent="0.25">
      <c r="C3708" t="s">
        <v>29</v>
      </c>
    </row>
    <row r="3709" spans="3:3" x14ac:dyDescent="0.25">
      <c r="C3709" t="s">
        <v>29</v>
      </c>
    </row>
    <row r="3710" spans="3:3" x14ac:dyDescent="0.25">
      <c r="C3710" t="s">
        <v>29</v>
      </c>
    </row>
    <row r="3711" spans="3:3" x14ac:dyDescent="0.25">
      <c r="C3711" t="s">
        <v>29</v>
      </c>
    </row>
    <row r="3712" spans="3:3" x14ac:dyDescent="0.25">
      <c r="C3712" t="s">
        <v>29</v>
      </c>
    </row>
    <row r="3713" spans="3:3" x14ac:dyDescent="0.25">
      <c r="C3713" t="s">
        <v>29</v>
      </c>
    </row>
    <row r="3714" spans="3:3" x14ac:dyDescent="0.25">
      <c r="C3714" t="s">
        <v>29</v>
      </c>
    </row>
    <row r="3715" spans="3:3" x14ac:dyDescent="0.25">
      <c r="C3715" t="s">
        <v>29</v>
      </c>
    </row>
    <row r="3716" spans="3:3" x14ac:dyDescent="0.25">
      <c r="C3716" t="s">
        <v>29</v>
      </c>
    </row>
    <row r="3717" spans="3:3" x14ac:dyDescent="0.25">
      <c r="C3717" t="s">
        <v>29</v>
      </c>
    </row>
    <row r="3718" spans="3:3" x14ac:dyDescent="0.25">
      <c r="C3718" t="s">
        <v>29</v>
      </c>
    </row>
    <row r="3719" spans="3:3" x14ac:dyDescent="0.25">
      <c r="C3719" t="s">
        <v>29</v>
      </c>
    </row>
    <row r="3720" spans="3:3" x14ac:dyDescent="0.25">
      <c r="C3720" t="s">
        <v>29</v>
      </c>
    </row>
    <row r="3721" spans="3:3" x14ac:dyDescent="0.25">
      <c r="C3721" t="s">
        <v>29</v>
      </c>
    </row>
    <row r="3722" spans="3:3" x14ac:dyDescent="0.25">
      <c r="C3722" t="s">
        <v>29</v>
      </c>
    </row>
    <row r="3723" spans="3:3" x14ac:dyDescent="0.25">
      <c r="C3723" t="s">
        <v>29</v>
      </c>
    </row>
    <row r="3724" spans="3:3" x14ac:dyDescent="0.25">
      <c r="C3724" t="s">
        <v>29</v>
      </c>
    </row>
    <row r="3725" spans="3:3" x14ac:dyDescent="0.25">
      <c r="C3725" t="s">
        <v>29</v>
      </c>
    </row>
    <row r="3726" spans="3:3" x14ac:dyDescent="0.25">
      <c r="C3726" t="s">
        <v>29</v>
      </c>
    </row>
    <row r="3727" spans="3:3" x14ac:dyDescent="0.25">
      <c r="C3727" t="s">
        <v>29</v>
      </c>
    </row>
    <row r="3728" spans="3:3" x14ac:dyDescent="0.25">
      <c r="C3728" t="s">
        <v>29</v>
      </c>
    </row>
    <row r="3729" spans="3:3" x14ac:dyDescent="0.25">
      <c r="C3729" t="s">
        <v>29</v>
      </c>
    </row>
    <row r="3730" spans="3:3" x14ac:dyDescent="0.25">
      <c r="C3730" t="s">
        <v>29</v>
      </c>
    </row>
    <row r="3731" spans="3:3" x14ac:dyDescent="0.25">
      <c r="C3731" t="s">
        <v>29</v>
      </c>
    </row>
    <row r="3732" spans="3:3" x14ac:dyDescent="0.25">
      <c r="C3732" t="s">
        <v>29</v>
      </c>
    </row>
    <row r="3733" spans="3:3" x14ac:dyDescent="0.25">
      <c r="C3733" t="s">
        <v>29</v>
      </c>
    </row>
    <row r="3734" spans="3:3" x14ac:dyDescent="0.25">
      <c r="C3734" t="s">
        <v>29</v>
      </c>
    </row>
    <row r="3735" spans="3:3" x14ac:dyDescent="0.25">
      <c r="C3735" t="s">
        <v>29</v>
      </c>
    </row>
    <row r="3736" spans="3:3" x14ac:dyDescent="0.25">
      <c r="C3736" t="s">
        <v>29</v>
      </c>
    </row>
    <row r="3737" spans="3:3" x14ac:dyDescent="0.25">
      <c r="C3737" t="s">
        <v>29</v>
      </c>
    </row>
    <row r="3738" spans="3:3" x14ac:dyDescent="0.25">
      <c r="C3738" t="s">
        <v>29</v>
      </c>
    </row>
    <row r="3739" spans="3:3" x14ac:dyDescent="0.25">
      <c r="C3739" t="s">
        <v>29</v>
      </c>
    </row>
    <row r="3740" spans="3:3" x14ac:dyDescent="0.25">
      <c r="C3740" t="s">
        <v>29</v>
      </c>
    </row>
    <row r="3741" spans="3:3" x14ac:dyDescent="0.25">
      <c r="C3741" t="s">
        <v>29</v>
      </c>
    </row>
    <row r="3742" spans="3:3" x14ac:dyDescent="0.25">
      <c r="C3742" t="s">
        <v>29</v>
      </c>
    </row>
    <row r="3743" spans="3:3" x14ac:dyDescent="0.25">
      <c r="C3743" t="s">
        <v>29</v>
      </c>
    </row>
    <row r="3744" spans="3:3" x14ac:dyDescent="0.25">
      <c r="C3744" t="s">
        <v>29</v>
      </c>
    </row>
    <row r="3745" spans="3:3" x14ac:dyDescent="0.25">
      <c r="C3745" t="s">
        <v>29</v>
      </c>
    </row>
    <row r="3746" spans="3:3" x14ac:dyDescent="0.25">
      <c r="C3746" t="s">
        <v>29</v>
      </c>
    </row>
    <row r="3747" spans="3:3" x14ac:dyDescent="0.25">
      <c r="C3747" t="s">
        <v>29</v>
      </c>
    </row>
    <row r="3748" spans="3:3" x14ac:dyDescent="0.25">
      <c r="C3748" t="s">
        <v>29</v>
      </c>
    </row>
    <row r="3749" spans="3:3" x14ac:dyDescent="0.25">
      <c r="C3749" t="s">
        <v>29</v>
      </c>
    </row>
    <row r="3750" spans="3:3" x14ac:dyDescent="0.25">
      <c r="C3750" t="s">
        <v>29</v>
      </c>
    </row>
    <row r="3751" spans="3:3" x14ac:dyDescent="0.25">
      <c r="C3751" t="s">
        <v>29</v>
      </c>
    </row>
    <row r="3752" spans="3:3" x14ac:dyDescent="0.25">
      <c r="C3752" t="s">
        <v>29</v>
      </c>
    </row>
    <row r="3753" spans="3:3" x14ac:dyDescent="0.25">
      <c r="C3753" t="s">
        <v>29</v>
      </c>
    </row>
    <row r="3754" spans="3:3" x14ac:dyDescent="0.25">
      <c r="C3754" t="s">
        <v>29</v>
      </c>
    </row>
    <row r="3755" spans="3:3" x14ac:dyDescent="0.25">
      <c r="C3755" t="s">
        <v>29</v>
      </c>
    </row>
    <row r="3756" spans="3:3" x14ac:dyDescent="0.25">
      <c r="C3756" t="s">
        <v>29</v>
      </c>
    </row>
    <row r="3757" spans="3:3" x14ac:dyDescent="0.25">
      <c r="C3757" t="s">
        <v>29</v>
      </c>
    </row>
    <row r="3758" spans="3:3" x14ac:dyDescent="0.25">
      <c r="C3758" t="s">
        <v>29</v>
      </c>
    </row>
    <row r="3759" spans="3:3" x14ac:dyDescent="0.25">
      <c r="C3759" t="s">
        <v>29</v>
      </c>
    </row>
    <row r="3760" spans="3:3" x14ac:dyDescent="0.25">
      <c r="C3760" t="s">
        <v>29</v>
      </c>
    </row>
    <row r="3761" spans="3:3" x14ac:dyDescent="0.25">
      <c r="C3761" t="s">
        <v>29</v>
      </c>
    </row>
    <row r="3762" spans="3:3" x14ac:dyDescent="0.25">
      <c r="C3762" t="s">
        <v>29</v>
      </c>
    </row>
    <row r="3763" spans="3:3" x14ac:dyDescent="0.25">
      <c r="C3763" t="s">
        <v>29</v>
      </c>
    </row>
    <row r="3764" spans="3:3" x14ac:dyDescent="0.25">
      <c r="C3764" t="s">
        <v>29</v>
      </c>
    </row>
    <row r="3765" spans="3:3" x14ac:dyDescent="0.25">
      <c r="C3765" t="s">
        <v>29</v>
      </c>
    </row>
    <row r="3766" spans="3:3" x14ac:dyDescent="0.25">
      <c r="C3766" t="s">
        <v>29</v>
      </c>
    </row>
    <row r="3767" spans="3:3" x14ac:dyDescent="0.25">
      <c r="C3767" t="s">
        <v>29</v>
      </c>
    </row>
    <row r="3768" spans="3:3" x14ac:dyDescent="0.25">
      <c r="C3768" t="s">
        <v>29</v>
      </c>
    </row>
    <row r="3769" spans="3:3" x14ac:dyDescent="0.25">
      <c r="C3769" t="s">
        <v>29</v>
      </c>
    </row>
    <row r="3770" spans="3:3" x14ac:dyDescent="0.25">
      <c r="C3770" t="s">
        <v>29</v>
      </c>
    </row>
    <row r="3771" spans="3:3" x14ac:dyDescent="0.25">
      <c r="C3771" t="s">
        <v>29</v>
      </c>
    </row>
    <row r="3772" spans="3:3" x14ac:dyDescent="0.25">
      <c r="C3772" t="s">
        <v>29</v>
      </c>
    </row>
    <row r="3773" spans="3:3" x14ac:dyDescent="0.25">
      <c r="C3773" t="s">
        <v>29</v>
      </c>
    </row>
    <row r="3774" spans="3:3" x14ac:dyDescent="0.25">
      <c r="C3774" t="s">
        <v>29</v>
      </c>
    </row>
    <row r="3775" spans="3:3" x14ac:dyDescent="0.25">
      <c r="C3775" t="s">
        <v>29</v>
      </c>
    </row>
    <row r="3776" spans="3:3" x14ac:dyDescent="0.25">
      <c r="C3776" t="s">
        <v>29</v>
      </c>
    </row>
    <row r="3777" spans="3:3" x14ac:dyDescent="0.25">
      <c r="C3777" t="s">
        <v>29</v>
      </c>
    </row>
    <row r="3778" spans="3:3" x14ac:dyDescent="0.25">
      <c r="C3778" t="s">
        <v>29</v>
      </c>
    </row>
    <row r="3779" spans="3:3" x14ac:dyDescent="0.25">
      <c r="C3779" t="s">
        <v>29</v>
      </c>
    </row>
    <row r="3780" spans="3:3" x14ac:dyDescent="0.25">
      <c r="C3780" t="s">
        <v>29</v>
      </c>
    </row>
    <row r="3781" spans="3:3" x14ac:dyDescent="0.25">
      <c r="C3781" t="s">
        <v>29</v>
      </c>
    </row>
    <row r="3782" spans="3:3" x14ac:dyDescent="0.25">
      <c r="C3782" t="s">
        <v>29</v>
      </c>
    </row>
    <row r="3783" spans="3:3" x14ac:dyDescent="0.25">
      <c r="C3783" t="s">
        <v>29</v>
      </c>
    </row>
    <row r="3784" spans="3:3" x14ac:dyDescent="0.25">
      <c r="C3784" t="s">
        <v>29</v>
      </c>
    </row>
    <row r="3785" spans="3:3" x14ac:dyDescent="0.25">
      <c r="C3785" t="s">
        <v>29</v>
      </c>
    </row>
    <row r="3786" spans="3:3" x14ac:dyDescent="0.25">
      <c r="C3786" t="s">
        <v>29</v>
      </c>
    </row>
    <row r="3787" spans="3:3" x14ac:dyDescent="0.25">
      <c r="C3787" t="s">
        <v>29</v>
      </c>
    </row>
    <row r="3788" spans="3:3" x14ac:dyDescent="0.25">
      <c r="C3788" t="s">
        <v>29</v>
      </c>
    </row>
    <row r="3789" spans="3:3" x14ac:dyDescent="0.25">
      <c r="C3789" t="s">
        <v>29</v>
      </c>
    </row>
    <row r="3790" spans="3:3" x14ac:dyDescent="0.25">
      <c r="C3790" t="s">
        <v>29</v>
      </c>
    </row>
    <row r="3791" spans="3:3" x14ac:dyDescent="0.25">
      <c r="C3791" t="s">
        <v>29</v>
      </c>
    </row>
    <row r="3792" spans="3:3" x14ac:dyDescent="0.25">
      <c r="C3792" t="s">
        <v>29</v>
      </c>
    </row>
    <row r="3793" spans="3:3" x14ac:dyDescent="0.25">
      <c r="C3793" t="s">
        <v>29</v>
      </c>
    </row>
    <row r="3794" spans="3:3" x14ac:dyDescent="0.25">
      <c r="C3794" t="s">
        <v>29</v>
      </c>
    </row>
    <row r="3795" spans="3:3" x14ac:dyDescent="0.25">
      <c r="C3795" t="s">
        <v>29</v>
      </c>
    </row>
    <row r="3796" spans="3:3" x14ac:dyDescent="0.25">
      <c r="C3796" t="s">
        <v>29</v>
      </c>
    </row>
    <row r="3797" spans="3:3" x14ac:dyDescent="0.25">
      <c r="C3797" t="s">
        <v>29</v>
      </c>
    </row>
    <row r="3798" spans="3:3" x14ac:dyDescent="0.25">
      <c r="C3798" t="s">
        <v>29</v>
      </c>
    </row>
    <row r="3799" spans="3:3" x14ac:dyDescent="0.25">
      <c r="C3799" t="s">
        <v>29</v>
      </c>
    </row>
    <row r="3800" spans="3:3" x14ac:dyDescent="0.25">
      <c r="C3800" t="s">
        <v>29</v>
      </c>
    </row>
    <row r="3801" spans="3:3" x14ac:dyDescent="0.25">
      <c r="C3801" t="s">
        <v>29</v>
      </c>
    </row>
    <row r="3802" spans="3:3" x14ac:dyDescent="0.25">
      <c r="C3802" t="s">
        <v>29</v>
      </c>
    </row>
    <row r="3803" spans="3:3" x14ac:dyDescent="0.25">
      <c r="C3803" t="s">
        <v>29</v>
      </c>
    </row>
    <row r="3804" spans="3:3" x14ac:dyDescent="0.25">
      <c r="C3804" t="s">
        <v>29</v>
      </c>
    </row>
    <row r="3805" spans="3:3" x14ac:dyDescent="0.25">
      <c r="C3805" t="s">
        <v>29</v>
      </c>
    </row>
    <row r="3806" spans="3:3" x14ac:dyDescent="0.25">
      <c r="C3806" t="s">
        <v>29</v>
      </c>
    </row>
    <row r="3807" spans="3:3" x14ac:dyDescent="0.25">
      <c r="C3807" t="s">
        <v>29</v>
      </c>
    </row>
    <row r="3808" spans="3:3" x14ac:dyDescent="0.25">
      <c r="C3808" t="s">
        <v>29</v>
      </c>
    </row>
    <row r="3809" spans="3:3" x14ac:dyDescent="0.25">
      <c r="C3809" t="s">
        <v>29</v>
      </c>
    </row>
    <row r="3810" spans="3:3" x14ac:dyDescent="0.25">
      <c r="C3810" t="s">
        <v>29</v>
      </c>
    </row>
    <row r="3811" spans="3:3" x14ac:dyDescent="0.25">
      <c r="C3811" t="s">
        <v>29</v>
      </c>
    </row>
    <row r="3812" spans="3:3" x14ac:dyDescent="0.25">
      <c r="C3812" t="s">
        <v>29</v>
      </c>
    </row>
    <row r="3813" spans="3:3" x14ac:dyDescent="0.25">
      <c r="C3813" t="s">
        <v>29</v>
      </c>
    </row>
    <row r="3814" spans="3:3" x14ac:dyDescent="0.25">
      <c r="C3814" t="s">
        <v>29</v>
      </c>
    </row>
    <row r="3815" spans="3:3" x14ac:dyDescent="0.25">
      <c r="C3815" t="s">
        <v>29</v>
      </c>
    </row>
    <row r="3816" spans="3:3" x14ac:dyDescent="0.25">
      <c r="C3816" t="s">
        <v>29</v>
      </c>
    </row>
    <row r="3817" spans="3:3" x14ac:dyDescent="0.25">
      <c r="C3817" t="s">
        <v>29</v>
      </c>
    </row>
    <row r="3818" spans="3:3" x14ac:dyDescent="0.25">
      <c r="C3818" t="s">
        <v>29</v>
      </c>
    </row>
    <row r="3819" spans="3:3" x14ac:dyDescent="0.25">
      <c r="C3819" t="s">
        <v>29</v>
      </c>
    </row>
    <row r="3820" spans="3:3" x14ac:dyDescent="0.25">
      <c r="C3820" t="s">
        <v>29</v>
      </c>
    </row>
    <row r="3821" spans="3:3" x14ac:dyDescent="0.25">
      <c r="C3821" t="s">
        <v>29</v>
      </c>
    </row>
    <row r="3822" spans="3:3" x14ac:dyDescent="0.25">
      <c r="C3822" t="s">
        <v>29</v>
      </c>
    </row>
    <row r="3823" spans="3:3" x14ac:dyDescent="0.25">
      <c r="C3823" t="s">
        <v>29</v>
      </c>
    </row>
    <row r="3824" spans="3:3" x14ac:dyDescent="0.25">
      <c r="C3824" t="s">
        <v>29</v>
      </c>
    </row>
    <row r="3825" spans="3:3" x14ac:dyDescent="0.25">
      <c r="C3825" t="s">
        <v>29</v>
      </c>
    </row>
    <row r="3826" spans="3:3" x14ac:dyDescent="0.25">
      <c r="C3826" t="s">
        <v>29</v>
      </c>
    </row>
    <row r="3827" spans="3:3" x14ac:dyDescent="0.25">
      <c r="C3827" t="s">
        <v>29</v>
      </c>
    </row>
    <row r="3828" spans="3:3" x14ac:dyDescent="0.25">
      <c r="C3828" t="s">
        <v>29</v>
      </c>
    </row>
    <row r="3829" spans="3:3" x14ac:dyDescent="0.25">
      <c r="C3829" t="s">
        <v>29</v>
      </c>
    </row>
    <row r="3830" spans="3:3" x14ac:dyDescent="0.25">
      <c r="C3830" t="s">
        <v>29</v>
      </c>
    </row>
    <row r="3831" spans="3:3" x14ac:dyDescent="0.25">
      <c r="C3831" t="s">
        <v>29</v>
      </c>
    </row>
    <row r="3832" spans="3:3" x14ac:dyDescent="0.25">
      <c r="C3832" t="s">
        <v>29</v>
      </c>
    </row>
    <row r="3833" spans="3:3" x14ac:dyDescent="0.25">
      <c r="C3833" t="s">
        <v>29</v>
      </c>
    </row>
    <row r="3834" spans="3:3" x14ac:dyDescent="0.25">
      <c r="C3834" t="s">
        <v>29</v>
      </c>
    </row>
    <row r="3835" spans="3:3" x14ac:dyDescent="0.25">
      <c r="C3835" t="s">
        <v>29</v>
      </c>
    </row>
    <row r="3836" spans="3:3" x14ac:dyDescent="0.25">
      <c r="C3836" t="s">
        <v>29</v>
      </c>
    </row>
    <row r="3837" spans="3:3" x14ac:dyDescent="0.25">
      <c r="C3837" t="s">
        <v>29</v>
      </c>
    </row>
    <row r="3838" spans="3:3" x14ac:dyDescent="0.25">
      <c r="C3838" t="s">
        <v>29</v>
      </c>
    </row>
    <row r="3839" spans="3:3" x14ac:dyDescent="0.25">
      <c r="C3839" t="s">
        <v>29</v>
      </c>
    </row>
    <row r="3840" spans="3:3" x14ac:dyDescent="0.25">
      <c r="C3840" t="s">
        <v>29</v>
      </c>
    </row>
    <row r="3841" spans="3:3" x14ac:dyDescent="0.25">
      <c r="C3841" t="s">
        <v>29</v>
      </c>
    </row>
    <row r="3842" spans="3:3" x14ac:dyDescent="0.25">
      <c r="C3842" t="s">
        <v>29</v>
      </c>
    </row>
    <row r="3843" spans="3:3" x14ac:dyDescent="0.25">
      <c r="C3843" t="s">
        <v>29</v>
      </c>
    </row>
    <row r="3844" spans="3:3" x14ac:dyDescent="0.25">
      <c r="C3844" t="s">
        <v>29</v>
      </c>
    </row>
    <row r="3845" spans="3:3" x14ac:dyDescent="0.25">
      <c r="C3845" t="s">
        <v>29</v>
      </c>
    </row>
    <row r="3846" spans="3:3" x14ac:dyDescent="0.25">
      <c r="C3846" t="s">
        <v>29</v>
      </c>
    </row>
    <row r="3847" spans="3:3" x14ac:dyDescent="0.25">
      <c r="C3847" t="s">
        <v>29</v>
      </c>
    </row>
    <row r="3848" spans="3:3" x14ac:dyDescent="0.25">
      <c r="C3848" t="s">
        <v>29</v>
      </c>
    </row>
    <row r="3849" spans="3:3" x14ac:dyDescent="0.25">
      <c r="C3849" t="s">
        <v>29</v>
      </c>
    </row>
    <row r="3850" spans="3:3" x14ac:dyDescent="0.25">
      <c r="C3850" t="s">
        <v>29</v>
      </c>
    </row>
    <row r="3851" spans="3:3" x14ac:dyDescent="0.25">
      <c r="C3851" t="s">
        <v>29</v>
      </c>
    </row>
    <row r="3852" spans="3:3" x14ac:dyDescent="0.25">
      <c r="C3852" t="s">
        <v>29</v>
      </c>
    </row>
    <row r="3853" spans="3:3" x14ac:dyDescent="0.25">
      <c r="C3853" t="s">
        <v>29</v>
      </c>
    </row>
    <row r="3854" spans="3:3" x14ac:dyDescent="0.25">
      <c r="C3854" t="s">
        <v>29</v>
      </c>
    </row>
    <row r="3855" spans="3:3" x14ac:dyDescent="0.25">
      <c r="C3855" t="s">
        <v>29</v>
      </c>
    </row>
    <row r="3856" spans="3:3" x14ac:dyDescent="0.25">
      <c r="C3856" t="s">
        <v>29</v>
      </c>
    </row>
    <row r="3857" spans="3:3" x14ac:dyDescent="0.25">
      <c r="C3857" t="s">
        <v>29</v>
      </c>
    </row>
    <row r="3858" spans="3:3" x14ac:dyDescent="0.25">
      <c r="C3858" t="s">
        <v>29</v>
      </c>
    </row>
    <row r="3859" spans="3:3" x14ac:dyDescent="0.25">
      <c r="C3859" t="s">
        <v>29</v>
      </c>
    </row>
    <row r="3860" spans="3:3" x14ac:dyDescent="0.25">
      <c r="C3860" t="s">
        <v>29</v>
      </c>
    </row>
    <row r="3861" spans="3:3" x14ac:dyDescent="0.25">
      <c r="C3861" t="s">
        <v>29</v>
      </c>
    </row>
    <row r="3862" spans="3:3" x14ac:dyDescent="0.25">
      <c r="C3862" t="s">
        <v>29</v>
      </c>
    </row>
    <row r="3863" spans="3:3" x14ac:dyDescent="0.25">
      <c r="C3863" t="s">
        <v>29</v>
      </c>
    </row>
    <row r="3864" spans="3:3" x14ac:dyDescent="0.25">
      <c r="C3864" t="s">
        <v>29</v>
      </c>
    </row>
    <row r="3865" spans="3:3" x14ac:dyDescent="0.25">
      <c r="C3865" t="s">
        <v>29</v>
      </c>
    </row>
    <row r="3866" spans="3:3" x14ac:dyDescent="0.25">
      <c r="C3866" t="s">
        <v>29</v>
      </c>
    </row>
    <row r="3867" spans="3:3" x14ac:dyDescent="0.25">
      <c r="C3867" t="s">
        <v>29</v>
      </c>
    </row>
    <row r="3868" spans="3:3" x14ac:dyDescent="0.25">
      <c r="C3868" t="s">
        <v>29</v>
      </c>
    </row>
    <row r="3869" spans="3:3" x14ac:dyDescent="0.25">
      <c r="C3869" t="s">
        <v>29</v>
      </c>
    </row>
    <row r="3870" spans="3:3" x14ac:dyDescent="0.25">
      <c r="C3870" t="s">
        <v>29</v>
      </c>
    </row>
    <row r="3871" spans="3:3" x14ac:dyDescent="0.25">
      <c r="C3871" t="s">
        <v>29</v>
      </c>
    </row>
    <row r="3872" spans="3:3" x14ac:dyDescent="0.25">
      <c r="C3872" t="s">
        <v>29</v>
      </c>
    </row>
    <row r="3873" spans="3:3" x14ac:dyDescent="0.25">
      <c r="C3873" t="s">
        <v>29</v>
      </c>
    </row>
    <row r="3874" spans="3:3" x14ac:dyDescent="0.25">
      <c r="C3874" t="s">
        <v>29</v>
      </c>
    </row>
    <row r="3875" spans="3:3" x14ac:dyDescent="0.25">
      <c r="C3875" t="s">
        <v>29</v>
      </c>
    </row>
    <row r="3876" spans="3:3" x14ac:dyDescent="0.25">
      <c r="C3876" t="s">
        <v>29</v>
      </c>
    </row>
    <row r="3877" spans="3:3" x14ac:dyDescent="0.25">
      <c r="C3877" t="s">
        <v>29</v>
      </c>
    </row>
    <row r="3878" spans="3:3" x14ac:dyDescent="0.25">
      <c r="C3878" t="s">
        <v>29</v>
      </c>
    </row>
    <row r="3879" spans="3:3" x14ac:dyDescent="0.25">
      <c r="C3879" t="s">
        <v>29</v>
      </c>
    </row>
    <row r="3880" spans="3:3" x14ac:dyDescent="0.25">
      <c r="C3880" t="s">
        <v>29</v>
      </c>
    </row>
    <row r="3881" spans="3:3" x14ac:dyDescent="0.25">
      <c r="C3881" t="s">
        <v>29</v>
      </c>
    </row>
    <row r="3882" spans="3:3" x14ac:dyDescent="0.25">
      <c r="C3882" t="s">
        <v>29</v>
      </c>
    </row>
    <row r="3883" spans="3:3" x14ac:dyDescent="0.25">
      <c r="C3883" t="s">
        <v>29</v>
      </c>
    </row>
    <row r="3884" spans="3:3" x14ac:dyDescent="0.25">
      <c r="C3884" t="s">
        <v>29</v>
      </c>
    </row>
    <row r="3885" spans="3:3" x14ac:dyDescent="0.25">
      <c r="C3885" t="s">
        <v>29</v>
      </c>
    </row>
    <row r="3886" spans="3:3" x14ac:dyDescent="0.25">
      <c r="C3886" t="s">
        <v>29</v>
      </c>
    </row>
    <row r="3887" spans="3:3" x14ac:dyDescent="0.25">
      <c r="C3887" t="s">
        <v>29</v>
      </c>
    </row>
    <row r="3888" spans="3:3" x14ac:dyDescent="0.25">
      <c r="C3888" t="s">
        <v>29</v>
      </c>
    </row>
    <row r="3889" spans="3:3" x14ac:dyDescent="0.25">
      <c r="C3889" t="s">
        <v>29</v>
      </c>
    </row>
    <row r="3890" spans="3:3" x14ac:dyDescent="0.25">
      <c r="C3890" t="s">
        <v>29</v>
      </c>
    </row>
    <row r="3891" spans="3:3" x14ac:dyDescent="0.25">
      <c r="C3891" t="s">
        <v>29</v>
      </c>
    </row>
    <row r="3892" spans="3:3" x14ac:dyDescent="0.25">
      <c r="C3892" t="s">
        <v>29</v>
      </c>
    </row>
    <row r="3893" spans="3:3" x14ac:dyDescent="0.25">
      <c r="C3893" t="s">
        <v>29</v>
      </c>
    </row>
    <row r="3894" spans="3:3" x14ac:dyDescent="0.25">
      <c r="C3894" t="s">
        <v>29</v>
      </c>
    </row>
    <row r="3895" spans="3:3" x14ac:dyDescent="0.25">
      <c r="C3895" t="s">
        <v>29</v>
      </c>
    </row>
    <row r="3896" spans="3:3" x14ac:dyDescent="0.25">
      <c r="C3896" t="s">
        <v>29</v>
      </c>
    </row>
    <row r="3897" spans="3:3" x14ac:dyDescent="0.25">
      <c r="C3897" t="s">
        <v>29</v>
      </c>
    </row>
    <row r="3898" spans="3:3" x14ac:dyDescent="0.25">
      <c r="C3898" t="s">
        <v>29</v>
      </c>
    </row>
    <row r="3899" spans="3:3" x14ac:dyDescent="0.25">
      <c r="C3899" t="s">
        <v>29</v>
      </c>
    </row>
    <row r="3900" spans="3:3" x14ac:dyDescent="0.25">
      <c r="C3900" t="s">
        <v>29</v>
      </c>
    </row>
    <row r="3901" spans="3:3" x14ac:dyDescent="0.25">
      <c r="C3901" t="s">
        <v>29</v>
      </c>
    </row>
    <row r="3902" spans="3:3" x14ac:dyDescent="0.25">
      <c r="C3902" t="s">
        <v>29</v>
      </c>
    </row>
    <row r="3903" spans="3:3" x14ac:dyDescent="0.25">
      <c r="C3903" t="s">
        <v>29</v>
      </c>
    </row>
    <row r="3904" spans="3:3" x14ac:dyDescent="0.25">
      <c r="C3904" t="s">
        <v>29</v>
      </c>
    </row>
    <row r="3905" spans="3:3" x14ac:dyDescent="0.25">
      <c r="C3905" t="s">
        <v>29</v>
      </c>
    </row>
    <row r="3906" spans="3:3" x14ac:dyDescent="0.25">
      <c r="C3906" t="s">
        <v>29</v>
      </c>
    </row>
    <row r="3907" spans="3:3" x14ac:dyDescent="0.25">
      <c r="C3907" t="s">
        <v>29</v>
      </c>
    </row>
    <row r="3908" spans="3:3" x14ac:dyDescent="0.25">
      <c r="C3908" t="s">
        <v>29</v>
      </c>
    </row>
    <row r="3909" spans="3:3" x14ac:dyDescent="0.25">
      <c r="C3909" t="s">
        <v>29</v>
      </c>
    </row>
    <row r="3910" spans="3:3" x14ac:dyDescent="0.25">
      <c r="C3910" t="s">
        <v>29</v>
      </c>
    </row>
    <row r="3911" spans="3:3" x14ac:dyDescent="0.25">
      <c r="C3911" t="s">
        <v>29</v>
      </c>
    </row>
    <row r="3912" spans="3:3" x14ac:dyDescent="0.25">
      <c r="C3912" t="s">
        <v>29</v>
      </c>
    </row>
    <row r="3913" spans="3:3" x14ac:dyDescent="0.25">
      <c r="C3913" t="s">
        <v>29</v>
      </c>
    </row>
    <row r="3914" spans="3:3" x14ac:dyDescent="0.25">
      <c r="C3914" t="s">
        <v>29</v>
      </c>
    </row>
    <row r="3915" spans="3:3" x14ac:dyDescent="0.25">
      <c r="C3915" t="s">
        <v>29</v>
      </c>
    </row>
    <row r="3916" spans="3:3" x14ac:dyDescent="0.25">
      <c r="C3916" t="s">
        <v>29</v>
      </c>
    </row>
    <row r="3917" spans="3:3" x14ac:dyDescent="0.25">
      <c r="C3917" t="s">
        <v>29</v>
      </c>
    </row>
    <row r="3918" spans="3:3" x14ac:dyDescent="0.25">
      <c r="C3918" t="s">
        <v>29</v>
      </c>
    </row>
    <row r="3919" spans="3:3" x14ac:dyDescent="0.25">
      <c r="C3919" t="s">
        <v>29</v>
      </c>
    </row>
    <row r="3920" spans="3:3" x14ac:dyDescent="0.25">
      <c r="C3920" t="s">
        <v>29</v>
      </c>
    </row>
    <row r="3921" spans="3:3" x14ac:dyDescent="0.25">
      <c r="C3921" t="s">
        <v>29</v>
      </c>
    </row>
    <row r="3922" spans="3:3" x14ac:dyDescent="0.25">
      <c r="C3922" t="s">
        <v>29</v>
      </c>
    </row>
    <row r="3923" spans="3:3" x14ac:dyDescent="0.25">
      <c r="C3923" t="s">
        <v>29</v>
      </c>
    </row>
    <row r="3924" spans="3:3" x14ac:dyDescent="0.25">
      <c r="C3924" t="s">
        <v>29</v>
      </c>
    </row>
    <row r="3925" spans="3:3" x14ac:dyDescent="0.25">
      <c r="C3925" t="s">
        <v>29</v>
      </c>
    </row>
    <row r="3926" spans="3:3" x14ac:dyDescent="0.25">
      <c r="C3926" t="s">
        <v>29</v>
      </c>
    </row>
    <row r="3927" spans="3:3" x14ac:dyDescent="0.25">
      <c r="C3927" t="s">
        <v>29</v>
      </c>
    </row>
    <row r="3928" spans="3:3" x14ac:dyDescent="0.25">
      <c r="C3928" t="s">
        <v>29</v>
      </c>
    </row>
    <row r="3929" spans="3:3" x14ac:dyDescent="0.25">
      <c r="C3929" t="s">
        <v>29</v>
      </c>
    </row>
    <row r="3930" spans="3:3" x14ac:dyDescent="0.25">
      <c r="C3930" t="s">
        <v>29</v>
      </c>
    </row>
    <row r="3931" spans="3:3" x14ac:dyDescent="0.25">
      <c r="C3931" t="s">
        <v>29</v>
      </c>
    </row>
    <row r="3932" spans="3:3" x14ac:dyDescent="0.25">
      <c r="C3932" t="s">
        <v>29</v>
      </c>
    </row>
    <row r="3933" spans="3:3" x14ac:dyDescent="0.25">
      <c r="C3933" t="s">
        <v>29</v>
      </c>
    </row>
    <row r="3934" spans="3:3" x14ac:dyDescent="0.25">
      <c r="C3934" t="s">
        <v>29</v>
      </c>
    </row>
    <row r="3935" spans="3:3" x14ac:dyDescent="0.25">
      <c r="C3935" t="s">
        <v>29</v>
      </c>
    </row>
    <row r="3936" spans="3:3" x14ac:dyDescent="0.25">
      <c r="C3936" t="s">
        <v>29</v>
      </c>
    </row>
    <row r="3937" spans="3:3" x14ac:dyDescent="0.25">
      <c r="C3937" t="s">
        <v>29</v>
      </c>
    </row>
    <row r="3938" spans="3:3" x14ac:dyDescent="0.25">
      <c r="C3938" t="s">
        <v>29</v>
      </c>
    </row>
    <row r="3939" spans="3:3" x14ac:dyDescent="0.25">
      <c r="C3939" t="s">
        <v>29</v>
      </c>
    </row>
    <row r="3940" spans="3:3" x14ac:dyDescent="0.25">
      <c r="C3940" t="s">
        <v>29</v>
      </c>
    </row>
    <row r="3941" spans="3:3" x14ac:dyDescent="0.25">
      <c r="C3941" t="s">
        <v>29</v>
      </c>
    </row>
    <row r="3942" spans="3:3" x14ac:dyDescent="0.25">
      <c r="C3942" t="s">
        <v>29</v>
      </c>
    </row>
    <row r="3943" spans="3:3" x14ac:dyDescent="0.25">
      <c r="C3943" t="s">
        <v>29</v>
      </c>
    </row>
    <row r="3944" spans="3:3" x14ac:dyDescent="0.25">
      <c r="C3944" t="s">
        <v>29</v>
      </c>
    </row>
    <row r="3945" spans="3:3" x14ac:dyDescent="0.25">
      <c r="C3945" t="s">
        <v>29</v>
      </c>
    </row>
    <row r="3946" spans="3:3" x14ac:dyDescent="0.25">
      <c r="C3946" t="s">
        <v>29</v>
      </c>
    </row>
    <row r="3947" spans="3:3" x14ac:dyDescent="0.25">
      <c r="C3947" t="s">
        <v>29</v>
      </c>
    </row>
    <row r="3948" spans="3:3" x14ac:dyDescent="0.25">
      <c r="C3948" t="s">
        <v>29</v>
      </c>
    </row>
    <row r="3949" spans="3:3" x14ac:dyDescent="0.25">
      <c r="C3949" t="s">
        <v>29</v>
      </c>
    </row>
    <row r="3950" spans="3:3" x14ac:dyDescent="0.25">
      <c r="C3950" t="s">
        <v>29</v>
      </c>
    </row>
    <row r="3951" spans="3:3" x14ac:dyDescent="0.25">
      <c r="C3951" t="s">
        <v>29</v>
      </c>
    </row>
    <row r="3952" spans="3:3" x14ac:dyDescent="0.25">
      <c r="C3952" t="s">
        <v>29</v>
      </c>
    </row>
    <row r="3953" spans="3:3" x14ac:dyDescent="0.25">
      <c r="C3953" t="s">
        <v>29</v>
      </c>
    </row>
    <row r="3954" spans="3:3" x14ac:dyDescent="0.25">
      <c r="C3954" t="s">
        <v>29</v>
      </c>
    </row>
    <row r="3955" spans="3:3" x14ac:dyDescent="0.25">
      <c r="C3955" t="s">
        <v>29</v>
      </c>
    </row>
    <row r="3956" spans="3:3" x14ac:dyDescent="0.25">
      <c r="C3956" t="s">
        <v>29</v>
      </c>
    </row>
    <row r="3957" spans="3:3" x14ac:dyDescent="0.25">
      <c r="C3957" t="s">
        <v>29</v>
      </c>
    </row>
    <row r="3958" spans="3:3" x14ac:dyDescent="0.25">
      <c r="C3958" t="s">
        <v>29</v>
      </c>
    </row>
    <row r="3959" spans="3:3" x14ac:dyDescent="0.25">
      <c r="C3959" t="s">
        <v>29</v>
      </c>
    </row>
    <row r="3960" spans="3:3" x14ac:dyDescent="0.25">
      <c r="C3960" t="s">
        <v>29</v>
      </c>
    </row>
    <row r="3961" spans="3:3" x14ac:dyDescent="0.25">
      <c r="C3961" t="s">
        <v>29</v>
      </c>
    </row>
    <row r="3962" spans="3:3" x14ac:dyDescent="0.25">
      <c r="C3962" t="s">
        <v>29</v>
      </c>
    </row>
    <row r="3963" spans="3:3" x14ac:dyDescent="0.25">
      <c r="C3963" t="s">
        <v>29</v>
      </c>
    </row>
    <row r="3964" spans="3:3" x14ac:dyDescent="0.25">
      <c r="C3964" t="s">
        <v>29</v>
      </c>
    </row>
    <row r="3965" spans="3:3" x14ac:dyDescent="0.25">
      <c r="C3965" t="s">
        <v>29</v>
      </c>
    </row>
    <row r="3966" spans="3:3" x14ac:dyDescent="0.25">
      <c r="C3966" t="s">
        <v>29</v>
      </c>
    </row>
    <row r="3967" spans="3:3" x14ac:dyDescent="0.25">
      <c r="C3967" t="s">
        <v>29</v>
      </c>
    </row>
    <row r="3968" spans="3:3" x14ac:dyDescent="0.25">
      <c r="C3968" t="s">
        <v>29</v>
      </c>
    </row>
    <row r="3969" spans="3:3" x14ac:dyDescent="0.25">
      <c r="C3969" t="s">
        <v>29</v>
      </c>
    </row>
    <row r="3970" spans="3:3" x14ac:dyDescent="0.25">
      <c r="C3970" t="s">
        <v>29</v>
      </c>
    </row>
    <row r="3971" spans="3:3" x14ac:dyDescent="0.25">
      <c r="C3971" t="s">
        <v>29</v>
      </c>
    </row>
    <row r="3972" spans="3:3" x14ac:dyDescent="0.25">
      <c r="C3972" t="s">
        <v>29</v>
      </c>
    </row>
    <row r="3973" spans="3:3" x14ac:dyDescent="0.25">
      <c r="C3973" t="s">
        <v>29</v>
      </c>
    </row>
    <row r="3974" spans="3:3" x14ac:dyDescent="0.25">
      <c r="C3974" t="s">
        <v>29</v>
      </c>
    </row>
    <row r="3975" spans="3:3" x14ac:dyDescent="0.25">
      <c r="C3975" t="s">
        <v>29</v>
      </c>
    </row>
    <row r="3976" spans="3:3" x14ac:dyDescent="0.25">
      <c r="C3976" t="s">
        <v>29</v>
      </c>
    </row>
    <row r="3977" spans="3:3" x14ac:dyDescent="0.25">
      <c r="C3977" t="s">
        <v>29</v>
      </c>
    </row>
    <row r="3978" spans="3:3" x14ac:dyDescent="0.25">
      <c r="C3978" t="s">
        <v>29</v>
      </c>
    </row>
    <row r="3979" spans="3:3" x14ac:dyDescent="0.25">
      <c r="C3979" t="s">
        <v>29</v>
      </c>
    </row>
    <row r="3980" spans="3:3" x14ac:dyDescent="0.25">
      <c r="C3980" t="s">
        <v>29</v>
      </c>
    </row>
    <row r="3981" spans="3:3" x14ac:dyDescent="0.25">
      <c r="C3981" t="s">
        <v>29</v>
      </c>
    </row>
    <row r="3982" spans="3:3" x14ac:dyDescent="0.25">
      <c r="C3982" t="s">
        <v>29</v>
      </c>
    </row>
    <row r="3983" spans="3:3" x14ac:dyDescent="0.25">
      <c r="C3983" t="s">
        <v>29</v>
      </c>
    </row>
    <row r="3984" spans="3:3" x14ac:dyDescent="0.25">
      <c r="C3984" t="s">
        <v>29</v>
      </c>
    </row>
    <row r="3985" spans="3:3" x14ac:dyDescent="0.25">
      <c r="C3985" t="s">
        <v>29</v>
      </c>
    </row>
    <row r="3986" spans="3:3" x14ac:dyDescent="0.25">
      <c r="C3986" t="s">
        <v>29</v>
      </c>
    </row>
    <row r="3987" spans="3:3" x14ac:dyDescent="0.25">
      <c r="C3987" t="s">
        <v>29</v>
      </c>
    </row>
    <row r="3988" spans="3:3" x14ac:dyDescent="0.25">
      <c r="C3988" t="s">
        <v>29</v>
      </c>
    </row>
    <row r="3989" spans="3:3" x14ac:dyDescent="0.25">
      <c r="C3989" t="s">
        <v>29</v>
      </c>
    </row>
    <row r="3990" spans="3:3" x14ac:dyDescent="0.25">
      <c r="C3990" t="s">
        <v>29</v>
      </c>
    </row>
    <row r="3991" spans="3:3" x14ac:dyDescent="0.25">
      <c r="C3991" t="s">
        <v>29</v>
      </c>
    </row>
    <row r="3992" spans="3:3" x14ac:dyDescent="0.25">
      <c r="C3992" t="s">
        <v>29</v>
      </c>
    </row>
    <row r="3993" spans="3:3" x14ac:dyDescent="0.25">
      <c r="C3993" t="s">
        <v>29</v>
      </c>
    </row>
    <row r="3994" spans="3:3" x14ac:dyDescent="0.25">
      <c r="C3994" t="s">
        <v>29</v>
      </c>
    </row>
    <row r="3995" spans="3:3" x14ac:dyDescent="0.25">
      <c r="C3995" t="s">
        <v>29</v>
      </c>
    </row>
    <row r="3996" spans="3:3" x14ac:dyDescent="0.25">
      <c r="C3996" t="s">
        <v>29</v>
      </c>
    </row>
    <row r="3997" spans="3:3" x14ac:dyDescent="0.25">
      <c r="C3997" t="s">
        <v>29</v>
      </c>
    </row>
    <row r="3998" spans="3:3" x14ac:dyDescent="0.25">
      <c r="C3998" t="s">
        <v>29</v>
      </c>
    </row>
    <row r="3999" spans="3:3" x14ac:dyDescent="0.25">
      <c r="C3999" t="s">
        <v>29</v>
      </c>
    </row>
    <row r="4000" spans="3:3" x14ac:dyDescent="0.25">
      <c r="C4000" t="s">
        <v>29</v>
      </c>
    </row>
    <row r="4001" spans="3:3" x14ac:dyDescent="0.25">
      <c r="C4001" t="s">
        <v>29</v>
      </c>
    </row>
    <row r="4002" spans="3:3" x14ac:dyDescent="0.25">
      <c r="C4002" t="s">
        <v>29</v>
      </c>
    </row>
    <row r="4003" spans="3:3" x14ac:dyDescent="0.25">
      <c r="C4003" t="s">
        <v>29</v>
      </c>
    </row>
    <row r="4004" spans="3:3" x14ac:dyDescent="0.25">
      <c r="C4004" t="s">
        <v>29</v>
      </c>
    </row>
    <row r="4005" spans="3:3" x14ac:dyDescent="0.25">
      <c r="C4005" t="s">
        <v>29</v>
      </c>
    </row>
    <row r="4006" spans="3:3" x14ac:dyDescent="0.25">
      <c r="C4006" t="s">
        <v>29</v>
      </c>
    </row>
    <row r="4007" spans="3:3" x14ac:dyDescent="0.25">
      <c r="C4007" t="s">
        <v>29</v>
      </c>
    </row>
    <row r="4008" spans="3:3" x14ac:dyDescent="0.25">
      <c r="C4008" t="s">
        <v>29</v>
      </c>
    </row>
    <row r="4009" spans="3:3" x14ac:dyDescent="0.25">
      <c r="C4009" t="s">
        <v>29</v>
      </c>
    </row>
    <row r="4010" spans="3:3" x14ac:dyDescent="0.25">
      <c r="C4010" t="s">
        <v>29</v>
      </c>
    </row>
    <row r="4011" spans="3:3" x14ac:dyDescent="0.25">
      <c r="C4011" t="s">
        <v>29</v>
      </c>
    </row>
    <row r="4012" spans="3:3" x14ac:dyDescent="0.25">
      <c r="C4012" t="s">
        <v>29</v>
      </c>
    </row>
    <row r="4013" spans="3:3" x14ac:dyDescent="0.25">
      <c r="C4013" t="s">
        <v>29</v>
      </c>
    </row>
    <row r="4014" spans="3:3" x14ac:dyDescent="0.25">
      <c r="C4014" t="s">
        <v>29</v>
      </c>
    </row>
    <row r="4015" spans="3:3" x14ac:dyDescent="0.25">
      <c r="C4015" t="s">
        <v>29</v>
      </c>
    </row>
    <row r="4016" spans="3:3" x14ac:dyDescent="0.25">
      <c r="C4016" t="s">
        <v>29</v>
      </c>
    </row>
    <row r="4017" spans="3:3" x14ac:dyDescent="0.25">
      <c r="C4017" t="s">
        <v>29</v>
      </c>
    </row>
    <row r="4018" spans="3:3" x14ac:dyDescent="0.25">
      <c r="C4018" t="s">
        <v>29</v>
      </c>
    </row>
    <row r="4019" spans="3:3" x14ac:dyDescent="0.25">
      <c r="C4019" t="s">
        <v>29</v>
      </c>
    </row>
    <row r="4020" spans="3:3" x14ac:dyDescent="0.25">
      <c r="C4020" t="s">
        <v>29</v>
      </c>
    </row>
    <row r="4021" spans="3:3" x14ac:dyDescent="0.25">
      <c r="C4021" t="s">
        <v>29</v>
      </c>
    </row>
    <row r="4022" spans="3:3" x14ac:dyDescent="0.25">
      <c r="C4022" t="s">
        <v>29</v>
      </c>
    </row>
    <row r="4023" spans="3:3" x14ac:dyDescent="0.25">
      <c r="C4023" t="s">
        <v>29</v>
      </c>
    </row>
    <row r="4024" spans="3:3" x14ac:dyDescent="0.25">
      <c r="C4024" t="s">
        <v>29</v>
      </c>
    </row>
    <row r="4025" spans="3:3" x14ac:dyDescent="0.25">
      <c r="C4025" t="s">
        <v>29</v>
      </c>
    </row>
    <row r="4026" spans="3:3" x14ac:dyDescent="0.25">
      <c r="C4026" t="s">
        <v>29</v>
      </c>
    </row>
    <row r="4027" spans="3:3" x14ac:dyDescent="0.25">
      <c r="C4027" t="s">
        <v>29</v>
      </c>
    </row>
    <row r="4028" spans="3:3" x14ac:dyDescent="0.25">
      <c r="C4028" t="s">
        <v>29</v>
      </c>
    </row>
    <row r="4029" spans="3:3" x14ac:dyDescent="0.25">
      <c r="C4029" t="s">
        <v>29</v>
      </c>
    </row>
    <row r="4030" spans="3:3" x14ac:dyDescent="0.25">
      <c r="C4030" t="s">
        <v>29</v>
      </c>
    </row>
    <row r="4031" spans="3:3" x14ac:dyDescent="0.25">
      <c r="C4031" t="s">
        <v>29</v>
      </c>
    </row>
    <row r="4032" spans="3:3" x14ac:dyDescent="0.25">
      <c r="C4032" t="s">
        <v>29</v>
      </c>
    </row>
    <row r="4033" spans="3:3" x14ac:dyDescent="0.25">
      <c r="C4033" t="s">
        <v>29</v>
      </c>
    </row>
    <row r="4034" spans="3:3" x14ac:dyDescent="0.25">
      <c r="C4034" t="s">
        <v>29</v>
      </c>
    </row>
    <row r="4035" spans="3:3" x14ac:dyDescent="0.25">
      <c r="C4035" t="s">
        <v>29</v>
      </c>
    </row>
    <row r="4036" spans="3:3" x14ac:dyDescent="0.25">
      <c r="C4036" t="s">
        <v>29</v>
      </c>
    </row>
    <row r="4037" spans="3:3" x14ac:dyDescent="0.25">
      <c r="C4037" t="s">
        <v>29</v>
      </c>
    </row>
    <row r="4038" spans="3:3" x14ac:dyDescent="0.25">
      <c r="C4038" t="s">
        <v>29</v>
      </c>
    </row>
    <row r="4039" spans="3:3" x14ac:dyDescent="0.25">
      <c r="C4039" t="s">
        <v>29</v>
      </c>
    </row>
    <row r="4040" spans="3:3" x14ac:dyDescent="0.25">
      <c r="C4040" t="s">
        <v>29</v>
      </c>
    </row>
    <row r="4041" spans="3:3" x14ac:dyDescent="0.25">
      <c r="C4041" t="s">
        <v>29</v>
      </c>
    </row>
    <row r="4042" spans="3:3" x14ac:dyDescent="0.25">
      <c r="C4042" t="s">
        <v>29</v>
      </c>
    </row>
    <row r="4043" spans="3:3" x14ac:dyDescent="0.25">
      <c r="C4043" t="s">
        <v>29</v>
      </c>
    </row>
    <row r="4044" spans="3:3" x14ac:dyDescent="0.25">
      <c r="C4044" t="s">
        <v>29</v>
      </c>
    </row>
    <row r="4045" spans="3:3" x14ac:dyDescent="0.25">
      <c r="C4045" t="s">
        <v>29</v>
      </c>
    </row>
    <row r="4046" spans="3:3" x14ac:dyDescent="0.25">
      <c r="C4046" t="s">
        <v>29</v>
      </c>
    </row>
    <row r="4047" spans="3:3" x14ac:dyDescent="0.25">
      <c r="C4047" t="s">
        <v>29</v>
      </c>
    </row>
    <row r="4048" spans="3:3" x14ac:dyDescent="0.25">
      <c r="C4048" t="s">
        <v>29</v>
      </c>
    </row>
    <row r="4049" spans="3:3" x14ac:dyDescent="0.25">
      <c r="C4049" t="s">
        <v>29</v>
      </c>
    </row>
    <row r="4050" spans="3:3" x14ac:dyDescent="0.25">
      <c r="C4050" t="s">
        <v>29</v>
      </c>
    </row>
    <row r="4051" spans="3:3" x14ac:dyDescent="0.25">
      <c r="C4051" t="s">
        <v>29</v>
      </c>
    </row>
    <row r="4052" spans="3:3" x14ac:dyDescent="0.25">
      <c r="C4052" t="s">
        <v>29</v>
      </c>
    </row>
    <row r="4053" spans="3:3" x14ac:dyDescent="0.25">
      <c r="C4053" t="s">
        <v>29</v>
      </c>
    </row>
    <row r="4054" spans="3:3" x14ac:dyDescent="0.25">
      <c r="C4054" t="s">
        <v>29</v>
      </c>
    </row>
    <row r="4055" spans="3:3" x14ac:dyDescent="0.25">
      <c r="C4055" t="s">
        <v>29</v>
      </c>
    </row>
    <row r="4056" spans="3:3" x14ac:dyDescent="0.25">
      <c r="C4056" t="s">
        <v>29</v>
      </c>
    </row>
    <row r="4057" spans="3:3" x14ac:dyDescent="0.25">
      <c r="C4057" t="s">
        <v>29</v>
      </c>
    </row>
    <row r="4058" spans="3:3" x14ac:dyDescent="0.25">
      <c r="C4058" t="s">
        <v>29</v>
      </c>
    </row>
    <row r="4059" spans="3:3" x14ac:dyDescent="0.25">
      <c r="C4059" t="s">
        <v>29</v>
      </c>
    </row>
    <row r="4060" spans="3:3" x14ac:dyDescent="0.25">
      <c r="C4060" t="s">
        <v>29</v>
      </c>
    </row>
    <row r="4061" spans="3:3" x14ac:dyDescent="0.25">
      <c r="C4061" t="s">
        <v>29</v>
      </c>
    </row>
    <row r="4062" spans="3:3" x14ac:dyDescent="0.25">
      <c r="C4062" t="s">
        <v>29</v>
      </c>
    </row>
    <row r="4063" spans="3:3" x14ac:dyDescent="0.25">
      <c r="C4063" t="s">
        <v>29</v>
      </c>
    </row>
    <row r="4064" spans="3:3" x14ac:dyDescent="0.25">
      <c r="C4064" t="s">
        <v>29</v>
      </c>
    </row>
    <row r="4065" spans="3:3" x14ac:dyDescent="0.25">
      <c r="C4065" t="s">
        <v>29</v>
      </c>
    </row>
    <row r="4066" spans="3:3" x14ac:dyDescent="0.25">
      <c r="C4066" t="s">
        <v>29</v>
      </c>
    </row>
    <row r="4067" spans="3:3" x14ac:dyDescent="0.25">
      <c r="C4067" t="s">
        <v>29</v>
      </c>
    </row>
    <row r="4068" spans="3:3" x14ac:dyDescent="0.25">
      <c r="C4068" t="s">
        <v>29</v>
      </c>
    </row>
    <row r="4069" spans="3:3" x14ac:dyDescent="0.25">
      <c r="C4069" t="s">
        <v>29</v>
      </c>
    </row>
    <row r="4070" spans="3:3" x14ac:dyDescent="0.25">
      <c r="C4070" t="s">
        <v>29</v>
      </c>
    </row>
    <row r="4071" spans="3:3" x14ac:dyDescent="0.25">
      <c r="C4071" t="s">
        <v>29</v>
      </c>
    </row>
    <row r="4072" spans="3:3" x14ac:dyDescent="0.25">
      <c r="C4072" t="s">
        <v>29</v>
      </c>
    </row>
    <row r="4073" spans="3:3" x14ac:dyDescent="0.25">
      <c r="C4073" t="s">
        <v>29</v>
      </c>
    </row>
    <row r="4074" spans="3:3" x14ac:dyDescent="0.25">
      <c r="C4074" t="s">
        <v>29</v>
      </c>
    </row>
    <row r="4075" spans="3:3" x14ac:dyDescent="0.25">
      <c r="C4075" t="s">
        <v>29</v>
      </c>
    </row>
    <row r="4076" spans="3:3" x14ac:dyDescent="0.25">
      <c r="C4076" t="s">
        <v>29</v>
      </c>
    </row>
    <row r="4077" spans="3:3" x14ac:dyDescent="0.25">
      <c r="C4077" t="s">
        <v>29</v>
      </c>
    </row>
    <row r="4078" spans="3:3" x14ac:dyDescent="0.25">
      <c r="C4078" t="s">
        <v>29</v>
      </c>
    </row>
    <row r="4079" spans="3:3" x14ac:dyDescent="0.25">
      <c r="C4079" t="s">
        <v>29</v>
      </c>
    </row>
    <row r="4080" spans="3:3" x14ac:dyDescent="0.25">
      <c r="C4080" t="s">
        <v>29</v>
      </c>
    </row>
    <row r="4081" spans="3:3" x14ac:dyDescent="0.25">
      <c r="C4081" t="s">
        <v>29</v>
      </c>
    </row>
    <row r="4082" spans="3:3" x14ac:dyDescent="0.25">
      <c r="C4082" t="s">
        <v>29</v>
      </c>
    </row>
    <row r="4083" spans="3:3" x14ac:dyDescent="0.25">
      <c r="C4083" t="s">
        <v>29</v>
      </c>
    </row>
    <row r="4084" spans="3:3" x14ac:dyDescent="0.25">
      <c r="C4084" t="s">
        <v>29</v>
      </c>
    </row>
    <row r="4085" spans="3:3" x14ac:dyDescent="0.25">
      <c r="C4085" t="s">
        <v>29</v>
      </c>
    </row>
    <row r="4086" spans="3:3" x14ac:dyDescent="0.25">
      <c r="C4086" t="s">
        <v>29</v>
      </c>
    </row>
    <row r="4087" spans="3:3" x14ac:dyDescent="0.25">
      <c r="C4087" t="s">
        <v>29</v>
      </c>
    </row>
    <row r="4088" spans="3:3" x14ac:dyDescent="0.25">
      <c r="C4088" t="s">
        <v>29</v>
      </c>
    </row>
    <row r="4089" spans="3:3" x14ac:dyDescent="0.25">
      <c r="C4089" t="s">
        <v>29</v>
      </c>
    </row>
    <row r="4090" spans="3:3" x14ac:dyDescent="0.25">
      <c r="C4090" t="s">
        <v>29</v>
      </c>
    </row>
    <row r="4091" spans="3:3" x14ac:dyDescent="0.25">
      <c r="C4091" t="s">
        <v>29</v>
      </c>
    </row>
    <row r="4092" spans="3:3" x14ac:dyDescent="0.25">
      <c r="C4092" t="s">
        <v>29</v>
      </c>
    </row>
    <row r="4093" spans="3:3" x14ac:dyDescent="0.25">
      <c r="C4093" t="s">
        <v>29</v>
      </c>
    </row>
    <row r="4094" spans="3:3" x14ac:dyDescent="0.25">
      <c r="C4094" t="s">
        <v>29</v>
      </c>
    </row>
    <row r="4095" spans="3:3" x14ac:dyDescent="0.25">
      <c r="C4095" t="s">
        <v>29</v>
      </c>
    </row>
    <row r="4096" spans="3:3" x14ac:dyDescent="0.25">
      <c r="C4096" t="s">
        <v>29</v>
      </c>
    </row>
    <row r="4097" spans="3:3" x14ac:dyDescent="0.25">
      <c r="C4097" t="s">
        <v>29</v>
      </c>
    </row>
    <row r="4098" spans="3:3" x14ac:dyDescent="0.25">
      <c r="C4098" t="s">
        <v>29</v>
      </c>
    </row>
    <row r="4099" spans="3:3" x14ac:dyDescent="0.25">
      <c r="C4099" t="s">
        <v>29</v>
      </c>
    </row>
    <row r="4100" spans="3:3" x14ac:dyDescent="0.25">
      <c r="C4100" t="s">
        <v>29</v>
      </c>
    </row>
    <row r="4101" spans="3:3" x14ac:dyDescent="0.25">
      <c r="C4101" t="s">
        <v>29</v>
      </c>
    </row>
    <row r="4102" spans="3:3" x14ac:dyDescent="0.25">
      <c r="C4102" t="s">
        <v>29</v>
      </c>
    </row>
    <row r="4103" spans="3:3" x14ac:dyDescent="0.25">
      <c r="C4103" t="s">
        <v>29</v>
      </c>
    </row>
    <row r="4104" spans="3:3" x14ac:dyDescent="0.25">
      <c r="C4104" t="s">
        <v>29</v>
      </c>
    </row>
    <row r="4105" spans="3:3" x14ac:dyDescent="0.25">
      <c r="C4105" t="s">
        <v>29</v>
      </c>
    </row>
    <row r="4106" spans="3:3" x14ac:dyDescent="0.25">
      <c r="C4106" t="s">
        <v>29</v>
      </c>
    </row>
    <row r="4107" spans="3:3" x14ac:dyDescent="0.25">
      <c r="C4107" t="s">
        <v>29</v>
      </c>
    </row>
    <row r="4108" spans="3:3" x14ac:dyDescent="0.25">
      <c r="C4108" t="s">
        <v>29</v>
      </c>
    </row>
    <row r="4109" spans="3:3" x14ac:dyDescent="0.25">
      <c r="C4109" t="s">
        <v>29</v>
      </c>
    </row>
    <row r="4110" spans="3:3" x14ac:dyDescent="0.25">
      <c r="C4110" t="s">
        <v>29</v>
      </c>
    </row>
    <row r="4111" spans="3:3" x14ac:dyDescent="0.25">
      <c r="C4111" t="s">
        <v>29</v>
      </c>
    </row>
    <row r="4112" spans="3:3" x14ac:dyDescent="0.25">
      <c r="C4112" t="s">
        <v>29</v>
      </c>
    </row>
    <row r="4113" spans="3:3" x14ac:dyDescent="0.25">
      <c r="C4113" t="s">
        <v>29</v>
      </c>
    </row>
    <row r="4114" spans="3:3" x14ac:dyDescent="0.25">
      <c r="C4114" t="s">
        <v>29</v>
      </c>
    </row>
    <row r="4115" spans="3:3" x14ac:dyDescent="0.25">
      <c r="C4115" t="s">
        <v>29</v>
      </c>
    </row>
    <row r="4116" spans="3:3" x14ac:dyDescent="0.25">
      <c r="C4116" t="s">
        <v>29</v>
      </c>
    </row>
    <row r="4117" spans="3:3" x14ac:dyDescent="0.25">
      <c r="C4117" t="s">
        <v>29</v>
      </c>
    </row>
    <row r="4118" spans="3:3" x14ac:dyDescent="0.25">
      <c r="C4118" t="s">
        <v>29</v>
      </c>
    </row>
    <row r="4119" spans="3:3" x14ac:dyDescent="0.25">
      <c r="C4119" t="s">
        <v>29</v>
      </c>
    </row>
    <row r="4120" spans="3:3" x14ac:dyDescent="0.25">
      <c r="C4120" t="s">
        <v>29</v>
      </c>
    </row>
    <row r="4121" spans="3:3" x14ac:dyDescent="0.25">
      <c r="C4121" t="s">
        <v>29</v>
      </c>
    </row>
    <row r="4122" spans="3:3" x14ac:dyDescent="0.25">
      <c r="C4122" t="s">
        <v>29</v>
      </c>
    </row>
    <row r="4123" spans="3:3" x14ac:dyDescent="0.25">
      <c r="C4123" t="s">
        <v>29</v>
      </c>
    </row>
    <row r="4124" spans="3:3" x14ac:dyDescent="0.25">
      <c r="C4124" t="s">
        <v>29</v>
      </c>
    </row>
    <row r="4125" spans="3:3" x14ac:dyDescent="0.25">
      <c r="C4125" t="s">
        <v>29</v>
      </c>
    </row>
    <row r="4126" spans="3:3" x14ac:dyDescent="0.25">
      <c r="C4126" t="s">
        <v>29</v>
      </c>
    </row>
    <row r="4127" spans="3:3" x14ac:dyDescent="0.25">
      <c r="C4127" t="s">
        <v>29</v>
      </c>
    </row>
    <row r="4128" spans="3:3" x14ac:dyDescent="0.25">
      <c r="C4128" t="s">
        <v>29</v>
      </c>
    </row>
    <row r="4129" spans="3:3" x14ac:dyDescent="0.25">
      <c r="C4129" t="s">
        <v>29</v>
      </c>
    </row>
    <row r="4130" spans="3:3" x14ac:dyDescent="0.25">
      <c r="C4130" t="s">
        <v>29</v>
      </c>
    </row>
    <row r="4131" spans="3:3" x14ac:dyDescent="0.25">
      <c r="C4131" t="s">
        <v>29</v>
      </c>
    </row>
    <row r="4132" spans="3:3" x14ac:dyDescent="0.25">
      <c r="C4132" t="s">
        <v>29</v>
      </c>
    </row>
    <row r="4133" spans="3:3" x14ac:dyDescent="0.25">
      <c r="C4133" t="s">
        <v>29</v>
      </c>
    </row>
    <row r="4134" spans="3:3" x14ac:dyDescent="0.25">
      <c r="C4134" t="s">
        <v>29</v>
      </c>
    </row>
    <row r="4135" spans="3:3" x14ac:dyDescent="0.25">
      <c r="C4135" t="s">
        <v>29</v>
      </c>
    </row>
    <row r="4136" spans="3:3" x14ac:dyDescent="0.25">
      <c r="C4136" t="s">
        <v>29</v>
      </c>
    </row>
    <row r="4137" spans="3:3" x14ac:dyDescent="0.25">
      <c r="C4137" t="s">
        <v>29</v>
      </c>
    </row>
    <row r="4138" spans="3:3" x14ac:dyDescent="0.25">
      <c r="C4138" t="s">
        <v>29</v>
      </c>
    </row>
    <row r="4139" spans="3:3" x14ac:dyDescent="0.25">
      <c r="C4139" t="s">
        <v>29</v>
      </c>
    </row>
    <row r="4140" spans="3:3" x14ac:dyDescent="0.25">
      <c r="C4140" t="s">
        <v>29</v>
      </c>
    </row>
    <row r="4141" spans="3:3" x14ac:dyDescent="0.25">
      <c r="C4141" t="s">
        <v>29</v>
      </c>
    </row>
    <row r="4142" spans="3:3" x14ac:dyDescent="0.25">
      <c r="C4142" t="s">
        <v>29</v>
      </c>
    </row>
    <row r="4143" spans="3:3" x14ac:dyDescent="0.25">
      <c r="C4143" t="s">
        <v>29</v>
      </c>
    </row>
    <row r="4144" spans="3:3" x14ac:dyDescent="0.25">
      <c r="C4144" t="s">
        <v>29</v>
      </c>
    </row>
    <row r="4145" spans="3:3" x14ac:dyDescent="0.25">
      <c r="C4145" t="s">
        <v>29</v>
      </c>
    </row>
    <row r="4146" spans="3:3" x14ac:dyDescent="0.25">
      <c r="C4146" t="s">
        <v>29</v>
      </c>
    </row>
    <row r="4147" spans="3:3" x14ac:dyDescent="0.25">
      <c r="C4147" t="s">
        <v>29</v>
      </c>
    </row>
    <row r="4148" spans="3:3" x14ac:dyDescent="0.25">
      <c r="C4148" t="s">
        <v>29</v>
      </c>
    </row>
    <row r="4149" spans="3:3" x14ac:dyDescent="0.25">
      <c r="C4149" t="s">
        <v>29</v>
      </c>
    </row>
    <row r="4150" spans="3:3" x14ac:dyDescent="0.25">
      <c r="C4150" t="s">
        <v>29</v>
      </c>
    </row>
    <row r="4151" spans="3:3" x14ac:dyDescent="0.25">
      <c r="C4151" t="s">
        <v>29</v>
      </c>
    </row>
    <row r="4152" spans="3:3" x14ac:dyDescent="0.25">
      <c r="C4152" t="s">
        <v>29</v>
      </c>
    </row>
    <row r="4153" spans="3:3" x14ac:dyDescent="0.25">
      <c r="C4153" t="s">
        <v>29</v>
      </c>
    </row>
    <row r="4154" spans="3:3" x14ac:dyDescent="0.25">
      <c r="C4154" t="s">
        <v>29</v>
      </c>
    </row>
    <row r="4155" spans="3:3" x14ac:dyDescent="0.25">
      <c r="C4155" t="s">
        <v>29</v>
      </c>
    </row>
    <row r="4156" spans="3:3" x14ac:dyDescent="0.25">
      <c r="C4156" t="s">
        <v>29</v>
      </c>
    </row>
    <row r="4157" spans="3:3" x14ac:dyDescent="0.25">
      <c r="C4157" t="s">
        <v>29</v>
      </c>
    </row>
    <row r="4158" spans="3:3" x14ac:dyDescent="0.25">
      <c r="C4158" t="s">
        <v>29</v>
      </c>
    </row>
    <row r="4159" spans="3:3" x14ac:dyDescent="0.25">
      <c r="C4159" t="s">
        <v>29</v>
      </c>
    </row>
    <row r="4160" spans="3:3" x14ac:dyDescent="0.25">
      <c r="C4160" t="s">
        <v>29</v>
      </c>
    </row>
    <row r="4161" spans="3:3" x14ac:dyDescent="0.25">
      <c r="C4161" t="s">
        <v>29</v>
      </c>
    </row>
    <row r="4162" spans="3:3" x14ac:dyDescent="0.25">
      <c r="C4162" t="s">
        <v>29</v>
      </c>
    </row>
    <row r="4163" spans="3:3" x14ac:dyDescent="0.25">
      <c r="C4163" t="s">
        <v>29</v>
      </c>
    </row>
    <row r="4164" spans="3:3" x14ac:dyDescent="0.25">
      <c r="C4164" t="s">
        <v>29</v>
      </c>
    </row>
    <row r="4165" spans="3:3" x14ac:dyDescent="0.25">
      <c r="C4165" t="s">
        <v>29</v>
      </c>
    </row>
    <row r="4166" spans="3:3" x14ac:dyDescent="0.25">
      <c r="C4166" t="s">
        <v>29</v>
      </c>
    </row>
    <row r="4167" spans="3:3" x14ac:dyDescent="0.25">
      <c r="C4167" t="s">
        <v>29</v>
      </c>
    </row>
    <row r="4168" spans="3:3" x14ac:dyDescent="0.25">
      <c r="C4168" t="s">
        <v>29</v>
      </c>
    </row>
    <row r="4169" spans="3:3" x14ac:dyDescent="0.25">
      <c r="C4169" t="s">
        <v>29</v>
      </c>
    </row>
    <row r="4170" spans="3:3" x14ac:dyDescent="0.25">
      <c r="C4170" t="s">
        <v>29</v>
      </c>
    </row>
    <row r="4171" spans="3:3" x14ac:dyDescent="0.25">
      <c r="C4171" t="s">
        <v>29</v>
      </c>
    </row>
    <row r="4172" spans="3:3" x14ac:dyDescent="0.25">
      <c r="C4172" t="s">
        <v>29</v>
      </c>
    </row>
    <row r="4173" spans="3:3" x14ac:dyDescent="0.25">
      <c r="C4173" t="s">
        <v>29</v>
      </c>
    </row>
    <row r="4174" spans="3:3" x14ac:dyDescent="0.25">
      <c r="C4174" t="s">
        <v>29</v>
      </c>
    </row>
    <row r="4175" spans="3:3" x14ac:dyDescent="0.25">
      <c r="C4175" t="s">
        <v>29</v>
      </c>
    </row>
    <row r="4176" spans="3:3" x14ac:dyDescent="0.25">
      <c r="C4176" t="s">
        <v>29</v>
      </c>
    </row>
    <row r="4177" spans="3:3" x14ac:dyDescent="0.25">
      <c r="C4177" t="s">
        <v>29</v>
      </c>
    </row>
    <row r="4178" spans="3:3" x14ac:dyDescent="0.25">
      <c r="C4178" t="s">
        <v>29</v>
      </c>
    </row>
    <row r="4179" spans="3:3" x14ac:dyDescent="0.25">
      <c r="C4179" t="s">
        <v>29</v>
      </c>
    </row>
    <row r="4180" spans="3:3" x14ac:dyDescent="0.25">
      <c r="C4180" t="s">
        <v>29</v>
      </c>
    </row>
    <row r="4181" spans="3:3" x14ac:dyDescent="0.25">
      <c r="C4181" t="s">
        <v>29</v>
      </c>
    </row>
    <row r="4182" spans="3:3" x14ac:dyDescent="0.25">
      <c r="C4182" t="s">
        <v>29</v>
      </c>
    </row>
    <row r="4183" spans="3:3" x14ac:dyDescent="0.25">
      <c r="C4183" t="s">
        <v>29</v>
      </c>
    </row>
    <row r="4184" spans="3:3" x14ac:dyDescent="0.25">
      <c r="C4184" t="s">
        <v>29</v>
      </c>
    </row>
    <row r="4185" spans="3:3" x14ac:dyDescent="0.25">
      <c r="C4185" t="s">
        <v>29</v>
      </c>
    </row>
    <row r="4186" spans="3:3" x14ac:dyDescent="0.25">
      <c r="C4186" t="s">
        <v>29</v>
      </c>
    </row>
    <row r="4187" spans="3:3" x14ac:dyDescent="0.25">
      <c r="C4187" t="s">
        <v>29</v>
      </c>
    </row>
    <row r="4188" spans="3:3" x14ac:dyDescent="0.25">
      <c r="C4188" t="s">
        <v>29</v>
      </c>
    </row>
    <row r="4189" spans="3:3" x14ac:dyDescent="0.25">
      <c r="C4189" t="s">
        <v>29</v>
      </c>
    </row>
    <row r="4190" spans="3:3" x14ac:dyDescent="0.25">
      <c r="C4190" t="s">
        <v>29</v>
      </c>
    </row>
    <row r="4191" spans="3:3" x14ac:dyDescent="0.25">
      <c r="C4191" t="s">
        <v>29</v>
      </c>
    </row>
    <row r="4192" spans="3:3" x14ac:dyDescent="0.25">
      <c r="C4192" t="s">
        <v>29</v>
      </c>
    </row>
    <row r="4193" spans="3:3" x14ac:dyDescent="0.25">
      <c r="C4193" t="s">
        <v>29</v>
      </c>
    </row>
    <row r="4194" spans="3:3" x14ac:dyDescent="0.25">
      <c r="C4194" t="s">
        <v>29</v>
      </c>
    </row>
    <row r="4195" spans="3:3" x14ac:dyDescent="0.25">
      <c r="C4195" t="s">
        <v>29</v>
      </c>
    </row>
    <row r="4196" spans="3:3" x14ac:dyDescent="0.25">
      <c r="C4196" t="s">
        <v>29</v>
      </c>
    </row>
    <row r="4197" spans="3:3" x14ac:dyDescent="0.25">
      <c r="C4197" t="s">
        <v>29</v>
      </c>
    </row>
    <row r="4198" spans="3:3" x14ac:dyDescent="0.25">
      <c r="C4198" t="s">
        <v>29</v>
      </c>
    </row>
    <row r="4199" spans="3:3" x14ac:dyDescent="0.25">
      <c r="C4199" t="s">
        <v>29</v>
      </c>
    </row>
    <row r="4200" spans="3:3" x14ac:dyDescent="0.25">
      <c r="C4200" t="s">
        <v>29</v>
      </c>
    </row>
    <row r="4201" spans="3:3" x14ac:dyDescent="0.25">
      <c r="C4201" t="s">
        <v>29</v>
      </c>
    </row>
    <row r="4202" spans="3:3" x14ac:dyDescent="0.25">
      <c r="C4202" t="s">
        <v>29</v>
      </c>
    </row>
    <row r="4203" spans="3:3" x14ac:dyDescent="0.25">
      <c r="C4203" t="s">
        <v>29</v>
      </c>
    </row>
    <row r="4204" spans="3:3" x14ac:dyDescent="0.25">
      <c r="C4204" t="s">
        <v>29</v>
      </c>
    </row>
    <row r="4205" spans="3:3" x14ac:dyDescent="0.25">
      <c r="C4205" t="s">
        <v>29</v>
      </c>
    </row>
    <row r="4206" spans="3:3" x14ac:dyDescent="0.25">
      <c r="C4206" t="s">
        <v>29</v>
      </c>
    </row>
    <row r="4207" spans="3:3" x14ac:dyDescent="0.25">
      <c r="C4207" t="s">
        <v>29</v>
      </c>
    </row>
    <row r="4208" spans="3:3" x14ac:dyDescent="0.25">
      <c r="C4208" t="s">
        <v>29</v>
      </c>
    </row>
    <row r="4209" spans="3:3" x14ac:dyDescent="0.25">
      <c r="C4209" t="s">
        <v>29</v>
      </c>
    </row>
    <row r="4210" spans="3:3" x14ac:dyDescent="0.25">
      <c r="C4210" t="s">
        <v>29</v>
      </c>
    </row>
    <row r="4211" spans="3:3" x14ac:dyDescent="0.25">
      <c r="C4211" t="s">
        <v>29</v>
      </c>
    </row>
    <row r="4212" spans="3:3" x14ac:dyDescent="0.25">
      <c r="C4212" t="s">
        <v>29</v>
      </c>
    </row>
    <row r="4213" spans="3:3" x14ac:dyDescent="0.25">
      <c r="C4213" t="s">
        <v>29</v>
      </c>
    </row>
    <row r="4214" spans="3:3" x14ac:dyDescent="0.25">
      <c r="C4214" t="s">
        <v>29</v>
      </c>
    </row>
    <row r="4215" spans="3:3" x14ac:dyDescent="0.25">
      <c r="C4215" t="s">
        <v>29</v>
      </c>
    </row>
    <row r="4216" spans="3:3" x14ac:dyDescent="0.25">
      <c r="C4216" t="s">
        <v>29</v>
      </c>
    </row>
    <row r="4217" spans="3:3" x14ac:dyDescent="0.25">
      <c r="C4217" t="s">
        <v>29</v>
      </c>
    </row>
    <row r="4218" spans="3:3" x14ac:dyDescent="0.25">
      <c r="C4218" t="s">
        <v>29</v>
      </c>
    </row>
    <row r="4219" spans="3:3" x14ac:dyDescent="0.25">
      <c r="C4219" t="s">
        <v>29</v>
      </c>
    </row>
    <row r="4220" spans="3:3" x14ac:dyDescent="0.25">
      <c r="C4220" t="s">
        <v>29</v>
      </c>
    </row>
    <row r="4221" spans="3:3" x14ac:dyDescent="0.25">
      <c r="C4221" t="s">
        <v>29</v>
      </c>
    </row>
    <row r="4222" spans="3:3" x14ac:dyDescent="0.25">
      <c r="C4222" t="s">
        <v>29</v>
      </c>
    </row>
    <row r="4223" spans="3:3" x14ac:dyDescent="0.25">
      <c r="C4223" t="s">
        <v>29</v>
      </c>
    </row>
    <row r="4224" spans="3:3" x14ac:dyDescent="0.25">
      <c r="C4224" t="s">
        <v>29</v>
      </c>
    </row>
    <row r="4225" spans="3:3" x14ac:dyDescent="0.25">
      <c r="C4225" t="s">
        <v>29</v>
      </c>
    </row>
    <row r="4226" spans="3:3" x14ac:dyDescent="0.25">
      <c r="C4226" t="s">
        <v>29</v>
      </c>
    </row>
    <row r="4227" spans="3:3" x14ac:dyDescent="0.25">
      <c r="C4227" t="s">
        <v>29</v>
      </c>
    </row>
    <row r="4228" spans="3:3" x14ac:dyDescent="0.25">
      <c r="C4228" t="s">
        <v>29</v>
      </c>
    </row>
    <row r="4229" spans="3:3" x14ac:dyDescent="0.25">
      <c r="C4229" t="s">
        <v>29</v>
      </c>
    </row>
    <row r="4230" spans="3:3" x14ac:dyDescent="0.25">
      <c r="C4230" t="s">
        <v>29</v>
      </c>
    </row>
    <row r="4231" spans="3:3" x14ac:dyDescent="0.25">
      <c r="C4231" t="s">
        <v>29</v>
      </c>
    </row>
    <row r="4232" spans="3:3" x14ac:dyDescent="0.25">
      <c r="C4232" t="s">
        <v>29</v>
      </c>
    </row>
    <row r="4233" spans="3:3" x14ac:dyDescent="0.25">
      <c r="C4233" t="s">
        <v>29</v>
      </c>
    </row>
    <row r="4234" spans="3:3" x14ac:dyDescent="0.25">
      <c r="C4234" t="s">
        <v>29</v>
      </c>
    </row>
    <row r="4235" spans="3:3" x14ac:dyDescent="0.25">
      <c r="C4235" t="s">
        <v>29</v>
      </c>
    </row>
    <row r="4236" spans="3:3" x14ac:dyDescent="0.25">
      <c r="C4236" t="s">
        <v>29</v>
      </c>
    </row>
    <row r="4237" spans="3:3" x14ac:dyDescent="0.25">
      <c r="C4237" t="s">
        <v>29</v>
      </c>
    </row>
    <row r="4238" spans="3:3" x14ac:dyDescent="0.25">
      <c r="C4238" t="s">
        <v>29</v>
      </c>
    </row>
    <row r="4239" spans="3:3" x14ac:dyDescent="0.25">
      <c r="C4239" t="s">
        <v>29</v>
      </c>
    </row>
    <row r="4240" spans="3:3" x14ac:dyDescent="0.25">
      <c r="C4240" t="s">
        <v>29</v>
      </c>
    </row>
    <row r="4241" spans="3:3" x14ac:dyDescent="0.25">
      <c r="C4241" t="s">
        <v>29</v>
      </c>
    </row>
    <row r="4242" spans="3:3" x14ac:dyDescent="0.25">
      <c r="C4242" t="s">
        <v>29</v>
      </c>
    </row>
    <row r="4243" spans="3:3" x14ac:dyDescent="0.25">
      <c r="C4243" t="s">
        <v>29</v>
      </c>
    </row>
    <row r="4244" spans="3:3" x14ac:dyDescent="0.25">
      <c r="C4244" t="s">
        <v>29</v>
      </c>
    </row>
    <row r="4245" spans="3:3" x14ac:dyDescent="0.25">
      <c r="C4245" t="s">
        <v>29</v>
      </c>
    </row>
    <row r="4246" spans="3:3" x14ac:dyDescent="0.25">
      <c r="C4246" t="s">
        <v>29</v>
      </c>
    </row>
    <row r="4247" spans="3:3" x14ac:dyDescent="0.25">
      <c r="C4247" t="s">
        <v>29</v>
      </c>
    </row>
    <row r="4248" spans="3:3" x14ac:dyDescent="0.25">
      <c r="C4248" t="s">
        <v>29</v>
      </c>
    </row>
    <row r="4249" spans="3:3" x14ac:dyDescent="0.25">
      <c r="C4249" t="s">
        <v>29</v>
      </c>
    </row>
    <row r="4250" spans="3:3" x14ac:dyDescent="0.25">
      <c r="C4250" t="s">
        <v>29</v>
      </c>
    </row>
    <row r="4251" spans="3:3" x14ac:dyDescent="0.25">
      <c r="C4251" t="s">
        <v>29</v>
      </c>
    </row>
    <row r="4252" spans="3:3" x14ac:dyDescent="0.25">
      <c r="C4252" t="s">
        <v>29</v>
      </c>
    </row>
    <row r="4253" spans="3:3" x14ac:dyDescent="0.25">
      <c r="C4253" t="s">
        <v>29</v>
      </c>
    </row>
    <row r="4254" spans="3:3" x14ac:dyDescent="0.25">
      <c r="C4254" t="s">
        <v>29</v>
      </c>
    </row>
    <row r="4255" spans="3:3" x14ac:dyDescent="0.25">
      <c r="C4255" t="s">
        <v>29</v>
      </c>
    </row>
    <row r="4256" spans="3:3" x14ac:dyDescent="0.25">
      <c r="C4256" t="s">
        <v>29</v>
      </c>
    </row>
    <row r="4257" spans="3:3" x14ac:dyDescent="0.25">
      <c r="C4257" t="s">
        <v>29</v>
      </c>
    </row>
    <row r="4258" spans="3:3" x14ac:dyDescent="0.25">
      <c r="C4258" t="s">
        <v>29</v>
      </c>
    </row>
    <row r="4259" spans="3:3" x14ac:dyDescent="0.25">
      <c r="C4259" t="s">
        <v>29</v>
      </c>
    </row>
    <row r="4260" spans="3:3" x14ac:dyDescent="0.25">
      <c r="C4260" t="s">
        <v>29</v>
      </c>
    </row>
    <row r="4261" spans="3:3" x14ac:dyDescent="0.25">
      <c r="C4261" t="s">
        <v>29</v>
      </c>
    </row>
    <row r="4262" spans="3:3" x14ac:dyDescent="0.25">
      <c r="C4262" t="s">
        <v>29</v>
      </c>
    </row>
    <row r="4263" spans="3:3" x14ac:dyDescent="0.25">
      <c r="C4263" t="s">
        <v>29</v>
      </c>
    </row>
    <row r="4264" spans="3:3" x14ac:dyDescent="0.25">
      <c r="C4264" t="s">
        <v>29</v>
      </c>
    </row>
    <row r="4265" spans="3:3" x14ac:dyDescent="0.25">
      <c r="C4265" t="s">
        <v>29</v>
      </c>
    </row>
    <row r="4266" spans="3:3" x14ac:dyDescent="0.25">
      <c r="C4266" t="s">
        <v>29</v>
      </c>
    </row>
    <row r="4267" spans="3:3" x14ac:dyDescent="0.25">
      <c r="C4267" t="s">
        <v>29</v>
      </c>
    </row>
    <row r="4268" spans="3:3" x14ac:dyDescent="0.25">
      <c r="C4268" t="s">
        <v>29</v>
      </c>
    </row>
    <row r="4269" spans="3:3" x14ac:dyDescent="0.25">
      <c r="C4269" t="s">
        <v>29</v>
      </c>
    </row>
    <row r="4270" spans="3:3" x14ac:dyDescent="0.25">
      <c r="C4270" t="s">
        <v>29</v>
      </c>
    </row>
    <row r="4271" spans="3:3" x14ac:dyDescent="0.25">
      <c r="C4271" t="s">
        <v>29</v>
      </c>
    </row>
    <row r="4272" spans="3:3" x14ac:dyDescent="0.25">
      <c r="C4272" t="s">
        <v>29</v>
      </c>
    </row>
    <row r="4273" spans="3:3" x14ac:dyDescent="0.25">
      <c r="C4273" t="s">
        <v>29</v>
      </c>
    </row>
    <row r="4274" spans="3:3" x14ac:dyDescent="0.25">
      <c r="C4274" t="s">
        <v>29</v>
      </c>
    </row>
    <row r="4275" spans="3:3" x14ac:dyDescent="0.25">
      <c r="C4275" t="s">
        <v>29</v>
      </c>
    </row>
    <row r="4276" spans="3:3" x14ac:dyDescent="0.25">
      <c r="C4276" t="s">
        <v>29</v>
      </c>
    </row>
    <row r="4277" spans="3:3" x14ac:dyDescent="0.25">
      <c r="C4277" t="s">
        <v>29</v>
      </c>
    </row>
    <row r="4278" spans="3:3" x14ac:dyDescent="0.25">
      <c r="C4278" t="s">
        <v>29</v>
      </c>
    </row>
    <row r="4279" spans="3:3" x14ac:dyDescent="0.25">
      <c r="C4279" t="s">
        <v>29</v>
      </c>
    </row>
    <row r="4280" spans="3:3" x14ac:dyDescent="0.25">
      <c r="C4280" t="s">
        <v>29</v>
      </c>
    </row>
    <row r="4281" spans="3:3" x14ac:dyDescent="0.25">
      <c r="C4281" t="s">
        <v>29</v>
      </c>
    </row>
    <row r="4282" spans="3:3" x14ac:dyDescent="0.25">
      <c r="C4282" t="s">
        <v>29</v>
      </c>
    </row>
    <row r="4283" spans="3:3" x14ac:dyDescent="0.25">
      <c r="C4283" t="s">
        <v>29</v>
      </c>
    </row>
    <row r="4284" spans="3:3" x14ac:dyDescent="0.25">
      <c r="C4284" t="s">
        <v>29</v>
      </c>
    </row>
    <row r="4285" spans="3:3" x14ac:dyDescent="0.25">
      <c r="C4285" t="s">
        <v>29</v>
      </c>
    </row>
    <row r="4286" spans="3:3" x14ac:dyDescent="0.25">
      <c r="C4286" t="s">
        <v>29</v>
      </c>
    </row>
    <row r="4287" spans="3:3" x14ac:dyDescent="0.25">
      <c r="C4287" t="s">
        <v>29</v>
      </c>
    </row>
    <row r="4288" spans="3:3" x14ac:dyDescent="0.25">
      <c r="C4288" t="s">
        <v>29</v>
      </c>
    </row>
    <row r="4289" spans="3:3" x14ac:dyDescent="0.25">
      <c r="C4289" t="s">
        <v>29</v>
      </c>
    </row>
    <row r="4290" spans="3:3" x14ac:dyDescent="0.25">
      <c r="C4290" t="s">
        <v>29</v>
      </c>
    </row>
    <row r="4291" spans="3:3" x14ac:dyDescent="0.25">
      <c r="C4291" t="s">
        <v>29</v>
      </c>
    </row>
    <row r="4292" spans="3:3" x14ac:dyDescent="0.25">
      <c r="C4292" t="s">
        <v>29</v>
      </c>
    </row>
    <row r="4293" spans="3:3" x14ac:dyDescent="0.25">
      <c r="C4293" t="s">
        <v>29</v>
      </c>
    </row>
    <row r="4294" spans="3:3" x14ac:dyDescent="0.25">
      <c r="C4294" t="s">
        <v>29</v>
      </c>
    </row>
    <row r="4295" spans="3:3" x14ac:dyDescent="0.25">
      <c r="C4295" t="s">
        <v>29</v>
      </c>
    </row>
    <row r="4296" spans="3:3" x14ac:dyDescent="0.25">
      <c r="C4296" t="s">
        <v>29</v>
      </c>
    </row>
    <row r="4297" spans="3:3" x14ac:dyDescent="0.25">
      <c r="C4297" t="s">
        <v>29</v>
      </c>
    </row>
    <row r="4298" spans="3:3" x14ac:dyDescent="0.25">
      <c r="C4298" t="s">
        <v>29</v>
      </c>
    </row>
    <row r="4299" spans="3:3" x14ac:dyDescent="0.25">
      <c r="C4299" t="s">
        <v>29</v>
      </c>
    </row>
    <row r="4300" spans="3:3" x14ac:dyDescent="0.25">
      <c r="C4300" t="s">
        <v>29</v>
      </c>
    </row>
    <row r="4301" spans="3:3" x14ac:dyDescent="0.25">
      <c r="C4301" t="s">
        <v>29</v>
      </c>
    </row>
    <row r="4302" spans="3:3" x14ac:dyDescent="0.25">
      <c r="C4302" t="s">
        <v>29</v>
      </c>
    </row>
    <row r="4303" spans="3:3" x14ac:dyDescent="0.25">
      <c r="C4303" t="s">
        <v>29</v>
      </c>
    </row>
    <row r="4304" spans="3:3" x14ac:dyDescent="0.25">
      <c r="C4304" t="s">
        <v>29</v>
      </c>
    </row>
    <row r="4305" spans="3:3" x14ac:dyDescent="0.25">
      <c r="C4305" t="s">
        <v>29</v>
      </c>
    </row>
    <row r="4306" spans="3:3" x14ac:dyDescent="0.25">
      <c r="C4306" t="s">
        <v>29</v>
      </c>
    </row>
    <row r="4307" spans="3:3" x14ac:dyDescent="0.25">
      <c r="C4307" t="s">
        <v>29</v>
      </c>
    </row>
    <row r="4308" spans="3:3" x14ac:dyDescent="0.25">
      <c r="C4308" t="s">
        <v>29</v>
      </c>
    </row>
    <row r="4309" spans="3:3" x14ac:dyDescent="0.25">
      <c r="C4309" t="s">
        <v>29</v>
      </c>
    </row>
    <row r="4310" spans="3:3" x14ac:dyDescent="0.25">
      <c r="C4310" t="s">
        <v>29</v>
      </c>
    </row>
    <row r="4311" spans="3:3" x14ac:dyDescent="0.25">
      <c r="C4311" t="s">
        <v>29</v>
      </c>
    </row>
    <row r="4312" spans="3:3" x14ac:dyDescent="0.25">
      <c r="C4312" t="s">
        <v>29</v>
      </c>
    </row>
    <row r="4313" spans="3:3" x14ac:dyDescent="0.25">
      <c r="C4313" t="s">
        <v>29</v>
      </c>
    </row>
    <row r="4314" spans="3:3" x14ac:dyDescent="0.25">
      <c r="C4314" t="s">
        <v>29</v>
      </c>
    </row>
    <row r="4315" spans="3:3" x14ac:dyDescent="0.25">
      <c r="C4315" t="s">
        <v>29</v>
      </c>
    </row>
    <row r="4316" spans="3:3" x14ac:dyDescent="0.25">
      <c r="C4316" t="s">
        <v>29</v>
      </c>
    </row>
    <row r="4317" spans="3:3" x14ac:dyDescent="0.25">
      <c r="C4317" t="s">
        <v>29</v>
      </c>
    </row>
    <row r="4318" spans="3:3" x14ac:dyDescent="0.25">
      <c r="C4318" t="s">
        <v>29</v>
      </c>
    </row>
    <row r="4319" spans="3:3" x14ac:dyDescent="0.25">
      <c r="C4319" t="s">
        <v>29</v>
      </c>
    </row>
    <row r="4320" spans="3:3" x14ac:dyDescent="0.25">
      <c r="C4320" t="s">
        <v>29</v>
      </c>
    </row>
    <row r="4321" spans="3:3" x14ac:dyDescent="0.25">
      <c r="C4321" t="s">
        <v>29</v>
      </c>
    </row>
    <row r="4322" spans="3:3" x14ac:dyDescent="0.25">
      <c r="C4322" t="s">
        <v>29</v>
      </c>
    </row>
    <row r="4323" spans="3:3" x14ac:dyDescent="0.25">
      <c r="C4323" t="s">
        <v>29</v>
      </c>
    </row>
    <row r="4324" spans="3:3" x14ac:dyDescent="0.25">
      <c r="C4324" t="s">
        <v>29</v>
      </c>
    </row>
    <row r="4325" spans="3:3" x14ac:dyDescent="0.25">
      <c r="C4325" t="s">
        <v>29</v>
      </c>
    </row>
    <row r="4326" spans="3:3" x14ac:dyDescent="0.25">
      <c r="C4326" t="s">
        <v>29</v>
      </c>
    </row>
    <row r="4327" spans="3:3" x14ac:dyDescent="0.25">
      <c r="C4327" t="s">
        <v>29</v>
      </c>
    </row>
    <row r="4328" spans="3:3" x14ac:dyDescent="0.25">
      <c r="C4328" t="s">
        <v>29</v>
      </c>
    </row>
    <row r="4329" spans="3:3" x14ac:dyDescent="0.25">
      <c r="C4329" t="s">
        <v>29</v>
      </c>
    </row>
    <row r="4330" spans="3:3" x14ac:dyDescent="0.25">
      <c r="C4330" t="s">
        <v>29</v>
      </c>
    </row>
    <row r="4331" spans="3:3" x14ac:dyDescent="0.25">
      <c r="C4331" t="s">
        <v>29</v>
      </c>
    </row>
    <row r="4332" spans="3:3" x14ac:dyDescent="0.25">
      <c r="C4332" t="s">
        <v>29</v>
      </c>
    </row>
    <row r="4333" spans="3:3" x14ac:dyDescent="0.25">
      <c r="C4333" t="s">
        <v>29</v>
      </c>
    </row>
    <row r="4334" spans="3:3" x14ac:dyDescent="0.25">
      <c r="C4334" t="s">
        <v>29</v>
      </c>
    </row>
    <row r="4335" spans="3:3" x14ac:dyDescent="0.25">
      <c r="C4335" t="s">
        <v>29</v>
      </c>
    </row>
    <row r="4336" spans="3:3" x14ac:dyDescent="0.25">
      <c r="C4336" t="s">
        <v>29</v>
      </c>
    </row>
    <row r="4337" spans="3:3" x14ac:dyDescent="0.25">
      <c r="C4337" t="s">
        <v>29</v>
      </c>
    </row>
    <row r="4338" spans="3:3" x14ac:dyDescent="0.25">
      <c r="C4338" t="s">
        <v>29</v>
      </c>
    </row>
    <row r="4339" spans="3:3" x14ac:dyDescent="0.25">
      <c r="C4339" t="s">
        <v>29</v>
      </c>
    </row>
    <row r="4340" spans="3:3" x14ac:dyDescent="0.25">
      <c r="C4340" t="s">
        <v>29</v>
      </c>
    </row>
    <row r="4341" spans="3:3" x14ac:dyDescent="0.25">
      <c r="C4341" t="s">
        <v>29</v>
      </c>
    </row>
    <row r="4342" spans="3:3" x14ac:dyDescent="0.25">
      <c r="C4342" t="s">
        <v>29</v>
      </c>
    </row>
    <row r="4343" spans="3:3" x14ac:dyDescent="0.25">
      <c r="C4343" t="s">
        <v>29</v>
      </c>
    </row>
    <row r="4344" spans="3:3" x14ac:dyDescent="0.25">
      <c r="C4344" t="s">
        <v>29</v>
      </c>
    </row>
    <row r="4345" spans="3:3" x14ac:dyDescent="0.25">
      <c r="C4345" t="s">
        <v>29</v>
      </c>
    </row>
    <row r="4346" spans="3:3" x14ac:dyDescent="0.25">
      <c r="C4346" t="s">
        <v>29</v>
      </c>
    </row>
    <row r="4347" spans="3:3" x14ac:dyDescent="0.25">
      <c r="C4347" t="s">
        <v>29</v>
      </c>
    </row>
    <row r="4348" spans="3:3" x14ac:dyDescent="0.25">
      <c r="C4348" t="s">
        <v>29</v>
      </c>
    </row>
    <row r="4349" spans="3:3" x14ac:dyDescent="0.25">
      <c r="C4349" t="s">
        <v>29</v>
      </c>
    </row>
    <row r="4350" spans="3:3" x14ac:dyDescent="0.25">
      <c r="C4350" t="s">
        <v>29</v>
      </c>
    </row>
    <row r="4351" spans="3:3" x14ac:dyDescent="0.25">
      <c r="C4351" t="s">
        <v>29</v>
      </c>
    </row>
    <row r="4352" spans="3:3" x14ac:dyDescent="0.25">
      <c r="C4352" t="s">
        <v>29</v>
      </c>
    </row>
    <row r="4353" spans="3:3" x14ac:dyDescent="0.25">
      <c r="C4353" t="s">
        <v>29</v>
      </c>
    </row>
    <row r="4354" spans="3:3" x14ac:dyDescent="0.25">
      <c r="C4354" t="s">
        <v>29</v>
      </c>
    </row>
    <row r="4355" spans="3:3" x14ac:dyDescent="0.25">
      <c r="C4355" t="s">
        <v>29</v>
      </c>
    </row>
    <row r="4356" spans="3:3" x14ac:dyDescent="0.25">
      <c r="C4356" t="s">
        <v>29</v>
      </c>
    </row>
    <row r="4357" spans="3:3" x14ac:dyDescent="0.25">
      <c r="C4357" t="s">
        <v>29</v>
      </c>
    </row>
    <row r="4358" spans="3:3" x14ac:dyDescent="0.25">
      <c r="C4358" t="s">
        <v>29</v>
      </c>
    </row>
    <row r="4359" spans="3:3" x14ac:dyDescent="0.25">
      <c r="C4359" t="s">
        <v>29</v>
      </c>
    </row>
    <row r="4360" spans="3:3" x14ac:dyDescent="0.25">
      <c r="C4360" t="s">
        <v>29</v>
      </c>
    </row>
    <row r="4361" spans="3:3" x14ac:dyDescent="0.25">
      <c r="C4361" t="s">
        <v>29</v>
      </c>
    </row>
    <row r="4362" spans="3:3" x14ac:dyDescent="0.25">
      <c r="C4362" t="s">
        <v>29</v>
      </c>
    </row>
    <row r="4363" spans="3:3" x14ac:dyDescent="0.25">
      <c r="C4363" t="s">
        <v>29</v>
      </c>
    </row>
    <row r="4364" spans="3:3" x14ac:dyDescent="0.25">
      <c r="C4364" t="s">
        <v>29</v>
      </c>
    </row>
    <row r="4365" spans="3:3" x14ac:dyDescent="0.25">
      <c r="C4365" t="s">
        <v>29</v>
      </c>
    </row>
    <row r="4366" spans="3:3" x14ac:dyDescent="0.25">
      <c r="C4366" t="s">
        <v>29</v>
      </c>
    </row>
    <row r="4367" spans="3:3" x14ac:dyDescent="0.25">
      <c r="C4367" t="s">
        <v>29</v>
      </c>
    </row>
    <row r="4368" spans="3:3" x14ac:dyDescent="0.25">
      <c r="C4368" t="s">
        <v>29</v>
      </c>
    </row>
    <row r="4369" spans="3:3" x14ac:dyDescent="0.25">
      <c r="C4369" t="s">
        <v>29</v>
      </c>
    </row>
    <row r="4370" spans="3:3" x14ac:dyDescent="0.25">
      <c r="C4370" t="s">
        <v>29</v>
      </c>
    </row>
    <row r="4371" spans="3:3" x14ac:dyDescent="0.25">
      <c r="C4371" t="s">
        <v>29</v>
      </c>
    </row>
    <row r="4372" spans="3:3" x14ac:dyDescent="0.25">
      <c r="C4372" t="s">
        <v>29</v>
      </c>
    </row>
    <row r="4373" spans="3:3" x14ac:dyDescent="0.25">
      <c r="C4373" t="s">
        <v>29</v>
      </c>
    </row>
    <row r="4374" spans="3:3" x14ac:dyDescent="0.25">
      <c r="C437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9"/>
  <sheetViews>
    <sheetView zoomScale="80" zoomScaleNormal="80" workbookViewId="0">
      <selection activeCell="C6" sqref="C6:C11"/>
    </sheetView>
  </sheetViews>
  <sheetFormatPr defaultRowHeight="15" x14ac:dyDescent="0.25"/>
  <cols>
    <col min="1" max="1" width="1.85546875" customWidth="1"/>
    <col min="2" max="2" width="4.28515625" customWidth="1"/>
    <col min="4" max="4" width="5.5703125" customWidth="1"/>
    <col min="5" max="5" width="5.42578125" bestFit="1" customWidth="1"/>
    <col min="6" max="6" width="11.140625" style="46" bestFit="1" customWidth="1"/>
    <col min="7" max="7" width="2" customWidth="1"/>
    <col min="8" max="8" width="20.140625" style="48" bestFit="1" customWidth="1"/>
    <col min="9" max="12" width="15.7109375" customWidth="1"/>
    <col min="13" max="13" width="16.42578125" bestFit="1" customWidth="1"/>
    <col min="14" max="14" width="20.140625" bestFit="1" customWidth="1"/>
    <col min="16" max="19" width="14" customWidth="1"/>
  </cols>
  <sheetData>
    <row r="2" spans="2:14" ht="15.75" x14ac:dyDescent="0.25">
      <c r="N2" s="45">
        <f>SUM(N4:N1048576)</f>
        <v>75.175307344498052</v>
      </c>
    </row>
    <row r="3" spans="2:14" ht="31.5" x14ac:dyDescent="0.25">
      <c r="E3" s="6" t="s">
        <v>6</v>
      </c>
      <c r="F3" s="47" t="s">
        <v>5</v>
      </c>
      <c r="G3" s="5"/>
      <c r="H3" s="68" t="s">
        <v>22</v>
      </c>
      <c r="I3" s="70" t="s">
        <v>7</v>
      </c>
      <c r="J3" s="70"/>
      <c r="K3" s="70" t="s">
        <v>27</v>
      </c>
      <c r="L3" s="70"/>
      <c r="M3" s="42" t="s">
        <v>19</v>
      </c>
      <c r="N3" s="44" t="s">
        <v>21</v>
      </c>
    </row>
    <row r="4" spans="2:14" x14ac:dyDescent="0.25">
      <c r="E4" s="1">
        <v>1</v>
      </c>
      <c r="F4" s="46">
        <v>6.2395190859958399E-2</v>
      </c>
      <c r="G4" s="3"/>
      <c r="H4" s="69"/>
      <c r="I4" s="71">
        <f>(C7/(C6+C7))*NORMDIST(F4,C8,C9,FALSE)</f>
        <v>4.1165247918077661</v>
      </c>
      <c r="J4" s="72"/>
      <c r="K4" s="71">
        <f>(C6/(C6+C7))*NORMDIST(F4,C10,C11,FALSE)</f>
        <v>0.15408081476766908</v>
      </c>
      <c r="L4" s="72"/>
      <c r="M4" s="40">
        <f>SUM(I4:L4)</f>
        <v>4.270605606575435</v>
      </c>
      <c r="N4" s="39">
        <f>LOG(M4)</f>
        <v>0.6304894658785235</v>
      </c>
    </row>
    <row r="5" spans="2:14" ht="18.75" x14ac:dyDescent="0.35">
      <c r="E5" s="1"/>
      <c r="G5" s="5"/>
      <c r="H5" s="52"/>
      <c r="I5" s="37" t="s">
        <v>1</v>
      </c>
      <c r="J5" s="38" t="s">
        <v>2</v>
      </c>
      <c r="K5" s="51" t="s">
        <v>3</v>
      </c>
      <c r="L5" s="38" t="s">
        <v>4</v>
      </c>
      <c r="M5" s="53"/>
      <c r="N5" s="39"/>
    </row>
    <row r="6" spans="2:14" ht="18" x14ac:dyDescent="0.35">
      <c r="B6" s="12" t="s">
        <v>11</v>
      </c>
      <c r="C6" s="58">
        <v>1.369667329329842E-2</v>
      </c>
      <c r="E6" s="1">
        <v>2</v>
      </c>
      <c r="F6" s="46">
        <v>7.4107972153721835E-2</v>
      </c>
      <c r="G6" s="3"/>
      <c r="H6" s="49" t="s">
        <v>23</v>
      </c>
      <c r="I6" s="8">
        <f>(I4/M4)*$C$13*NORMDIST(F6,$C$8,$C$9,FALSE)</f>
        <v>3.2949572763356301</v>
      </c>
      <c r="J6" s="8">
        <f>(K4/M4)*$C$7*NORMDIST(F6,$C$8,$C$9,FALSE)</f>
        <v>2.1045207910088192E-2</v>
      </c>
      <c r="K6" s="8">
        <f>(I4/M4)*$C$6*NORMDIST(F6,$C$10,$C$11,FALSE)</f>
        <v>2.5568112997524067E-2</v>
      </c>
      <c r="L6" s="8">
        <f>(K4/M4)*$C$14*NORMDIST(F6,$C$10,$C$11,FALSE)</f>
        <v>5.8111981971482617E-2</v>
      </c>
      <c r="M6" s="8">
        <f t="shared" ref="M6:M69" si="0">SUM(I6:L6)</f>
        <v>3.3996825792147249</v>
      </c>
      <c r="N6" s="41">
        <f>LOG(M6)</f>
        <v>0.53143836982729897</v>
      </c>
    </row>
    <row r="7" spans="2:14" ht="18" x14ac:dyDescent="0.35">
      <c r="B7" s="12" t="s">
        <v>12</v>
      </c>
      <c r="C7" s="58">
        <v>0.16830464409946366</v>
      </c>
      <c r="E7" s="1">
        <f t="shared" ref="E7:E70" si="1">E6+1</f>
        <v>3</v>
      </c>
      <c r="F7" s="46">
        <v>-4.8419313061899595E-2</v>
      </c>
      <c r="G7" s="3"/>
      <c r="H7" s="50" t="s">
        <v>24</v>
      </c>
      <c r="I7" s="7">
        <f>(($I6+$J6)/$M6)*$C$13*NORMDIST(F7,$C$8,$C$9,FALSE)</f>
        <v>4.1041598900128733</v>
      </c>
      <c r="J7" s="7">
        <f>(($K6+$L6)/$M6)*$C$7*NORMDIST(F7,$C$8,$C$9,FALSE)</f>
        <v>1.7673281327369301E-2</v>
      </c>
      <c r="K7" s="7">
        <f>(($I6+$J6)/$M6)*$C$6*NORMDIST(F7,$C$10,$C$11,FALSE)</f>
        <v>3.4710183108091722E-2</v>
      </c>
      <c r="L7" s="7">
        <f>(($K6+$L6)/$M6)*$C$14*NORMDIST(F7,$C$10,$C$11,FALSE)</f>
        <v>5.3187968352542768E-2</v>
      </c>
      <c r="M7" s="7">
        <f t="shared" si="0"/>
        <v>4.2097313228008773</v>
      </c>
      <c r="N7" s="2">
        <f t="shared" ref="N7:N70" si="2">LOG(M7)</f>
        <v>0.62425437879326917</v>
      </c>
    </row>
    <row r="8" spans="2:14" ht="18" x14ac:dyDescent="0.35">
      <c r="B8" s="35" t="s">
        <v>13</v>
      </c>
      <c r="C8" s="58">
        <v>8.0688063572964368E-3</v>
      </c>
      <c r="E8" s="1">
        <f t="shared" si="1"/>
        <v>4</v>
      </c>
      <c r="F8" s="46">
        <v>8.1974612910116471E-2</v>
      </c>
      <c r="G8" s="3"/>
      <c r="H8" s="50" t="s">
        <v>25</v>
      </c>
      <c r="I8" s="7">
        <f t="shared" ref="I8:I71" si="3">(($I7+$J7)/$M7)*$C$13*NORMDIST(F8,$C$8,$C$9,FALSE)</f>
        <v>2.7526701528818336</v>
      </c>
      <c r="J8" s="7">
        <f t="shared" ref="J8:J71" si="4">(($K7+$L7)/$M7)*$C$7*NORMDIST(F8,$C$8,$C$9,FALSE)</f>
        <v>1.0016802419748123E-2</v>
      </c>
      <c r="K8" s="7">
        <f t="shared" ref="K8:K71" si="5">(($I7+$J7)/$M7)*$C$6*NORMDIST(F8,$C$10,$C$11,FALSE)</f>
        <v>2.4936937293637582E-2</v>
      </c>
      <c r="L8" s="7">
        <f t="shared" ref="L8:L71" si="6">(($K7+$L7)/$M7)*$C$14*NORMDIST(F8,$C$10,$C$11,FALSE)</f>
        <v>3.2291009674740564E-2</v>
      </c>
      <c r="M8" s="7">
        <f t="shared" si="0"/>
        <v>2.8199149022699599</v>
      </c>
      <c r="N8" s="2">
        <f t="shared" si="2"/>
        <v>0.4502360026341789</v>
      </c>
    </row>
    <row r="9" spans="2:14" ht="18" x14ac:dyDescent="0.35">
      <c r="B9" s="12" t="s">
        <v>14</v>
      </c>
      <c r="C9" s="58">
        <v>5.3066597092632763E-2</v>
      </c>
      <c r="E9" s="1">
        <f t="shared" si="1"/>
        <v>5</v>
      </c>
      <c r="F9" s="46">
        <v>-5.7797611126430011E-2</v>
      </c>
      <c r="G9" s="3"/>
      <c r="H9" s="50" t="s">
        <v>26</v>
      </c>
      <c r="I9" s="7">
        <f t="shared" si="3"/>
        <v>3.3624920159797198</v>
      </c>
      <c r="J9" s="7">
        <f t="shared" si="4"/>
        <v>1.188566136579805E-2</v>
      </c>
      <c r="K9" s="7">
        <f t="shared" si="5"/>
        <v>3.473281968310981E-2</v>
      </c>
      <c r="L9" s="7">
        <f t="shared" si="6"/>
        <v>4.368835680223708E-2</v>
      </c>
      <c r="M9" s="7">
        <f t="shared" si="0"/>
        <v>3.4527988538308647</v>
      </c>
      <c r="N9" s="2">
        <f t="shared" si="2"/>
        <v>0.53817127883720806</v>
      </c>
    </row>
    <row r="10" spans="2:14" ht="18" x14ac:dyDescent="0.35">
      <c r="B10" s="35" t="s">
        <v>15</v>
      </c>
      <c r="C10" s="58">
        <v>-4.364695238426395E-2</v>
      </c>
      <c r="E10" s="1">
        <f t="shared" si="1"/>
        <v>6</v>
      </c>
      <c r="F10" s="46">
        <v>-2.8636317980451374E-2</v>
      </c>
      <c r="G10" s="3"/>
      <c r="H10" s="50" t="str">
        <f t="shared" ref="H10:H73" si="7">"f(y"&amp;E10&amp;"|y"&amp;E9&amp;", ... y1, Θ)"</f>
        <v>f(y6|y5, ... y1, Θ)</v>
      </c>
      <c r="I10" s="7">
        <f t="shared" si="3"/>
        <v>5.7047126126492049</v>
      </c>
      <c r="J10" s="7">
        <f t="shared" si="4"/>
        <v>2.2623460548382931E-2</v>
      </c>
      <c r="K10" s="7">
        <f t="shared" si="5"/>
        <v>3.4628651778667405E-2</v>
      </c>
      <c r="L10" s="7">
        <f t="shared" si="6"/>
        <v>4.8867984440411696E-2</v>
      </c>
      <c r="M10" s="7">
        <f t="shared" si="0"/>
        <v>5.8108327094166663</v>
      </c>
      <c r="N10" s="2">
        <f t="shared" si="2"/>
        <v>0.76423837252653248</v>
      </c>
    </row>
    <row r="11" spans="2:14" ht="18" x14ac:dyDescent="0.35">
      <c r="B11" s="12" t="s">
        <v>16</v>
      </c>
      <c r="C11" s="58">
        <v>0.15347398435811477</v>
      </c>
      <c r="E11" s="1">
        <f t="shared" si="1"/>
        <v>7</v>
      </c>
      <c r="F11" s="46">
        <v>-8.3624533755015634E-2</v>
      </c>
      <c r="G11" s="3"/>
      <c r="H11" s="50" t="str">
        <f t="shared" si="7"/>
        <v>f(y7|y6, ... y1, Θ)</v>
      </c>
      <c r="I11" s="7">
        <f t="shared" si="3"/>
        <v>1.6424667996178826</v>
      </c>
      <c r="J11" s="7">
        <f t="shared" si="4"/>
        <v>4.0860014214657665E-3</v>
      </c>
      <c r="K11" s="7">
        <f t="shared" si="5"/>
        <v>3.3921167115563103E-2</v>
      </c>
      <c r="L11" s="7">
        <f t="shared" si="6"/>
        <v>3.00286825079835E-2</v>
      </c>
      <c r="M11" s="7">
        <f t="shared" si="0"/>
        <v>1.7105026506628949</v>
      </c>
      <c r="N11" s="2">
        <f t="shared" si="2"/>
        <v>0.23312375152159387</v>
      </c>
    </row>
    <row r="12" spans="2:14" x14ac:dyDescent="0.25">
      <c r="B12" s="29"/>
      <c r="C12" s="56"/>
      <c r="E12" s="1">
        <f t="shared" si="1"/>
        <v>8</v>
      </c>
      <c r="F12" s="46">
        <v>1.9488166379650639E-2</v>
      </c>
      <c r="G12" s="3"/>
      <c r="H12" s="50" t="str">
        <f t="shared" si="7"/>
        <v>f(y8|y7, ... y1, Θ)</v>
      </c>
      <c r="I12" s="7">
        <f t="shared" si="3"/>
        <v>6.9742245655073294</v>
      </c>
      <c r="J12" s="7">
        <f t="shared" si="4"/>
        <v>4.6221644674389772E-2</v>
      </c>
      <c r="K12" s="7">
        <f t="shared" si="5"/>
        <v>3.1491611922862477E-2</v>
      </c>
      <c r="L12" s="7">
        <f t="shared" si="6"/>
        <v>7.4269061535959524E-2</v>
      </c>
      <c r="M12" s="7">
        <f t="shared" si="0"/>
        <v>7.126206883640541</v>
      </c>
      <c r="N12" s="2">
        <f t="shared" si="2"/>
        <v>0.85285842636740461</v>
      </c>
    </row>
    <row r="13" spans="2:14" ht="18" x14ac:dyDescent="0.35">
      <c r="B13" s="36" t="s">
        <v>17</v>
      </c>
      <c r="C13" s="56">
        <f>1-C6</f>
        <v>0.98630332670670162</v>
      </c>
      <c r="E13" s="1">
        <f t="shared" si="1"/>
        <v>9</v>
      </c>
      <c r="F13" s="46">
        <v>9.5158544854344648E-2</v>
      </c>
      <c r="G13" s="3"/>
      <c r="H13" s="50" t="str">
        <f t="shared" si="7"/>
        <v>f(y9|y8, ... y1, Θ)</v>
      </c>
      <c r="I13" s="7">
        <f t="shared" si="3"/>
        <v>1.9000010560245482</v>
      </c>
      <c r="J13" s="7">
        <f t="shared" si="4"/>
        <v>4.8842618138881591E-3</v>
      </c>
      <c r="K13" s="7">
        <f t="shared" si="5"/>
        <v>2.33009769153644E-2</v>
      </c>
      <c r="L13" s="7">
        <f t="shared" si="6"/>
        <v>2.1314875527380657E-2</v>
      </c>
      <c r="M13" s="7">
        <f t="shared" si="0"/>
        <v>1.9495011702811815</v>
      </c>
      <c r="N13" s="2">
        <f t="shared" si="2"/>
        <v>0.28992350023008656</v>
      </c>
    </row>
    <row r="14" spans="2:14" ht="18" x14ac:dyDescent="0.35">
      <c r="B14" s="36" t="s">
        <v>18</v>
      </c>
      <c r="C14" s="56">
        <f>1-C7</f>
        <v>0.83169535590053634</v>
      </c>
      <c r="E14" s="1">
        <f t="shared" si="1"/>
        <v>10</v>
      </c>
      <c r="F14" s="46">
        <v>-6.9751391326104362E-2</v>
      </c>
      <c r="G14" s="3"/>
      <c r="H14" s="50" t="str">
        <f t="shared" si="7"/>
        <v>f(y10|y9, ... y1, Θ)</v>
      </c>
      <c r="I14" s="7">
        <f t="shared" si="3"/>
        <v>2.4721030896000564</v>
      </c>
      <c r="J14" s="7">
        <f t="shared" si="4"/>
        <v>9.8803547937282091E-3</v>
      </c>
      <c r="K14" s="7">
        <f t="shared" si="5"/>
        <v>3.4288896079199105E-2</v>
      </c>
      <c r="L14" s="7">
        <f t="shared" si="6"/>
        <v>4.8766663572825178E-2</v>
      </c>
      <c r="M14" s="7">
        <f t="shared" si="0"/>
        <v>2.5650390040458086</v>
      </c>
      <c r="N14" s="2">
        <f t="shared" si="2"/>
        <v>0.40909397339055503</v>
      </c>
    </row>
    <row r="15" spans="2:14" x14ac:dyDescent="0.25">
      <c r="E15" s="1">
        <f t="shared" si="1"/>
        <v>11</v>
      </c>
      <c r="F15" s="46">
        <v>-7.7992932237689536E-2</v>
      </c>
      <c r="G15" s="3"/>
      <c r="H15" s="50" t="str">
        <f t="shared" si="7"/>
        <v>f(y11|y10, ... y1, Θ)</v>
      </c>
      <c r="I15" s="7">
        <f t="shared" si="3"/>
        <v>1.9260965451182541</v>
      </c>
      <c r="J15" s="7">
        <f t="shared" si="4"/>
        <v>1.099850059835065E-2</v>
      </c>
      <c r="K15" s="7">
        <f t="shared" si="5"/>
        <v>3.3598517704054247E-2</v>
      </c>
      <c r="L15" s="7">
        <f t="shared" si="6"/>
        <v>6.8271449889048055E-2</v>
      </c>
      <c r="M15" s="7">
        <f t="shared" si="0"/>
        <v>2.0389650133097073</v>
      </c>
      <c r="N15" s="2">
        <f t="shared" si="2"/>
        <v>0.30940977376396872</v>
      </c>
    </row>
    <row r="16" spans="2:14" x14ac:dyDescent="0.25">
      <c r="E16" s="1">
        <f t="shared" si="1"/>
        <v>12</v>
      </c>
      <c r="F16" s="46">
        <v>0.11538046430930986</v>
      </c>
      <c r="G16" s="3"/>
      <c r="H16" s="50" t="str">
        <f t="shared" si="7"/>
        <v>f(y12|y11, ... y1, Θ)</v>
      </c>
      <c r="I16" s="7">
        <f t="shared" si="3"/>
        <v>0.91170733046760244</v>
      </c>
      <c r="J16" s="7">
        <f t="shared" si="4"/>
        <v>8.1815631368143855E-3</v>
      </c>
      <c r="K16" s="7">
        <f t="shared" si="5"/>
        <v>1.9773571170408712E-2</v>
      </c>
      <c r="L16" s="7">
        <f t="shared" si="6"/>
        <v>6.3143627641754324E-2</v>
      </c>
      <c r="M16" s="7">
        <f t="shared" si="0"/>
        <v>1.0028060924165798</v>
      </c>
      <c r="N16" s="2">
        <f t="shared" si="2"/>
        <v>1.2169637932238117E-3</v>
      </c>
    </row>
    <row r="17" spans="2:14" x14ac:dyDescent="0.25">
      <c r="E17" s="1">
        <f t="shared" si="1"/>
        <v>13</v>
      </c>
      <c r="F17" s="46">
        <v>2.0815631993951089E-2</v>
      </c>
      <c r="G17" s="3"/>
      <c r="H17" s="50" t="str">
        <f t="shared" si="7"/>
        <v>f(y13|y12, ... y1, Θ)</v>
      </c>
      <c r="I17" s="7">
        <f t="shared" si="3"/>
        <v>6.6082847740061004</v>
      </c>
      <c r="J17" s="7">
        <f t="shared" si="4"/>
        <v>0.10164443317981206</v>
      </c>
      <c r="K17" s="7">
        <f t="shared" si="5"/>
        <v>2.9901974022270596E-2</v>
      </c>
      <c r="L17" s="7">
        <f t="shared" si="6"/>
        <v>0.16366593133260965</v>
      </c>
      <c r="M17" s="7">
        <f t="shared" si="0"/>
        <v>6.9034971125407925</v>
      </c>
      <c r="N17" s="2">
        <f t="shared" si="2"/>
        <v>0.83906914753868367</v>
      </c>
    </row>
    <row r="18" spans="2:14" x14ac:dyDescent="0.25">
      <c r="E18" s="1">
        <f t="shared" si="1"/>
        <v>14</v>
      </c>
      <c r="F18" s="46">
        <v>-3.9525743158233583E-3</v>
      </c>
      <c r="G18" s="3"/>
      <c r="H18" s="50" t="str">
        <f t="shared" si="7"/>
        <v>f(y14|y13, ... y1, Θ)</v>
      </c>
      <c r="I18" s="7">
        <f t="shared" si="3"/>
        <v>7.0243257384403286</v>
      </c>
      <c r="J18" s="7">
        <f t="shared" si="4"/>
        <v>3.4578460760062726E-2</v>
      </c>
      <c r="K18" s="7">
        <f t="shared" si="5"/>
        <v>3.3466731083167667E-2</v>
      </c>
      <c r="L18" s="7">
        <f t="shared" si="6"/>
        <v>5.862432915683654E-2</v>
      </c>
      <c r="M18" s="7">
        <f t="shared" si="0"/>
        <v>7.1509952594403963</v>
      </c>
      <c r="N18" s="2">
        <f t="shared" si="2"/>
        <v>0.8543664901371415</v>
      </c>
    </row>
    <row r="19" spans="2:14" x14ac:dyDescent="0.25">
      <c r="C19" s="54" t="s">
        <v>28</v>
      </c>
      <c r="D19" s="29"/>
      <c r="E19" s="1">
        <f t="shared" si="1"/>
        <v>15</v>
      </c>
      <c r="F19" s="46">
        <v>-1.9327492665765098E-2</v>
      </c>
      <c r="G19" s="3"/>
      <c r="H19" s="50" t="str">
        <f t="shared" si="7"/>
        <v>f(y15|y14, ... y1, Θ)</v>
      </c>
      <c r="I19" s="7">
        <f t="shared" si="3"/>
        <v>6.4061116768703288</v>
      </c>
      <c r="J19" s="7">
        <f t="shared" si="4"/>
        <v>1.4261338637730157E-2</v>
      </c>
      <c r="K19" s="7">
        <f t="shared" si="5"/>
        <v>3.4706333081324946E-2</v>
      </c>
      <c r="L19" s="7">
        <f t="shared" si="6"/>
        <v>2.7494010575380264E-2</v>
      </c>
      <c r="M19" s="7">
        <f t="shared" si="0"/>
        <v>6.4825733591647641</v>
      </c>
      <c r="N19" s="2">
        <f t="shared" si="2"/>
        <v>0.81174744010397093</v>
      </c>
    </row>
    <row r="20" spans="2:14" ht="18" x14ac:dyDescent="0.35">
      <c r="B20" s="12" t="s">
        <v>11</v>
      </c>
      <c r="C20" s="56">
        <v>1.3696689538012289E-2</v>
      </c>
      <c r="E20" s="1">
        <f t="shared" si="1"/>
        <v>16</v>
      </c>
      <c r="F20" s="46">
        <v>-4.9194014211940439E-2</v>
      </c>
      <c r="G20" s="3"/>
      <c r="H20" s="50" t="str">
        <f t="shared" si="7"/>
        <v>f(y16|y15, ... y1, Θ)</v>
      </c>
      <c r="I20" s="7">
        <f t="shared" si="3"/>
        <v>4.1026591191244668</v>
      </c>
      <c r="J20" s="7">
        <f t="shared" si="4"/>
        <v>6.7824024977249141E-3</v>
      </c>
      <c r="K20" s="7">
        <f t="shared" si="5"/>
        <v>3.5238673097153408E-2</v>
      </c>
      <c r="L20" s="7">
        <f t="shared" si="6"/>
        <v>2.073009297855993E-2</v>
      </c>
      <c r="M20" s="7">
        <f t="shared" si="0"/>
        <v>4.165410287697906</v>
      </c>
      <c r="N20" s="2">
        <f t="shared" si="2"/>
        <v>0.61965778531240345</v>
      </c>
    </row>
    <row r="21" spans="2:14" ht="18" x14ac:dyDescent="0.35">
      <c r="B21" s="12" t="s">
        <v>12</v>
      </c>
      <c r="C21" s="56">
        <v>0.16830553376322163</v>
      </c>
      <c r="E21" s="1">
        <f t="shared" si="1"/>
        <v>17</v>
      </c>
      <c r="F21" s="46">
        <v>-0.1532478515584404</v>
      </c>
      <c r="G21" s="3"/>
      <c r="H21" s="50" t="str">
        <f t="shared" si="7"/>
        <v>f(y17|y16, ... y1, Θ)</v>
      </c>
      <c r="I21" s="7">
        <f t="shared" si="3"/>
        <v>7.2041148896400106E-2</v>
      </c>
      <c r="J21" s="7">
        <f t="shared" si="4"/>
        <v>1.6742841258626017E-4</v>
      </c>
      <c r="K21" s="7">
        <f t="shared" si="5"/>
        <v>2.7219067824452079E-2</v>
      </c>
      <c r="L21" s="7">
        <f t="shared" si="6"/>
        <v>2.2510511067016025E-2</v>
      </c>
      <c r="M21" s="7">
        <f t="shared" si="0"/>
        <v>0.12193815620045446</v>
      </c>
      <c r="N21" s="2">
        <f t="shared" si="2"/>
        <v>-0.91386037613402926</v>
      </c>
    </row>
    <row r="22" spans="2:14" ht="18" x14ac:dyDescent="0.35">
      <c r="B22" s="35" t="s">
        <v>13</v>
      </c>
      <c r="C22" s="56">
        <v>8.0688193890558063E-3</v>
      </c>
      <c r="E22" s="1">
        <f t="shared" si="1"/>
        <v>18</v>
      </c>
      <c r="F22" s="46">
        <v>8.5499660904307925E-2</v>
      </c>
      <c r="G22" s="3"/>
      <c r="H22" s="50" t="str">
        <f t="shared" si="7"/>
        <v>f(y18|y17, ... y1, Θ)</v>
      </c>
      <c r="I22" s="7">
        <f t="shared" si="3"/>
        <v>1.5143679360034392</v>
      </c>
      <c r="J22" s="7">
        <f t="shared" si="4"/>
        <v>0.17796844293785838</v>
      </c>
      <c r="K22" s="7">
        <f t="shared" si="5"/>
        <v>1.4797110612163416E-2</v>
      </c>
      <c r="L22" s="7">
        <f t="shared" si="6"/>
        <v>0.61880254804776536</v>
      </c>
      <c r="M22" s="7">
        <f t="shared" si="0"/>
        <v>2.3259360376012261</v>
      </c>
      <c r="N22" s="2">
        <f t="shared" si="2"/>
        <v>0.36659776761565277</v>
      </c>
    </row>
    <row r="23" spans="2:14" ht="18" x14ac:dyDescent="0.35">
      <c r="B23" s="12" t="s">
        <v>14</v>
      </c>
      <c r="C23" s="56">
        <v>5.3066587193678592E-2</v>
      </c>
      <c r="E23" s="1">
        <f t="shared" si="1"/>
        <v>19</v>
      </c>
      <c r="F23" s="46">
        <v>4.9678274353461609E-2</v>
      </c>
      <c r="G23" s="3"/>
      <c r="H23" s="50" t="str">
        <f t="shared" si="7"/>
        <v>f(y19|y18, ... y1, Θ)</v>
      </c>
      <c r="I23" s="7">
        <f t="shared" si="3"/>
        <v>3.9671960934346138</v>
      </c>
      <c r="J23" s="7">
        <f t="shared" si="4"/>
        <v>0.2534530453470622</v>
      </c>
      <c r="K23" s="7">
        <f t="shared" si="5"/>
        <v>2.1532048793392315E-2</v>
      </c>
      <c r="L23" s="7">
        <f t="shared" si="6"/>
        <v>0.48951136515141247</v>
      </c>
      <c r="M23" s="7">
        <f t="shared" si="0"/>
        <v>4.7316925527264804</v>
      </c>
      <c r="N23" s="2">
        <f t="shared" si="2"/>
        <v>0.67501651807927243</v>
      </c>
    </row>
    <row r="24" spans="2:14" ht="18" x14ac:dyDescent="0.35">
      <c r="B24" s="35" t="s">
        <v>15</v>
      </c>
      <c r="C24" s="56">
        <v>-4.3646826598299937E-2</v>
      </c>
      <c r="E24" s="1">
        <f t="shared" si="1"/>
        <v>20</v>
      </c>
      <c r="F24" s="46">
        <v>6.9056848966900272E-2</v>
      </c>
      <c r="G24" s="3"/>
      <c r="H24" s="50" t="str">
        <f t="shared" si="7"/>
        <v>f(y20|y19, ... y1, Θ)</v>
      </c>
      <c r="I24" s="7">
        <f t="shared" si="3"/>
        <v>3.417019644792795</v>
      </c>
      <c r="J24" s="7">
        <f t="shared" si="4"/>
        <v>7.0601125139209228E-2</v>
      </c>
      <c r="K24" s="7">
        <f t="shared" si="5"/>
        <v>2.4252235426541726E-2</v>
      </c>
      <c r="L24" s="7">
        <f t="shared" si="6"/>
        <v>0.17831156020442115</v>
      </c>
      <c r="M24" s="7">
        <f t="shared" si="0"/>
        <v>3.6901845655629666</v>
      </c>
      <c r="N24" s="2">
        <f t="shared" si="2"/>
        <v>0.56704808805635176</v>
      </c>
    </row>
    <row r="25" spans="2:14" ht="18" x14ac:dyDescent="0.35">
      <c r="B25" s="12" t="s">
        <v>16</v>
      </c>
      <c r="C25" s="56">
        <v>0.15347392516744054</v>
      </c>
      <c r="E25" s="1">
        <f t="shared" si="1"/>
        <v>21</v>
      </c>
      <c r="F25" s="46">
        <v>-1.6480788424323555E-2</v>
      </c>
      <c r="G25" s="3"/>
      <c r="H25" s="50" t="str">
        <f t="shared" si="7"/>
        <v>f(y21|y20, ... y1, Θ)</v>
      </c>
      <c r="I25" s="7">
        <f t="shared" si="3"/>
        <v>6.2966204404419654</v>
      </c>
      <c r="J25" s="7">
        <f t="shared" si="4"/>
        <v>6.2405905275545945E-2</v>
      </c>
      <c r="K25" s="7">
        <f t="shared" si="5"/>
        <v>3.3125917838923803E-2</v>
      </c>
      <c r="L25" s="7">
        <f t="shared" si="6"/>
        <v>0.11682873411603023</v>
      </c>
      <c r="M25" s="7">
        <f t="shared" si="0"/>
        <v>6.5089809976724657</v>
      </c>
      <c r="N25" s="2">
        <f t="shared" si="2"/>
        <v>0.81351300366386226</v>
      </c>
    </row>
    <row r="26" spans="2:14" x14ac:dyDescent="0.25">
      <c r="C26" s="54"/>
      <c r="E26" s="1">
        <f t="shared" si="1"/>
        <v>22</v>
      </c>
      <c r="F26" s="46">
        <v>-1.594714997946097E-3</v>
      </c>
      <c r="G26" s="3"/>
      <c r="H26" s="50" t="str">
        <f t="shared" si="7"/>
        <v>f(y22|y21, ... y1, Θ)</v>
      </c>
      <c r="I26" s="7">
        <f t="shared" si="3"/>
        <v>7.124856363800915</v>
      </c>
      <c r="J26" s="7">
        <f t="shared" si="4"/>
        <v>2.8670220572379407E-2</v>
      </c>
      <c r="K26" s="7">
        <f t="shared" si="5"/>
        <v>3.3501571945039575E-2</v>
      </c>
      <c r="L26" s="7">
        <f t="shared" si="6"/>
        <v>4.7971542580393635E-2</v>
      </c>
      <c r="M26" s="7">
        <f t="shared" si="0"/>
        <v>7.2349996988987275</v>
      </c>
      <c r="N26" s="2">
        <f t="shared" si="2"/>
        <v>0.85943851738088572</v>
      </c>
    </row>
    <row r="27" spans="2:14" x14ac:dyDescent="0.25">
      <c r="B27" s="12"/>
      <c r="C27" s="4"/>
      <c r="D27" s="29"/>
      <c r="E27" s="1">
        <f t="shared" si="1"/>
        <v>23</v>
      </c>
      <c r="F27" s="46">
        <v>4.9376273397893647E-2</v>
      </c>
      <c r="G27" s="3"/>
      <c r="H27" s="50" t="str">
        <f t="shared" si="7"/>
        <v>f(y23|y22, ... y1, Θ)</v>
      </c>
      <c r="I27" s="7">
        <f t="shared" si="3"/>
        <v>5.4151106982117341</v>
      </c>
      <c r="J27" s="7">
        <f t="shared" si="4"/>
        <v>1.0524150842378757E-2</v>
      </c>
      <c r="K27" s="7">
        <f t="shared" si="5"/>
        <v>2.9295231434134029E-2</v>
      </c>
      <c r="L27" s="7">
        <f t="shared" si="6"/>
        <v>2.0260037101143193E-2</v>
      </c>
      <c r="M27" s="7">
        <f t="shared" si="0"/>
        <v>5.4751901175893902</v>
      </c>
      <c r="N27" s="2">
        <f t="shared" si="2"/>
        <v>0.73839920398456904</v>
      </c>
    </row>
    <row r="28" spans="2:14" x14ac:dyDescent="0.25">
      <c r="B28" s="12"/>
      <c r="C28" s="4"/>
      <c r="E28" s="1">
        <f t="shared" si="1"/>
        <v>24</v>
      </c>
      <c r="F28" s="46">
        <v>1.7851855952730766E-2</v>
      </c>
      <c r="G28" s="3"/>
      <c r="H28" s="50" t="str">
        <f t="shared" si="7"/>
        <v>f(y24|y23, ... y1, Θ)</v>
      </c>
      <c r="I28" s="7">
        <f t="shared" si="3"/>
        <v>7.2238815245866483</v>
      </c>
      <c r="J28" s="7">
        <f t="shared" si="4"/>
        <v>1.1258887729856622E-2</v>
      </c>
      <c r="K28" s="7">
        <f t="shared" si="5"/>
        <v>3.2559255327819024E-2</v>
      </c>
      <c r="L28" s="7">
        <f t="shared" si="6"/>
        <v>1.8057720022342138E-2</v>
      </c>
      <c r="M28" s="7">
        <f t="shared" si="0"/>
        <v>7.2857573876666661</v>
      </c>
      <c r="N28" s="2">
        <f t="shared" si="2"/>
        <v>0.86247470534236492</v>
      </c>
    </row>
    <row r="29" spans="2:14" x14ac:dyDescent="0.25">
      <c r="B29" s="35"/>
      <c r="C29" s="4"/>
      <c r="E29" s="1">
        <f t="shared" si="1"/>
        <v>25</v>
      </c>
      <c r="F29" s="46">
        <v>-7.9154876232153559E-2</v>
      </c>
      <c r="G29" s="3"/>
      <c r="H29" s="50" t="str">
        <f t="shared" si="7"/>
        <v>f(y25|y24, ... y1, Θ)</v>
      </c>
      <c r="I29" s="7">
        <f t="shared" si="3"/>
        <v>1.907301817285842</v>
      </c>
      <c r="J29" s="7">
        <f t="shared" si="4"/>
        <v>2.2769539669026746E-3</v>
      </c>
      <c r="K29" s="7">
        <f t="shared" si="5"/>
        <v>3.4422245311487652E-2</v>
      </c>
      <c r="L29" s="7">
        <f t="shared" si="6"/>
        <v>1.4623037753004704E-2</v>
      </c>
      <c r="M29" s="7">
        <f t="shared" si="0"/>
        <v>1.9586240543172373</v>
      </c>
      <c r="N29" s="2">
        <f t="shared" si="2"/>
        <v>0.29195108387428953</v>
      </c>
    </row>
    <row r="30" spans="2:14" x14ac:dyDescent="0.25">
      <c r="B30" s="12"/>
      <c r="C30" s="4"/>
      <c r="E30" s="1">
        <f t="shared" si="1"/>
        <v>26</v>
      </c>
      <c r="F30" s="46">
        <v>-5.6968415875069678E-2</v>
      </c>
      <c r="G30" s="3"/>
      <c r="H30" s="50" t="str">
        <f t="shared" si="7"/>
        <v>f(y26|y25, ... y1, Θ)</v>
      </c>
      <c r="I30" s="7">
        <f t="shared" si="3"/>
        <v>3.4113162523008778</v>
      </c>
      <c r="J30" s="7">
        <f t="shared" si="4"/>
        <v>1.495089710530411E-2</v>
      </c>
      <c r="K30" s="7">
        <f t="shared" si="5"/>
        <v>3.4581264397047132E-2</v>
      </c>
      <c r="L30" s="7">
        <f t="shared" si="6"/>
        <v>5.3932396109918006E-2</v>
      </c>
      <c r="M30" s="7">
        <f t="shared" si="0"/>
        <v>3.5147808099131468</v>
      </c>
      <c r="N30" s="2">
        <f t="shared" si="2"/>
        <v>0.54589824656398533</v>
      </c>
    </row>
    <row r="31" spans="2:14" x14ac:dyDescent="0.25">
      <c r="B31" s="35"/>
      <c r="C31" s="4"/>
      <c r="E31" s="1">
        <f t="shared" si="1"/>
        <v>27</v>
      </c>
      <c r="F31" s="46">
        <v>-0.13723704273107454</v>
      </c>
      <c r="G31" s="3"/>
      <c r="H31" s="50" t="str">
        <f t="shared" si="7"/>
        <v>f(y27|y26, ... y1, Θ)</v>
      </c>
      <c r="I31" s="7">
        <f t="shared" si="3"/>
        <v>0.17018987506855246</v>
      </c>
      <c r="J31" s="7">
        <f t="shared" si="4"/>
        <v>7.5025413983621108E-4</v>
      </c>
      <c r="K31" s="7">
        <f t="shared" si="5"/>
        <v>2.8817944574567302E-2</v>
      </c>
      <c r="L31" s="7">
        <f t="shared" si="6"/>
        <v>4.520653919279187E-2</v>
      </c>
      <c r="M31" s="7">
        <f t="shared" si="0"/>
        <v>0.24496461297574784</v>
      </c>
      <c r="N31" s="2">
        <f t="shared" si="2"/>
        <v>-0.61089664828588108</v>
      </c>
    </row>
    <row r="32" spans="2:14" x14ac:dyDescent="0.25">
      <c r="B32" s="12"/>
      <c r="C32" s="4"/>
      <c r="E32" s="1">
        <f t="shared" si="1"/>
        <v>28</v>
      </c>
      <c r="F32" s="46">
        <v>-2.1524478683328369E-2</v>
      </c>
      <c r="G32" s="3"/>
      <c r="H32" s="50" t="str">
        <f t="shared" si="7"/>
        <v>f(y28|y27, ... y1, Θ)</v>
      </c>
      <c r="I32" s="7">
        <f t="shared" si="3"/>
        <v>4.4290417737132461</v>
      </c>
      <c r="J32" s="7">
        <f t="shared" si="4"/>
        <v>0.32728547964056698</v>
      </c>
      <c r="K32" s="7">
        <f t="shared" si="5"/>
        <v>2.4587775922121833E-2</v>
      </c>
      <c r="L32" s="7">
        <f t="shared" si="6"/>
        <v>0.64654653095106673</v>
      </c>
      <c r="M32" s="7">
        <f t="shared" si="0"/>
        <v>5.4274615602270018</v>
      </c>
      <c r="N32" s="2">
        <f t="shared" si="2"/>
        <v>0.73459675626456611</v>
      </c>
    </row>
    <row r="33" spans="2:14" x14ac:dyDescent="0.25">
      <c r="B33" s="4"/>
      <c r="C33" s="4"/>
      <c r="E33" s="1">
        <f t="shared" si="1"/>
        <v>29</v>
      </c>
      <c r="F33" s="46">
        <v>-2.2290689898371626E-2</v>
      </c>
      <c r="G33" s="3"/>
      <c r="H33" s="50" t="str">
        <f t="shared" si="7"/>
        <v>f(y29|y28, ... y1, Θ)</v>
      </c>
      <c r="I33" s="7">
        <f t="shared" si="3"/>
        <v>5.5169862282622208</v>
      </c>
      <c r="J33" s="7">
        <f t="shared" si="4"/>
        <v>0.13283888240726766</v>
      </c>
      <c r="K33" s="7">
        <f t="shared" si="5"/>
        <v>3.090015541096228E-2</v>
      </c>
      <c r="L33" s="7">
        <f t="shared" si="6"/>
        <v>0.26475706311905056</v>
      </c>
      <c r="M33" s="7">
        <f t="shared" si="0"/>
        <v>5.9454823291995016</v>
      </c>
      <c r="N33" s="2">
        <f t="shared" si="2"/>
        <v>0.77418709266586183</v>
      </c>
    </row>
    <row r="34" spans="2:14" x14ac:dyDescent="0.25">
      <c r="B34" s="4"/>
      <c r="C34" s="4"/>
      <c r="E34" s="1">
        <f t="shared" si="1"/>
        <v>30</v>
      </c>
      <c r="F34" s="46">
        <v>3.1977375327591734E-2</v>
      </c>
      <c r="G34" s="3"/>
      <c r="H34" s="50" t="str">
        <f t="shared" si="7"/>
        <v>f(y30|y29, ... y1, Θ)</v>
      </c>
      <c r="I34" s="7">
        <f t="shared" si="3"/>
        <v>6.3660424241014058</v>
      </c>
      <c r="J34" s="7">
        <f t="shared" si="4"/>
        <v>5.6847139032039709E-2</v>
      </c>
      <c r="K34" s="7">
        <f t="shared" si="5"/>
        <v>2.9965006013461439E-2</v>
      </c>
      <c r="L34" s="7">
        <f t="shared" si="6"/>
        <v>9.5217556281310817E-2</v>
      </c>
      <c r="M34" s="7">
        <f t="shared" si="0"/>
        <v>6.5480721254282175</v>
      </c>
      <c r="N34" s="2">
        <f t="shared" si="2"/>
        <v>0.81611345441476146</v>
      </c>
    </row>
    <row r="35" spans="2:14" x14ac:dyDescent="0.25">
      <c r="B35" s="4"/>
      <c r="C35" s="4"/>
      <c r="E35" s="1">
        <f t="shared" si="1"/>
        <v>31</v>
      </c>
      <c r="F35" s="46">
        <v>6.583127745598906E-2</v>
      </c>
      <c r="G35" s="3"/>
      <c r="H35" s="50" t="str">
        <f t="shared" si="7"/>
        <v>f(y31|y30, ... y1, Θ)</v>
      </c>
      <c r="I35" s="7">
        <f t="shared" si="3"/>
        <v>4.0219614303876456</v>
      </c>
      <c r="J35" s="7">
        <f t="shared" si="4"/>
        <v>1.3376327253648183E-2</v>
      </c>
      <c r="K35" s="7">
        <f t="shared" si="5"/>
        <v>2.7077775505645579E-2</v>
      </c>
      <c r="L35" s="7">
        <f t="shared" si="6"/>
        <v>3.2046126671113381E-2</v>
      </c>
      <c r="M35" s="7">
        <f t="shared" si="0"/>
        <v>4.0944616598180525</v>
      </c>
      <c r="N35" s="2">
        <f t="shared" si="2"/>
        <v>0.61219680877296112</v>
      </c>
    </row>
    <row r="36" spans="2:14" x14ac:dyDescent="0.25">
      <c r="B36" s="4"/>
      <c r="C36" s="4"/>
      <c r="E36" s="1">
        <f t="shared" si="1"/>
        <v>32</v>
      </c>
      <c r="F36" s="46">
        <v>-3.9528697926399854E-2</v>
      </c>
      <c r="G36" s="3"/>
      <c r="H36" s="50" t="str">
        <f t="shared" si="7"/>
        <v>f(y32|y31, ... y1, Θ)</v>
      </c>
      <c r="I36" s="7">
        <f t="shared" si="3"/>
        <v>4.8875084050563693</v>
      </c>
      <c r="J36" s="7">
        <f t="shared" si="4"/>
        <v>1.2219581093396928E-2</v>
      </c>
      <c r="K36" s="7">
        <f t="shared" si="5"/>
        <v>3.5076570249851689E-2</v>
      </c>
      <c r="L36" s="7">
        <f t="shared" si="6"/>
        <v>3.1206818884306386E-2</v>
      </c>
      <c r="M36" s="7">
        <f t="shared" si="0"/>
        <v>4.9660113752839239</v>
      </c>
      <c r="N36" s="2">
        <f t="shared" si="2"/>
        <v>0.69600771002671713</v>
      </c>
    </row>
    <row r="37" spans="2:14" x14ac:dyDescent="0.25">
      <c r="B37" s="4"/>
      <c r="C37" s="4"/>
      <c r="E37" s="1">
        <f t="shared" si="1"/>
        <v>33</v>
      </c>
      <c r="F37" s="46">
        <v>-5.6817324788036562E-2</v>
      </c>
      <c r="G37" s="3"/>
      <c r="H37" s="50" t="str">
        <f t="shared" si="7"/>
        <v>f(y33|y32, ... y1, Θ)</v>
      </c>
      <c r="I37" s="7">
        <f t="shared" si="3"/>
        <v>3.464283640218619</v>
      </c>
      <c r="J37" s="7">
        <f t="shared" si="4"/>
        <v>7.9970862616390286E-3</v>
      </c>
      <c r="K37" s="7">
        <f t="shared" si="5"/>
        <v>3.4998991910504589E-2</v>
      </c>
      <c r="L37" s="7">
        <f t="shared" si="6"/>
        <v>2.8749973651790418E-2</v>
      </c>
      <c r="M37" s="7">
        <f t="shared" si="0"/>
        <v>3.5360296920425531</v>
      </c>
      <c r="N37" s="2">
        <f t="shared" si="2"/>
        <v>0.54851590312726206</v>
      </c>
    </row>
    <row r="38" spans="2:14" x14ac:dyDescent="0.25">
      <c r="E38" s="1">
        <f t="shared" si="1"/>
        <v>34</v>
      </c>
      <c r="F38" s="46">
        <v>-2.4860706226230728E-2</v>
      </c>
      <c r="G38" s="3"/>
      <c r="H38" s="50" t="str">
        <f t="shared" si="7"/>
        <v>f(y34|y33, ... y1, Θ)</v>
      </c>
      <c r="I38" s="7">
        <f t="shared" si="3"/>
        <v>6.0059759447525298</v>
      </c>
      <c r="J38" s="7">
        <f t="shared" si="4"/>
        <v>1.8816008584928687E-2</v>
      </c>
      <c r="K38" s="7">
        <f t="shared" si="5"/>
        <v>3.47004986937927E-2</v>
      </c>
      <c r="L38" s="7">
        <f t="shared" si="6"/>
        <v>3.8685054077888949E-2</v>
      </c>
      <c r="M38" s="7">
        <f t="shared" si="0"/>
        <v>6.0981775061091401</v>
      </c>
      <c r="N38" s="2">
        <f t="shared" si="2"/>
        <v>0.78520006168264556</v>
      </c>
    </row>
    <row r="39" spans="2:14" x14ac:dyDescent="0.25">
      <c r="E39" s="1">
        <f t="shared" si="1"/>
        <v>35</v>
      </c>
      <c r="F39" s="46">
        <v>2.2519470155333097E-2</v>
      </c>
      <c r="G39" s="3"/>
      <c r="H39" s="50" t="str">
        <f t="shared" si="7"/>
        <v>f(y35|y34, ... y1, Θ)</v>
      </c>
      <c r="I39" s="7">
        <f t="shared" si="3"/>
        <v>7.0589326009318523</v>
      </c>
      <c r="J39" s="7">
        <f t="shared" si="4"/>
        <v>1.4672129529688467E-2</v>
      </c>
      <c r="K39" s="7">
        <f t="shared" si="5"/>
        <v>3.2053212106285381E-2</v>
      </c>
      <c r="L39" s="7">
        <f t="shared" si="6"/>
        <v>2.370769069384537E-2</v>
      </c>
      <c r="M39" s="7">
        <f t="shared" si="0"/>
        <v>7.1293656332616715</v>
      </c>
      <c r="N39" s="2">
        <f t="shared" si="2"/>
        <v>0.85305088830479725</v>
      </c>
    </row>
    <row r="40" spans="2:14" x14ac:dyDescent="0.25">
      <c r="E40" s="1">
        <f t="shared" si="1"/>
        <v>36</v>
      </c>
      <c r="F40" s="46">
        <v>7.9388884475595042E-2</v>
      </c>
      <c r="G40" s="3"/>
      <c r="H40" s="50" t="str">
        <f t="shared" si="7"/>
        <v>f(y36|y35, ... y1, Θ)</v>
      </c>
      <c r="I40" s="7">
        <f t="shared" si="3"/>
        <v>2.9817007626876237</v>
      </c>
      <c r="J40" s="7">
        <f t="shared" si="4"/>
        <v>4.0108707479462697E-3</v>
      </c>
      <c r="K40" s="7">
        <f t="shared" si="5"/>
        <v>2.5616774652032378E-2</v>
      </c>
      <c r="L40" s="7">
        <f t="shared" si="6"/>
        <v>1.2262037395191248E-2</v>
      </c>
      <c r="M40" s="7">
        <f t="shared" si="0"/>
        <v>3.0235904454827933</v>
      </c>
      <c r="N40" s="2">
        <f t="shared" si="2"/>
        <v>0.48052296430514496</v>
      </c>
    </row>
    <row r="41" spans="2:14" x14ac:dyDescent="0.25">
      <c r="E41" s="1">
        <f t="shared" si="1"/>
        <v>37</v>
      </c>
      <c r="F41" s="46">
        <v>0.10960049932459762</v>
      </c>
      <c r="G41" s="3"/>
      <c r="H41" s="50" t="str">
        <f t="shared" si="7"/>
        <v>f(y37|y36, ... y1, Θ)</v>
      </c>
      <c r="I41" s="7">
        <f t="shared" si="3"/>
        <v>1.1741388806355344</v>
      </c>
      <c r="J41" s="7">
        <f t="shared" si="4"/>
        <v>2.5418713221591269E-3</v>
      </c>
      <c r="K41" s="7">
        <f t="shared" si="5"/>
        <v>2.1355444200774489E-2</v>
      </c>
      <c r="L41" s="7">
        <f t="shared" si="6"/>
        <v>1.645152944253522E-2</v>
      </c>
      <c r="M41" s="7">
        <f t="shared" si="0"/>
        <v>1.2144877256010032</v>
      </c>
      <c r="N41" s="2">
        <f t="shared" si="2"/>
        <v>8.4393129902210956E-2</v>
      </c>
    </row>
    <row r="42" spans="2:14" x14ac:dyDescent="0.25">
      <c r="E42" s="1">
        <f t="shared" si="1"/>
        <v>38</v>
      </c>
      <c r="F42" s="46">
        <v>1.3012231790275384E-2</v>
      </c>
      <c r="G42" s="3"/>
      <c r="H42" s="50" t="str">
        <f t="shared" si="7"/>
        <v>f(y38|y37, ... y1, Θ)</v>
      </c>
      <c r="I42" s="7">
        <f t="shared" si="3"/>
        <v>7.1528722209882449</v>
      </c>
      <c r="J42" s="7">
        <f t="shared" si="4"/>
        <v>3.9217448407981192E-2</v>
      </c>
      <c r="K42" s="7">
        <f t="shared" si="5"/>
        <v>3.2222589020318548E-2</v>
      </c>
      <c r="L42" s="7">
        <f t="shared" si="6"/>
        <v>6.2867020370008686E-2</v>
      </c>
      <c r="M42" s="7">
        <f t="shared" si="0"/>
        <v>7.287179278786553</v>
      </c>
      <c r="N42" s="2">
        <f t="shared" si="2"/>
        <v>0.86255945414534507</v>
      </c>
    </row>
    <row r="43" spans="2:14" x14ac:dyDescent="0.25">
      <c r="E43" s="1">
        <f t="shared" si="1"/>
        <v>39</v>
      </c>
      <c r="F43" s="46">
        <v>4.1960919555675762E-2</v>
      </c>
      <c r="G43" s="3"/>
      <c r="H43" s="50" t="str">
        <f t="shared" si="7"/>
        <v>f(y39|y38, ... y1, Θ)</v>
      </c>
      <c r="I43" s="7">
        <f t="shared" si="3"/>
        <v>5.9678840588683837</v>
      </c>
      <c r="J43" s="7">
        <f t="shared" si="4"/>
        <v>1.3464305253034778E-2</v>
      </c>
      <c r="K43" s="7">
        <f t="shared" si="5"/>
        <v>3.0076169730968754E-2</v>
      </c>
      <c r="L43" s="7">
        <f t="shared" si="6"/>
        <v>2.4146249108098691E-2</v>
      </c>
      <c r="M43" s="7">
        <f t="shared" si="0"/>
        <v>6.0355707829604865</v>
      </c>
      <c r="N43" s="2">
        <f t="shared" si="2"/>
        <v>0.78071834753500435</v>
      </c>
    </row>
    <row r="44" spans="2:14" x14ac:dyDescent="0.25">
      <c r="E44" s="1">
        <f t="shared" si="1"/>
        <v>40</v>
      </c>
      <c r="F44" s="46">
        <v>8.3849818870900511E-2</v>
      </c>
      <c r="G44" s="3"/>
      <c r="H44" s="50" t="str">
        <f t="shared" si="7"/>
        <v>f(y40|y39, ... y1, Θ)</v>
      </c>
      <c r="I44" s="7">
        <f t="shared" si="3"/>
        <v>2.6506632149537488</v>
      </c>
      <c r="J44" s="7">
        <f t="shared" si="4"/>
        <v>4.1003406914941502E-3</v>
      </c>
      <c r="K44" s="7">
        <f t="shared" si="5"/>
        <v>2.4986880092622486E-2</v>
      </c>
      <c r="L44" s="7">
        <f t="shared" si="6"/>
        <v>1.3754379492385066E-2</v>
      </c>
      <c r="M44" s="7">
        <f t="shared" si="0"/>
        <v>2.6935048152302508</v>
      </c>
      <c r="N44" s="2">
        <f t="shared" si="2"/>
        <v>0.43031775627924784</v>
      </c>
    </row>
    <row r="45" spans="2:14" x14ac:dyDescent="0.25">
      <c r="E45" s="1">
        <f t="shared" si="1"/>
        <v>41</v>
      </c>
      <c r="F45" s="46">
        <v>-1.5959483328049369E-2</v>
      </c>
      <c r="G45" s="3"/>
      <c r="H45" s="50" t="str">
        <f t="shared" si="7"/>
        <v>f(y41|y40, ... y1, Θ)</v>
      </c>
      <c r="I45" s="7">
        <f t="shared" si="3"/>
        <v>6.5960990603712606</v>
      </c>
      <c r="J45" s="7">
        <f t="shared" si="4"/>
        <v>1.6425577995564298E-2</v>
      </c>
      <c r="K45" s="7">
        <f t="shared" si="5"/>
        <v>3.4524803983349728E-2</v>
      </c>
      <c r="L45" s="7">
        <f t="shared" si="6"/>
        <v>3.059343845868967E-2</v>
      </c>
      <c r="M45" s="7">
        <f t="shared" si="0"/>
        <v>6.6776428808088637</v>
      </c>
      <c r="N45" s="2">
        <f t="shared" si="2"/>
        <v>0.82462318934529977</v>
      </c>
    </row>
    <row r="46" spans="2:14" x14ac:dyDescent="0.25">
      <c r="E46" s="1">
        <f t="shared" si="1"/>
        <v>42</v>
      </c>
      <c r="F46" s="46">
        <v>7.3786170059231326E-2</v>
      </c>
      <c r="G46" s="3"/>
      <c r="H46" s="50" t="str">
        <f t="shared" si="7"/>
        <v>f(y42|y41, ... y1, Θ)</v>
      </c>
      <c r="I46" s="7">
        <f t="shared" si="3"/>
        <v>3.4105315252304114</v>
      </c>
      <c r="J46" s="7">
        <f t="shared" si="4"/>
        <v>5.7311666530128116E-3</v>
      </c>
      <c r="K46" s="7">
        <f t="shared" si="5"/>
        <v>2.6308691832519788E-2</v>
      </c>
      <c r="L46" s="7">
        <f t="shared" si="6"/>
        <v>1.573199503676467E-2</v>
      </c>
      <c r="M46" s="7">
        <f t="shared" si="0"/>
        <v>3.4583033787527087</v>
      </c>
      <c r="N46" s="2">
        <f t="shared" si="2"/>
        <v>0.53886308897808344</v>
      </c>
    </row>
    <row r="47" spans="2:14" x14ac:dyDescent="0.25">
      <c r="E47" s="1">
        <f t="shared" si="1"/>
        <v>43</v>
      </c>
      <c r="F47" s="46">
        <v>3.2731976443676078E-2</v>
      </c>
      <c r="G47" s="3"/>
      <c r="H47" s="50" t="str">
        <f t="shared" si="7"/>
        <v>f(y43|y42, ... y1, Θ)</v>
      </c>
      <c r="I47" s="7">
        <f t="shared" si="3"/>
        <v>6.5748147453630281</v>
      </c>
      <c r="J47" s="7">
        <f t="shared" si="4"/>
        <v>1.3806629386216804E-2</v>
      </c>
      <c r="K47" s="7">
        <f t="shared" si="5"/>
        <v>3.1074001905403756E-2</v>
      </c>
      <c r="L47" s="7">
        <f t="shared" si="6"/>
        <v>2.32201442113339E-2</v>
      </c>
      <c r="M47" s="7">
        <f t="shared" si="0"/>
        <v>6.6429155208659827</v>
      </c>
      <c r="N47" s="2">
        <f t="shared" si="2"/>
        <v>0.82235872947677036</v>
      </c>
    </row>
    <row r="48" spans="2:14" x14ac:dyDescent="0.25">
      <c r="E48" s="1">
        <f t="shared" si="1"/>
        <v>44</v>
      </c>
      <c r="F48" s="46">
        <v>1.5688096764561912E-2</v>
      </c>
      <c r="G48" s="3"/>
      <c r="H48" s="50" t="str">
        <f t="shared" si="7"/>
        <v>f(y44|y43, ... y1, Θ)</v>
      </c>
      <c r="I48" s="7">
        <f t="shared" si="3"/>
        <v>7.2787804869429582</v>
      </c>
      <c r="J48" s="7">
        <f t="shared" si="4"/>
        <v>1.0235349586629534E-2</v>
      </c>
      <c r="K48" s="7">
        <f t="shared" si="5"/>
        <v>3.2769460338927685E-2</v>
      </c>
      <c r="L48" s="7">
        <f t="shared" si="6"/>
        <v>1.6397473042182295E-2</v>
      </c>
      <c r="M48" s="7">
        <f t="shared" si="0"/>
        <v>7.3381827699106976</v>
      </c>
      <c r="N48" s="2">
        <f t="shared" si="2"/>
        <v>0.8655885243966488</v>
      </c>
    </row>
    <row r="49" spans="5:14" x14ac:dyDescent="0.25">
      <c r="E49" s="1">
        <f t="shared" si="1"/>
        <v>45</v>
      </c>
      <c r="F49" s="46">
        <v>3.4331729953251684E-2</v>
      </c>
      <c r="G49" s="3"/>
      <c r="H49" s="50" t="str">
        <f t="shared" si="7"/>
        <v>f(y45|y44, ... y1, Θ)</v>
      </c>
      <c r="I49" s="7">
        <f t="shared" si="3"/>
        <v>6.5161881314203445</v>
      </c>
      <c r="J49" s="7">
        <f t="shared" si="4"/>
        <v>7.5003830562655072E-3</v>
      </c>
      <c r="K49" s="7">
        <f t="shared" si="5"/>
        <v>3.1082282078737162E-2</v>
      </c>
      <c r="L49" s="7">
        <f t="shared" si="6"/>
        <v>1.2731111007066023E-2</v>
      </c>
      <c r="M49" s="7">
        <f t="shared" si="0"/>
        <v>6.5675019075624128</v>
      </c>
      <c r="N49" s="2">
        <f t="shared" si="2"/>
        <v>0.81740020760104048</v>
      </c>
    </row>
    <row r="50" spans="5:14" x14ac:dyDescent="0.25">
      <c r="E50" s="1">
        <f t="shared" si="1"/>
        <v>46</v>
      </c>
      <c r="F50" s="46">
        <v>2.2668483573130522E-2</v>
      </c>
      <c r="G50" s="3"/>
      <c r="H50" s="50" t="str">
        <f t="shared" si="7"/>
        <v>f(y46|y45, ... y1, Θ)</v>
      </c>
      <c r="I50" s="7">
        <f t="shared" si="3"/>
        <v>7.091796252632582</v>
      </c>
      <c r="J50" s="7">
        <f t="shared" si="4"/>
        <v>8.1274727675546693E-3</v>
      </c>
      <c r="K50" s="7">
        <f t="shared" si="5"/>
        <v>3.2213697461216322E-2</v>
      </c>
      <c r="L50" s="7">
        <f t="shared" si="6"/>
        <v>1.3137218606466638E-2</v>
      </c>
      <c r="M50" s="7">
        <f t="shared" si="0"/>
        <v>7.1452746414678199</v>
      </c>
      <c r="N50" s="2">
        <f t="shared" si="2"/>
        <v>0.85401892633645959</v>
      </c>
    </row>
    <row r="51" spans="5:14" x14ac:dyDescent="0.25">
      <c r="E51" s="1">
        <f t="shared" si="1"/>
        <v>47</v>
      </c>
      <c r="F51" s="46">
        <v>4.6511711757308803E-3</v>
      </c>
      <c r="G51" s="3"/>
      <c r="H51" s="50" t="str">
        <f t="shared" si="7"/>
        <v>f(y47|y46, ... y1, Θ)</v>
      </c>
      <c r="I51" s="7">
        <f t="shared" si="3"/>
        <v>7.3524726276749188</v>
      </c>
      <c r="J51" s="7">
        <f t="shared" si="4"/>
        <v>8.0140380321575347E-3</v>
      </c>
      <c r="K51" s="7">
        <f t="shared" si="5"/>
        <v>3.3668197148836176E-2</v>
      </c>
      <c r="L51" s="7">
        <f t="shared" si="6"/>
        <v>1.3058744424270307E-2</v>
      </c>
      <c r="M51" s="7">
        <f t="shared" si="0"/>
        <v>7.4072136072801831</v>
      </c>
      <c r="N51" s="2">
        <f t="shared" si="2"/>
        <v>0.8696548689023641</v>
      </c>
    </row>
    <row r="52" spans="5:14" x14ac:dyDescent="0.25">
      <c r="E52" s="1">
        <f t="shared" si="1"/>
        <v>48</v>
      </c>
      <c r="F52" s="46">
        <v>-5.4652396517201059E-2</v>
      </c>
      <c r="G52" s="3"/>
      <c r="H52" s="50" t="str">
        <f t="shared" si="7"/>
        <v>f(y48|y47, ... y1, Θ)</v>
      </c>
      <c r="I52" s="7">
        <f t="shared" si="3"/>
        <v>3.6644041310610773</v>
      </c>
      <c r="J52" s="7">
        <f t="shared" si="4"/>
        <v>3.9696278299106887E-3</v>
      </c>
      <c r="K52" s="7">
        <f t="shared" si="5"/>
        <v>3.5287870410003495E-2</v>
      </c>
      <c r="L52" s="7">
        <f t="shared" si="6"/>
        <v>1.360302372128796E-2</v>
      </c>
      <c r="M52" s="7">
        <f t="shared" si="0"/>
        <v>3.7172646530222795</v>
      </c>
      <c r="N52" s="2">
        <f t="shared" si="2"/>
        <v>0.5702234820684402</v>
      </c>
    </row>
    <row r="53" spans="5:14" x14ac:dyDescent="0.25">
      <c r="E53" s="1">
        <f t="shared" si="1"/>
        <v>49</v>
      </c>
      <c r="F53" s="46">
        <v>1.7749181504282219E-2</v>
      </c>
      <c r="G53" s="3"/>
      <c r="H53" s="50" t="str">
        <f t="shared" si="7"/>
        <v>f(y49|y48, ... y1, Θ)</v>
      </c>
      <c r="I53" s="7">
        <f t="shared" si="3"/>
        <v>7.1965351270536466</v>
      </c>
      <c r="J53" s="7">
        <f t="shared" si="4"/>
        <v>1.6366787853948742E-2</v>
      </c>
      <c r="K53" s="7">
        <f t="shared" si="5"/>
        <v>3.2433179730259401E-2</v>
      </c>
      <c r="L53" s="7">
        <f t="shared" si="6"/>
        <v>2.6247812210078242E-2</v>
      </c>
      <c r="M53" s="7">
        <f t="shared" si="0"/>
        <v>7.2715829068479332</v>
      </c>
      <c r="N53" s="2">
        <f t="shared" si="2"/>
        <v>0.86162896008611212</v>
      </c>
    </row>
    <row r="54" spans="5:14" x14ac:dyDescent="0.25">
      <c r="E54" s="1">
        <f t="shared" si="1"/>
        <v>50</v>
      </c>
      <c r="F54" s="46">
        <v>1.3610657048258703E-2</v>
      </c>
      <c r="G54" s="3"/>
      <c r="H54" s="50" t="str">
        <f t="shared" si="7"/>
        <v>f(y50|y49, ... y1, Θ)</v>
      </c>
      <c r="I54" s="7">
        <f t="shared" si="3"/>
        <v>7.3149636768859185</v>
      </c>
      <c r="J54" s="7">
        <f t="shared" si="4"/>
        <v>1.0155123183876279E-2</v>
      </c>
      <c r="K54" s="7">
        <f t="shared" si="5"/>
        <v>3.2941814108386827E-2</v>
      </c>
      <c r="L54" s="7">
        <f t="shared" si="6"/>
        <v>1.6273617799139078E-2</v>
      </c>
      <c r="M54" s="7">
        <f t="shared" si="0"/>
        <v>7.3743342319773211</v>
      </c>
      <c r="N54" s="2">
        <f t="shared" si="2"/>
        <v>0.86772281754103542</v>
      </c>
    </row>
    <row r="55" spans="5:14" x14ac:dyDescent="0.25">
      <c r="E55" s="1">
        <f t="shared" si="1"/>
        <v>51</v>
      </c>
      <c r="F55" s="46">
        <v>-5.539762317673301E-2</v>
      </c>
      <c r="G55" s="3"/>
      <c r="H55" s="50" t="str">
        <f t="shared" si="7"/>
        <v>f(y51|y50, ... y1, Θ)</v>
      </c>
      <c r="I55" s="7">
        <f t="shared" si="3"/>
        <v>3.6024025277987852</v>
      </c>
      <c r="J55" s="7">
        <f t="shared" si="4"/>
        <v>4.1301371042945598E-3</v>
      </c>
      <c r="K55" s="7">
        <f t="shared" si="5"/>
        <v>3.5262191780673677E-2</v>
      </c>
      <c r="L55" s="7">
        <f t="shared" si="6"/>
        <v>1.43861674521501E-2</v>
      </c>
      <c r="M55" s="7">
        <f t="shared" si="0"/>
        <v>3.6561810241359032</v>
      </c>
      <c r="N55" s="2">
        <f t="shared" si="2"/>
        <v>0.56302769029949284</v>
      </c>
    </row>
    <row r="56" spans="5:14" x14ac:dyDescent="0.25">
      <c r="E56" s="1">
        <f t="shared" si="1"/>
        <v>52</v>
      </c>
      <c r="F56" s="46">
        <v>5.9678683235211208E-3</v>
      </c>
      <c r="G56" s="3"/>
      <c r="H56" s="50" t="str">
        <f t="shared" si="7"/>
        <v>f(y52|y51, ... y1, Θ)</v>
      </c>
      <c r="I56" s="7">
        <f t="shared" si="3"/>
        <v>7.3083804021503269</v>
      </c>
      <c r="J56" s="7">
        <f t="shared" si="4"/>
        <v>1.7168081914828676E-2</v>
      </c>
      <c r="K56" s="7">
        <f t="shared" si="5"/>
        <v>3.333179888768837E-2</v>
      </c>
      <c r="L56" s="7">
        <f t="shared" si="6"/>
        <v>2.7862684875968338E-2</v>
      </c>
      <c r="M56" s="7">
        <f t="shared" si="0"/>
        <v>7.3867429678288117</v>
      </c>
      <c r="N56" s="2">
        <f t="shared" si="2"/>
        <v>0.8684529873930299</v>
      </c>
    </row>
    <row r="57" spans="5:14" x14ac:dyDescent="0.25">
      <c r="E57" s="1">
        <f t="shared" si="1"/>
        <v>53</v>
      </c>
      <c r="F57" s="46">
        <v>5.9246230700093189E-2</v>
      </c>
      <c r="G57" s="3"/>
      <c r="H57" s="50" t="str">
        <f t="shared" si="7"/>
        <v>f(y53|y52, ... y1, Θ)</v>
      </c>
      <c r="I57" s="7">
        <f t="shared" si="3"/>
        <v>4.6187551287534552</v>
      </c>
      <c r="J57" s="7">
        <f t="shared" si="4"/>
        <v>6.5838915445300232E-3</v>
      </c>
      <c r="K57" s="7">
        <f t="shared" si="5"/>
        <v>2.8201727939258289E-2</v>
      </c>
      <c r="L57" s="7">
        <f t="shared" si="6"/>
        <v>1.4305301872785248E-2</v>
      </c>
      <c r="M57" s="7">
        <f t="shared" si="0"/>
        <v>4.667846050110029</v>
      </c>
      <c r="N57" s="2">
        <f t="shared" si="2"/>
        <v>0.66911652417490974</v>
      </c>
    </row>
    <row r="58" spans="5:14" x14ac:dyDescent="0.25">
      <c r="E58" s="1">
        <f t="shared" si="1"/>
        <v>54</v>
      </c>
      <c r="F58" s="46">
        <v>3.4311546077287632E-3</v>
      </c>
      <c r="G58" s="3"/>
      <c r="H58" s="50" t="str">
        <f t="shared" si="7"/>
        <v>f(y54|y53, ... y1, Θ)</v>
      </c>
      <c r="I58" s="7">
        <f t="shared" si="3"/>
        <v>7.3192722040927913</v>
      </c>
      <c r="J58" s="7">
        <f t="shared" si="4"/>
        <v>1.1478118125571486E-2</v>
      </c>
      <c r="K58" s="7">
        <f t="shared" si="5"/>
        <v>3.3657734604912275E-2</v>
      </c>
      <c r="L58" s="7">
        <f t="shared" si="6"/>
        <v>1.8782407149866835E-2</v>
      </c>
      <c r="M58" s="7">
        <f t="shared" si="0"/>
        <v>7.3831904639731416</v>
      </c>
      <c r="N58" s="2">
        <f t="shared" si="2"/>
        <v>0.86824407205047494</v>
      </c>
    </row>
    <row r="59" spans="5:14" x14ac:dyDescent="0.25">
      <c r="E59" s="1">
        <f t="shared" si="1"/>
        <v>55</v>
      </c>
      <c r="F59" s="46">
        <v>8.9277301322916003E-2</v>
      </c>
      <c r="G59" s="3"/>
      <c r="H59" s="50" t="str">
        <f t="shared" si="7"/>
        <v>f(y55|y54, ... y1, Θ)</v>
      </c>
      <c r="I59" s="7">
        <f t="shared" si="3"/>
        <v>2.282841764043638</v>
      </c>
      <c r="J59" s="7">
        <f t="shared" si="4"/>
        <v>2.7866141622299953E-3</v>
      </c>
      <c r="K59" s="7">
        <f t="shared" si="5"/>
        <v>2.4294344969796811E-2</v>
      </c>
      <c r="L59" s="7">
        <f t="shared" si="6"/>
        <v>1.0552850913255933E-2</v>
      </c>
      <c r="M59" s="7">
        <f t="shared" si="0"/>
        <v>2.3204755740889209</v>
      </c>
      <c r="N59" s="2">
        <f t="shared" si="2"/>
        <v>0.3655770012858704</v>
      </c>
    </row>
    <row r="60" spans="5:14" x14ac:dyDescent="0.25">
      <c r="E60" s="1">
        <f t="shared" si="1"/>
        <v>56</v>
      </c>
      <c r="F60" s="46">
        <v>1.3181745194248604E-3</v>
      </c>
      <c r="G60" s="3"/>
      <c r="H60" s="50" t="str">
        <f t="shared" si="7"/>
        <v>f(y56|y55, ... y1, Θ)</v>
      </c>
      <c r="I60" s="7">
        <f t="shared" si="3"/>
        <v>7.2445923254898812</v>
      </c>
      <c r="J60" s="7">
        <f t="shared" si="4"/>
        <v>1.8847847984452635E-2</v>
      </c>
      <c r="K60" s="7">
        <f t="shared" si="5"/>
        <v>3.3595369316137005E-2</v>
      </c>
      <c r="L60" s="7">
        <f t="shared" si="6"/>
        <v>3.1102178999759127E-2</v>
      </c>
      <c r="M60" s="7">
        <f t="shared" si="0"/>
        <v>7.3281377217902293</v>
      </c>
      <c r="N60" s="2">
        <f t="shared" si="2"/>
        <v>0.86499362267555435</v>
      </c>
    </row>
    <row r="61" spans="5:14" x14ac:dyDescent="0.25">
      <c r="E61" s="1">
        <f t="shared" si="1"/>
        <v>57</v>
      </c>
      <c r="F61" s="46">
        <v>-2.2817211050358974E-2</v>
      </c>
      <c r="G61" s="3"/>
      <c r="H61" s="50" t="str">
        <f t="shared" si="7"/>
        <v>f(y57|y56, ... y1, Θ)</v>
      </c>
      <c r="I61" s="7">
        <f t="shared" si="3"/>
        <v>6.2042471794858214</v>
      </c>
      <c r="J61" s="7">
        <f t="shared" si="4"/>
        <v>9.4301837163990633E-3</v>
      </c>
      <c r="K61" s="7">
        <f t="shared" si="5"/>
        <v>3.4965456624672944E-2</v>
      </c>
      <c r="L61" s="7">
        <f t="shared" si="6"/>
        <v>1.8911842563539828E-2</v>
      </c>
      <c r="M61" s="7">
        <f t="shared" si="0"/>
        <v>6.2675546623904337</v>
      </c>
      <c r="N61" s="2">
        <f t="shared" si="2"/>
        <v>0.79709813034002841</v>
      </c>
    </row>
    <row r="62" spans="5:14" x14ac:dyDescent="0.25">
      <c r="E62" s="1">
        <f t="shared" si="1"/>
        <v>58</v>
      </c>
      <c r="F62" s="46">
        <v>1.8361390492186963E-2</v>
      </c>
      <c r="G62" s="3"/>
      <c r="H62" s="50" t="str">
        <f t="shared" si="7"/>
        <v>f(y58|y57, ... y1, Θ)</v>
      </c>
      <c r="I62" s="7">
        <f t="shared" si="3"/>
        <v>7.2140815580244375</v>
      </c>
      <c r="J62" s="7">
        <f t="shared" si="4"/>
        <v>1.067391566864772E-2</v>
      </c>
      <c r="K62" s="7">
        <f t="shared" si="5"/>
        <v>3.253070766133373E-2</v>
      </c>
      <c r="L62" s="7">
        <f t="shared" si="6"/>
        <v>1.7127730000414402E-2</v>
      </c>
      <c r="M62" s="7">
        <f t="shared" si="0"/>
        <v>7.2744139113548325</v>
      </c>
      <c r="N62" s="2">
        <f t="shared" si="2"/>
        <v>0.86179800861079969</v>
      </c>
    </row>
    <row r="63" spans="5:14" x14ac:dyDescent="0.25">
      <c r="E63" s="1">
        <f t="shared" si="1"/>
        <v>59</v>
      </c>
      <c r="F63" s="46">
        <v>-4.0505030754828121E-2</v>
      </c>
      <c r="G63" s="3"/>
      <c r="H63" s="50" t="str">
        <f t="shared" si="7"/>
        <v>f(y59|y58, ... y1, Θ)</v>
      </c>
      <c r="I63" s="7">
        <f t="shared" si="3"/>
        <v>4.8438345258014328</v>
      </c>
      <c r="J63" s="7">
        <f t="shared" si="4"/>
        <v>5.6812617577271579E-3</v>
      </c>
      <c r="K63" s="7">
        <f t="shared" si="5"/>
        <v>3.5352858208565791E-2</v>
      </c>
      <c r="L63" s="7">
        <f t="shared" si="6"/>
        <v>1.4755149367704411E-2</v>
      </c>
      <c r="M63" s="7">
        <f t="shared" si="0"/>
        <v>4.8996237951354304</v>
      </c>
      <c r="N63" s="2">
        <f t="shared" si="2"/>
        <v>0.69016273513686399</v>
      </c>
    </row>
    <row r="64" spans="5:14" x14ac:dyDescent="0.25">
      <c r="E64" s="1">
        <f t="shared" si="1"/>
        <v>60</v>
      </c>
      <c r="F64" s="46">
        <v>-4.3833471304654016E-2</v>
      </c>
      <c r="G64" s="3"/>
      <c r="H64" s="50" t="str">
        <f t="shared" si="7"/>
        <v>f(y60|y59, ... y1, Θ)</v>
      </c>
      <c r="I64" s="7">
        <f t="shared" si="3"/>
        <v>4.5489579947773278</v>
      </c>
      <c r="J64" s="7">
        <f t="shared" si="4"/>
        <v>8.0205894248717175E-3</v>
      </c>
      <c r="K64" s="7">
        <f t="shared" si="5"/>
        <v>3.5239173676984856E-2</v>
      </c>
      <c r="L64" s="7">
        <f t="shared" si="6"/>
        <v>2.2109740878702953E-2</v>
      </c>
      <c r="M64" s="7">
        <f t="shared" si="0"/>
        <v>4.6143274987578868</v>
      </c>
      <c r="N64" s="2">
        <f t="shared" si="2"/>
        <v>0.66410841503463902</v>
      </c>
    </row>
    <row r="65" spans="5:14" x14ac:dyDescent="0.25">
      <c r="E65" s="1">
        <f t="shared" si="1"/>
        <v>61</v>
      </c>
      <c r="F65" s="46">
        <v>6.3615835381615374E-2</v>
      </c>
      <c r="G65" s="3"/>
      <c r="H65" s="50" t="str">
        <f t="shared" si="7"/>
        <v>f(y61|y60, ... y1, Θ)</v>
      </c>
      <c r="I65" s="7">
        <f t="shared" si="3"/>
        <v>4.2339575214256069</v>
      </c>
      <c r="J65" s="7">
        <f t="shared" si="4"/>
        <v>9.0924372635336169E-3</v>
      </c>
      <c r="K65" s="7">
        <f t="shared" si="5"/>
        <v>2.7541736486264595E-2</v>
      </c>
      <c r="L65" s="7">
        <f t="shared" si="6"/>
        <v>2.1046927900837474E-2</v>
      </c>
      <c r="M65" s="7">
        <f t="shared" si="0"/>
        <v>4.291638623076242</v>
      </c>
      <c r="N65" s="2">
        <f t="shared" si="2"/>
        <v>0.63262314511790796</v>
      </c>
    </row>
    <row r="66" spans="5:14" x14ac:dyDescent="0.25">
      <c r="E66" s="1">
        <f t="shared" si="1"/>
        <v>62</v>
      </c>
      <c r="F66" s="46">
        <v>3.3051252189533385E-2</v>
      </c>
      <c r="G66" s="3"/>
      <c r="H66" s="50" t="str">
        <f t="shared" si="7"/>
        <v>f(y62|y61, ... y1, Θ)</v>
      </c>
      <c r="I66" s="7">
        <f t="shared" si="3"/>
        <v>6.561877300642931</v>
      </c>
      <c r="J66" s="7">
        <f t="shared" si="4"/>
        <v>1.282243550094792E-2</v>
      </c>
      <c r="K66" s="7">
        <f t="shared" si="5"/>
        <v>3.1068011003536743E-2</v>
      </c>
      <c r="L66" s="7">
        <f t="shared" si="6"/>
        <v>2.1603267638604214E-2</v>
      </c>
      <c r="M66" s="7">
        <f t="shared" si="0"/>
        <v>6.6273710147860205</v>
      </c>
      <c r="N66" s="2">
        <f t="shared" si="2"/>
        <v>0.82134128403066164</v>
      </c>
    </row>
    <row r="67" spans="5:14" x14ac:dyDescent="0.25">
      <c r="E67" s="1">
        <f t="shared" si="1"/>
        <v>63</v>
      </c>
      <c r="F67" s="46">
        <v>5.8845167783412006E-2</v>
      </c>
      <c r="G67" s="3"/>
      <c r="H67" s="50" t="str">
        <f t="shared" si="7"/>
        <v>f(y63|y62, ... y1, Θ)</v>
      </c>
      <c r="I67" s="7">
        <f t="shared" si="3"/>
        <v>4.6539899908043783</v>
      </c>
      <c r="J67" s="7">
        <f t="shared" si="4"/>
        <v>6.3622244245947783E-3</v>
      </c>
      <c r="K67" s="7">
        <f t="shared" si="5"/>
        <v>2.8260678966320216E-2</v>
      </c>
      <c r="L67" s="7">
        <f t="shared" si="6"/>
        <v>1.3747689323721272E-2</v>
      </c>
      <c r="M67" s="7">
        <f t="shared" si="0"/>
        <v>4.7023605835190141</v>
      </c>
      <c r="N67" s="2">
        <f t="shared" si="2"/>
        <v>0.67231592836788456</v>
      </c>
    </row>
    <row r="68" spans="5:14" x14ac:dyDescent="0.25">
      <c r="E68" s="1">
        <f t="shared" si="1"/>
        <v>64</v>
      </c>
      <c r="F68" s="46">
        <v>-1.9756417642974946E-2</v>
      </c>
      <c r="G68" s="3"/>
      <c r="H68" s="50" t="str">
        <f t="shared" si="7"/>
        <v>f(y64|y63, ... y1, Θ)</v>
      </c>
      <c r="I68" s="7">
        <f t="shared" si="3"/>
        <v>6.4047192329916252</v>
      </c>
      <c r="J68" s="7">
        <f t="shared" si="4"/>
        <v>9.8515092657809056E-3</v>
      </c>
      <c r="K68" s="7">
        <f t="shared" si="5"/>
        <v>3.4860320866853665E-2</v>
      </c>
      <c r="L68" s="7">
        <f t="shared" si="6"/>
        <v>1.9080846253655227E-2</v>
      </c>
      <c r="M68" s="7">
        <f t="shared" si="0"/>
        <v>6.4685119093779155</v>
      </c>
      <c r="N68" s="2">
        <f t="shared" si="2"/>
        <v>0.81080438207864314</v>
      </c>
    </row>
    <row r="69" spans="5:14" x14ac:dyDescent="0.25">
      <c r="E69" s="1">
        <f t="shared" si="1"/>
        <v>65</v>
      </c>
      <c r="F69" s="46">
        <v>7.0450389232088384E-3</v>
      </c>
      <c r="G69" s="3"/>
      <c r="H69" s="50" t="str">
        <f t="shared" si="7"/>
        <v>f(y65|y64, ... y1, Θ)</v>
      </c>
      <c r="I69" s="7">
        <f t="shared" si="3"/>
        <v>7.3515975149052926</v>
      </c>
      <c r="J69" s="7">
        <f t="shared" si="4"/>
        <v>1.0549213067889382E-2</v>
      </c>
      <c r="K69" s="7">
        <f t="shared" si="5"/>
        <v>3.3432103103036612E-2</v>
      </c>
      <c r="L69" s="7">
        <f t="shared" si="6"/>
        <v>1.7071261587791171E-2</v>
      </c>
      <c r="M69" s="7">
        <f t="shared" si="0"/>
        <v>7.41265009266401</v>
      </c>
      <c r="N69" s="2">
        <f t="shared" si="2"/>
        <v>0.86997350013364327</v>
      </c>
    </row>
    <row r="70" spans="5:14" x14ac:dyDescent="0.25">
      <c r="E70" s="1">
        <f t="shared" si="1"/>
        <v>66</v>
      </c>
      <c r="F70" s="46">
        <v>-4.1082038729235631E-2</v>
      </c>
      <c r="G70" s="3"/>
      <c r="H70" s="50" t="str">
        <f t="shared" si="7"/>
        <v>f(y66|y65, ... y1, Θ)</v>
      </c>
      <c r="I70" s="7">
        <f t="shared" si="3"/>
        <v>4.7956451349478275</v>
      </c>
      <c r="J70" s="7">
        <f t="shared" si="4"/>
        <v>5.6136907620213889E-3</v>
      </c>
      <c r="K70" s="7">
        <f t="shared" si="5"/>
        <v>3.5355803627982518E-2</v>
      </c>
      <c r="L70" s="7">
        <f t="shared" si="6"/>
        <v>1.47273882923554E-2</v>
      </c>
      <c r="M70" s="7">
        <f t="shared" ref="M70:M129" si="8">SUM(I70:L70)</f>
        <v>4.8513420176301869</v>
      </c>
      <c r="N70" s="2">
        <f t="shared" si="2"/>
        <v>0.68586189328891745</v>
      </c>
    </row>
    <row r="71" spans="5:14" x14ac:dyDescent="0.25">
      <c r="E71" s="1">
        <f t="shared" ref="E71:E129" si="9">E70+1</f>
        <v>67</v>
      </c>
      <c r="F71" s="46">
        <v>6.7105525900517965E-2</v>
      </c>
      <c r="G71" s="3"/>
      <c r="H71" s="50" t="str">
        <f t="shared" si="7"/>
        <v>f(y67|y66, ... y1, Θ)</v>
      </c>
      <c r="I71" s="7">
        <f t="shared" si="3"/>
        <v>3.9521891689083324</v>
      </c>
      <c r="J71" s="7">
        <f t="shared" si="4"/>
        <v>7.034936904932656E-3</v>
      </c>
      <c r="K71" s="7">
        <f t="shared" si="5"/>
        <v>2.7158269088846023E-2</v>
      </c>
      <c r="L71" s="7">
        <f t="shared" si="6"/>
        <v>1.7202364594143083E-2</v>
      </c>
      <c r="M71" s="7">
        <f t="shared" si="8"/>
        <v>4.0035847394962545</v>
      </c>
      <c r="N71" s="2">
        <f t="shared" ref="N71:N129" si="10">LOG(M71)</f>
        <v>0.60244902517643406</v>
      </c>
    </row>
    <row r="72" spans="5:14" x14ac:dyDescent="0.25">
      <c r="E72" s="1">
        <f t="shared" si="9"/>
        <v>68</v>
      </c>
      <c r="F72" s="46">
        <v>-3.5020972222776893E-3</v>
      </c>
      <c r="G72" s="3"/>
      <c r="H72" s="50" t="str">
        <f t="shared" si="7"/>
        <v>f(y68|y67, ... y1, Θ)</v>
      </c>
      <c r="I72" s="7">
        <f t="shared" ref="I72:I129" si="11">(($I71+$J71)/$M71)*$C$13*NORMDIST(F72,$C$8,$C$9,FALSE)</f>
        <v>7.1603857994717393</v>
      </c>
      <c r="J72" s="7">
        <f t="shared" ref="J72:J129" si="12">(($K71+$L71)/$M71)*$C$7*NORMDIST(F72,$C$8,$C$9,FALSE)</f>
        <v>1.3690196468566982E-2</v>
      </c>
      <c r="K72" s="7">
        <f t="shared" ref="K72:K129" si="13">(($I71+$J71)/$M71)*$C$6*NORMDIST(F72,$C$10,$C$11,FALSE)</f>
        <v>3.4024675681950299E-2</v>
      </c>
      <c r="L72" s="7">
        <f t="shared" ref="L72:L129" si="14">(($K71+$L71)/$M71)*$C$14*NORMDIST(F72,$C$10,$C$11,FALSE)</f>
        <v>2.3148925132726018E-2</v>
      </c>
      <c r="M72" s="7">
        <f t="shared" si="8"/>
        <v>7.2312495967549824</v>
      </c>
      <c r="N72" s="2">
        <f t="shared" si="10"/>
        <v>0.85921335207773097</v>
      </c>
    </row>
    <row r="73" spans="5:14" x14ac:dyDescent="0.25">
      <c r="E73" s="1">
        <f t="shared" si="9"/>
        <v>69</v>
      </c>
      <c r="F73" s="46">
        <v>7.1511559851277412E-2</v>
      </c>
      <c r="G73" s="3"/>
      <c r="H73" s="50" t="str">
        <f t="shared" si="7"/>
        <v>f(y69|y68, ... y1, Θ)</v>
      </c>
      <c r="I73" s="7">
        <f t="shared" si="11"/>
        <v>3.599852431025651</v>
      </c>
      <c r="J73" s="7">
        <f t="shared" si="12"/>
        <v>4.895531756628004E-3</v>
      </c>
      <c r="K73" s="7">
        <f t="shared" si="13"/>
        <v>2.6655395606766021E-2</v>
      </c>
      <c r="L73" s="7">
        <f t="shared" si="14"/>
        <v>1.2899232909463213E-2</v>
      </c>
      <c r="M73" s="7">
        <f t="shared" si="8"/>
        <v>3.6443025912985081</v>
      </c>
      <c r="N73" s="2">
        <f t="shared" si="10"/>
        <v>0.56161442984743004</v>
      </c>
    </row>
    <row r="74" spans="5:14" x14ac:dyDescent="0.25">
      <c r="E74" s="1">
        <f t="shared" si="9"/>
        <v>70</v>
      </c>
      <c r="F74" s="46">
        <v>1.0875045388875409E-2</v>
      </c>
      <c r="G74" s="3"/>
      <c r="H74" s="50" t="str">
        <f t="shared" ref="H74:H129" si="15">"f(y"&amp;E74&amp;"|y"&amp;E73&amp;", ... y1, Θ)"</f>
        <v>f(y70|y69, ... y1, Θ)</v>
      </c>
      <c r="I74" s="7">
        <f t="shared" si="11"/>
        <v>7.3240712171140778</v>
      </c>
      <c r="J74" s="7">
        <f t="shared" si="12"/>
        <v>1.3713886964474901E-2</v>
      </c>
      <c r="K74" s="7">
        <f t="shared" si="13"/>
        <v>3.3063282257782121E-2</v>
      </c>
      <c r="L74" s="7">
        <f t="shared" si="14"/>
        <v>2.2030154833224493E-2</v>
      </c>
      <c r="M74" s="7">
        <f t="shared" si="8"/>
        <v>7.3928785411695594</v>
      </c>
      <c r="N74" s="2">
        <f t="shared" si="10"/>
        <v>0.86881357115989444</v>
      </c>
    </row>
    <row r="75" spans="5:14" x14ac:dyDescent="0.25">
      <c r="E75" s="1">
        <f t="shared" si="9"/>
        <v>71</v>
      </c>
      <c r="F75" s="46">
        <v>2.1676546935820121E-2</v>
      </c>
      <c r="G75" s="3"/>
      <c r="H75" s="50" t="str">
        <f t="shared" si="15"/>
        <v>f(y71|y70, ... y1, Θ)</v>
      </c>
      <c r="I75" s="7">
        <f t="shared" si="11"/>
        <v>7.1215118219262337</v>
      </c>
      <c r="J75" s="7">
        <f t="shared" si="12"/>
        <v>9.124155537968923E-3</v>
      </c>
      <c r="K75" s="7">
        <f t="shared" si="13"/>
        <v>3.2277714854500199E-2</v>
      </c>
      <c r="L75" s="7">
        <f t="shared" si="14"/>
        <v>1.4715900374654095E-2</v>
      </c>
      <c r="M75" s="7">
        <f t="shared" si="8"/>
        <v>7.1776295926933571</v>
      </c>
      <c r="N75" s="2">
        <f t="shared" si="10"/>
        <v>0.85598104246196527</v>
      </c>
    </row>
    <row r="76" spans="5:14" x14ac:dyDescent="0.25">
      <c r="E76" s="1">
        <f t="shared" si="9"/>
        <v>72</v>
      </c>
      <c r="F76" s="46">
        <v>-1.1002614230573411E-3</v>
      </c>
      <c r="G76" s="3"/>
      <c r="H76" s="50" t="str">
        <f t="shared" si="15"/>
        <v>f(y72|y71, ... y1, Θ)</v>
      </c>
      <c r="I76" s="7">
        <f t="shared" si="11"/>
        <v>7.2571108085854785</v>
      </c>
      <c r="J76" s="7">
        <f t="shared" si="12"/>
        <v>8.1613113599860888E-3</v>
      </c>
      <c r="K76" s="7">
        <f t="shared" si="13"/>
        <v>3.4036833828869205E-2</v>
      </c>
      <c r="L76" s="7">
        <f t="shared" si="14"/>
        <v>1.3620997862577828E-2</v>
      </c>
      <c r="M76" s="7">
        <f t="shared" si="8"/>
        <v>7.312929951636912</v>
      </c>
      <c r="N76" s="2">
        <f t="shared" si="10"/>
        <v>0.86409141346756013</v>
      </c>
    </row>
    <row r="77" spans="5:14" x14ac:dyDescent="0.25">
      <c r="E77" s="1">
        <f t="shared" si="9"/>
        <v>73</v>
      </c>
      <c r="F77" s="46">
        <v>-2.6776108105197507E-2</v>
      </c>
      <c r="G77" s="3"/>
      <c r="H77" s="50" t="str">
        <f t="shared" si="15"/>
        <v>f(y73|y72, ... y1, Θ)</v>
      </c>
      <c r="I77" s="7">
        <f t="shared" si="11"/>
        <v>5.9379297128103516</v>
      </c>
      <c r="J77" s="7">
        <f t="shared" si="12"/>
        <v>6.646653641550572E-3</v>
      </c>
      <c r="K77" s="7">
        <f t="shared" si="13"/>
        <v>3.5158221596181809E-2</v>
      </c>
      <c r="L77" s="7">
        <f t="shared" si="14"/>
        <v>1.4004205423046355E-2</v>
      </c>
      <c r="M77" s="7">
        <f t="shared" si="8"/>
        <v>5.9937387934711301</v>
      </c>
      <c r="N77" s="2">
        <f t="shared" si="10"/>
        <v>0.77769781251253667</v>
      </c>
    </row>
    <row r="78" spans="5:14" x14ac:dyDescent="0.25">
      <c r="E78" s="1">
        <f t="shared" si="9"/>
        <v>74</v>
      </c>
      <c r="F78" s="46">
        <v>-7.2345871964858066E-3</v>
      </c>
      <c r="G78" s="3"/>
      <c r="H78" s="50" t="str">
        <f t="shared" si="15"/>
        <v>f(y74|y73, ... y1, Θ)</v>
      </c>
      <c r="I78" s="7">
        <f t="shared" si="11"/>
        <v>7.0544585703915574</v>
      </c>
      <c r="J78" s="7">
        <f t="shared" si="12"/>
        <v>9.9554682876006832E-3</v>
      </c>
      <c r="K78" s="7">
        <f t="shared" si="13"/>
        <v>3.4331308695431439E-2</v>
      </c>
      <c r="L78" s="7">
        <f t="shared" si="14"/>
        <v>1.7240582807937818E-2</v>
      </c>
      <c r="M78" s="7">
        <f t="shared" si="8"/>
        <v>7.1159859301825277</v>
      </c>
      <c r="N78" s="2">
        <f t="shared" si="10"/>
        <v>0.85223508072018839</v>
      </c>
    </row>
    <row r="79" spans="5:14" x14ac:dyDescent="0.25">
      <c r="E79" s="1">
        <f t="shared" si="9"/>
        <v>75</v>
      </c>
      <c r="F79" s="46">
        <v>-5.7275665789396607E-2</v>
      </c>
      <c r="G79" s="3"/>
      <c r="H79" s="50" t="str">
        <f t="shared" si="15"/>
        <v>f(y75|y74, ... y1, Θ)</v>
      </c>
      <c r="I79" s="7">
        <f t="shared" si="11"/>
        <v>3.4489550709789665</v>
      </c>
      <c r="J79" s="7">
        <f t="shared" si="12"/>
        <v>4.2964528900555719E-3</v>
      </c>
      <c r="K79" s="7">
        <f t="shared" si="13"/>
        <v>3.5206195874600554E-2</v>
      </c>
      <c r="L79" s="7">
        <f t="shared" si="14"/>
        <v>1.5606488479083807E-2</v>
      </c>
      <c r="M79" s="7">
        <f t="shared" si="8"/>
        <v>3.5040642082227067</v>
      </c>
      <c r="N79" s="2">
        <f t="shared" si="10"/>
        <v>0.54457205555007537</v>
      </c>
    </row>
    <row r="80" spans="5:14" x14ac:dyDescent="0.25">
      <c r="E80" s="1">
        <f t="shared" si="9"/>
        <v>76</v>
      </c>
      <c r="F80" s="46">
        <v>4.5964785662888162E-2</v>
      </c>
      <c r="G80" s="3"/>
      <c r="H80" s="50" t="str">
        <f t="shared" si="15"/>
        <v>f(y76|y75, ... y1, Θ)</v>
      </c>
      <c r="I80" s="7">
        <f t="shared" si="11"/>
        <v>5.6626160595185997</v>
      </c>
      <c r="J80" s="7">
        <f t="shared" si="12"/>
        <v>1.4218266318558397E-2</v>
      </c>
      <c r="K80" s="7">
        <f t="shared" si="13"/>
        <v>2.9587984771671565E-2</v>
      </c>
      <c r="L80" s="7">
        <f t="shared" si="14"/>
        <v>2.6436776091606804E-2</v>
      </c>
      <c r="M80" s="7">
        <f t="shared" si="8"/>
        <v>5.7328590867004365</v>
      </c>
      <c r="N80" s="2">
        <f t="shared" si="10"/>
        <v>0.75837126697604618</v>
      </c>
    </row>
    <row r="81" spans="5:14" x14ac:dyDescent="0.25">
      <c r="E81" s="1">
        <f t="shared" si="9"/>
        <v>77</v>
      </c>
      <c r="F81" s="46">
        <v>-3.7507256896331677E-3</v>
      </c>
      <c r="G81" s="3"/>
      <c r="H81" s="50" t="str">
        <f t="shared" si="15"/>
        <v>f(y77|y76, ... y1, Θ)</v>
      </c>
      <c r="I81" s="7">
        <f t="shared" si="11"/>
        <v>7.1624545491670171</v>
      </c>
      <c r="J81" s="7">
        <f t="shared" si="12"/>
        <v>1.2062054114694194E-2</v>
      </c>
      <c r="K81" s="7">
        <f t="shared" si="13"/>
        <v>3.4084062290674157E-2</v>
      </c>
      <c r="L81" s="7">
        <f t="shared" si="14"/>
        <v>2.0425576435873373E-2</v>
      </c>
      <c r="M81" s="7">
        <f t="shared" si="8"/>
        <v>7.2290262420082589</v>
      </c>
      <c r="N81" s="2">
        <f t="shared" si="10"/>
        <v>0.85907980127742933</v>
      </c>
    </row>
    <row r="82" spans="5:14" x14ac:dyDescent="0.25">
      <c r="E82" s="1">
        <f t="shared" si="9"/>
        <v>78</v>
      </c>
      <c r="F82" s="46">
        <v>4.4659109566773068E-2</v>
      </c>
      <c r="G82" s="3"/>
      <c r="H82" s="50" t="str">
        <f t="shared" si="15"/>
        <v>f(y78|y77, ... y1, Θ)</v>
      </c>
      <c r="I82" s="7">
        <f t="shared" si="11"/>
        <v>5.8019389253646123</v>
      </c>
      <c r="J82" s="7">
        <f t="shared" si="12"/>
        <v>7.5221053811331427E-3</v>
      </c>
      <c r="K82" s="7">
        <f t="shared" si="13"/>
        <v>2.9944266542748694E-2</v>
      </c>
      <c r="L82" s="7">
        <f t="shared" si="14"/>
        <v>1.3814765532737996E-2</v>
      </c>
      <c r="M82" s="7">
        <f t="shared" si="8"/>
        <v>5.8532200628212312</v>
      </c>
      <c r="N82" s="2">
        <f t="shared" si="10"/>
        <v>0.76739485253931361</v>
      </c>
    </row>
    <row r="83" spans="5:14" x14ac:dyDescent="0.25">
      <c r="E83" s="1">
        <f t="shared" si="9"/>
        <v>79</v>
      </c>
      <c r="F83" s="46">
        <v>4.2087261458671442E-2</v>
      </c>
      <c r="G83" s="3"/>
      <c r="H83" s="50" t="str">
        <f t="shared" si="15"/>
        <v>f(y79|y78, ... y1, Θ)</v>
      </c>
      <c r="I83" s="7">
        <f t="shared" si="11"/>
        <v>5.9924459647230854</v>
      </c>
      <c r="J83" s="7">
        <f t="shared" si="12"/>
        <v>7.7023206180564206E-3</v>
      </c>
      <c r="K83" s="7">
        <f t="shared" si="13"/>
        <v>3.0232099453905734E-2</v>
      </c>
      <c r="L83" s="7">
        <f t="shared" si="14"/>
        <v>1.3827680989128366E-2</v>
      </c>
      <c r="M83" s="7">
        <f t="shared" si="8"/>
        <v>6.0442080657841757</v>
      </c>
      <c r="N83" s="2">
        <f t="shared" si="10"/>
        <v>0.78133940607509744</v>
      </c>
    </row>
    <row r="84" spans="5:14" x14ac:dyDescent="0.25">
      <c r="E84" s="1">
        <f t="shared" si="9"/>
        <v>80</v>
      </c>
      <c r="F84" s="46">
        <v>9.1023648050065822E-3</v>
      </c>
      <c r="G84" s="3"/>
      <c r="H84" s="50" t="str">
        <f t="shared" si="15"/>
        <v>f(y80|y79, ... y1, Θ)</v>
      </c>
      <c r="I84" s="7">
        <f t="shared" si="11"/>
        <v>7.3593512140758657</v>
      </c>
      <c r="J84" s="7">
        <f t="shared" si="12"/>
        <v>9.2215829353433833E-3</v>
      </c>
      <c r="K84" s="7">
        <f t="shared" si="13"/>
        <v>3.3316635334426588E-2</v>
      </c>
      <c r="L84" s="7">
        <f t="shared" si="14"/>
        <v>1.4855615841321676E-2</v>
      </c>
      <c r="M84" s="7">
        <f t="shared" si="8"/>
        <v>7.4167450481869581</v>
      </c>
      <c r="N84" s="2">
        <f t="shared" si="10"/>
        <v>0.87021335032518066</v>
      </c>
    </row>
    <row r="85" spans="5:14" x14ac:dyDescent="0.25">
      <c r="E85" s="1">
        <f t="shared" si="9"/>
        <v>81</v>
      </c>
      <c r="F85" s="46">
        <v>2.5797010285753603E-2</v>
      </c>
      <c r="G85" s="3"/>
      <c r="H85" s="50" t="str">
        <f t="shared" si="15"/>
        <v>f(y81|y80, ... y1, Θ)</v>
      </c>
      <c r="I85" s="7">
        <f t="shared" si="11"/>
        <v>6.9668177232997568</v>
      </c>
      <c r="J85" s="7">
        <f t="shared" si="12"/>
        <v>7.7720147035538808E-3</v>
      </c>
      <c r="K85" s="7">
        <f t="shared" si="13"/>
        <v>3.1930228660739496E-2</v>
      </c>
      <c r="L85" s="7">
        <f t="shared" si="14"/>
        <v>1.267549044234712E-2</v>
      </c>
      <c r="M85" s="7">
        <f t="shared" si="8"/>
        <v>7.019195457106397</v>
      </c>
      <c r="N85" s="2">
        <f t="shared" si="10"/>
        <v>0.84628733598122241</v>
      </c>
    </row>
    <row r="86" spans="5:14" x14ac:dyDescent="0.25">
      <c r="E86" s="1">
        <f t="shared" si="9"/>
        <v>82</v>
      </c>
      <c r="F86" s="46">
        <v>-2.2519393454449633E-2</v>
      </c>
      <c r="G86" s="3"/>
      <c r="H86" s="50" t="str">
        <f t="shared" si="15"/>
        <v>f(y82|y81, ... y1, Θ)</v>
      </c>
      <c r="I86" s="7">
        <f t="shared" si="11"/>
        <v>6.2399832355824119</v>
      </c>
      <c r="J86" s="7">
        <f t="shared" si="12"/>
        <v>6.8099026482979982E-3</v>
      </c>
      <c r="K86" s="7">
        <f t="shared" si="13"/>
        <v>3.5043429073960616E-2</v>
      </c>
      <c r="L86" s="7">
        <f t="shared" si="14"/>
        <v>1.360904514299297E-2</v>
      </c>
      <c r="M86" s="7">
        <f t="shared" si="8"/>
        <v>6.2954456124476632</v>
      </c>
      <c r="N86" s="2">
        <f t="shared" si="10"/>
        <v>0.79902647633072565</v>
      </c>
    </row>
    <row r="87" spans="5:14" x14ac:dyDescent="0.25">
      <c r="E87" s="1">
        <f t="shared" si="9"/>
        <v>83</v>
      </c>
      <c r="F87" s="46">
        <v>1.7515854886868732E-2</v>
      </c>
      <c r="G87" s="3"/>
      <c r="H87" s="50" t="str">
        <f t="shared" si="15"/>
        <v>f(y83|y82, ... y1, Θ)</v>
      </c>
      <c r="I87" s="7">
        <f t="shared" si="11"/>
        <v>7.2418268997325255</v>
      </c>
      <c r="J87" s="7">
        <f t="shared" si="12"/>
        <v>9.6245747131281974E-3</v>
      </c>
      <c r="K87" s="7">
        <f t="shared" si="13"/>
        <v>3.2631249992949515E-2</v>
      </c>
      <c r="L87" s="7">
        <f t="shared" si="14"/>
        <v>1.5432301404942693E-2</v>
      </c>
      <c r="M87" s="7">
        <f t="shared" si="8"/>
        <v>7.2995150258435455</v>
      </c>
      <c r="N87" s="2">
        <f t="shared" si="10"/>
        <v>0.86329400688804114</v>
      </c>
    </row>
    <row r="88" spans="5:14" x14ac:dyDescent="0.25">
      <c r="E88" s="1">
        <f t="shared" si="9"/>
        <v>84</v>
      </c>
      <c r="F88" s="46">
        <v>1.7719884897934766E-2</v>
      </c>
      <c r="G88" s="3"/>
      <c r="H88" s="50" t="str">
        <f t="shared" si="15"/>
        <v>f(y84|y83, ... y1, Θ)</v>
      </c>
      <c r="I88" s="7">
        <f t="shared" si="11"/>
        <v>7.245159699996373</v>
      </c>
      <c r="J88" s="7">
        <f t="shared" si="12"/>
        <v>8.1945380666603885E-3</v>
      </c>
      <c r="K88" s="7">
        <f t="shared" si="13"/>
        <v>3.2651529322425488E-2</v>
      </c>
      <c r="L88" s="7">
        <f t="shared" si="14"/>
        <v>1.3141460065162059E-2</v>
      </c>
      <c r="M88" s="7">
        <f t="shared" si="8"/>
        <v>7.2991472274506206</v>
      </c>
      <c r="N88" s="2">
        <f t="shared" si="10"/>
        <v>0.86327212367576289</v>
      </c>
    </row>
    <row r="89" spans="5:14" x14ac:dyDescent="0.25">
      <c r="E89" s="1">
        <f t="shared" si="9"/>
        <v>85</v>
      </c>
      <c r="F89" s="46">
        <v>4.3759298856289285E-2</v>
      </c>
      <c r="G89" s="3"/>
      <c r="H89" s="50" t="str">
        <f t="shared" si="15"/>
        <v>f(y85|y84, ... y1, Θ)</v>
      </c>
      <c r="I89" s="7">
        <f t="shared" si="11"/>
        <v>5.8768180714193177</v>
      </c>
      <c r="J89" s="7">
        <f t="shared" si="12"/>
        <v>6.3312280311713914E-3</v>
      </c>
      <c r="K89" s="7">
        <f t="shared" si="13"/>
        <v>3.0083280958603069E-2</v>
      </c>
      <c r="L89" s="7">
        <f t="shared" si="14"/>
        <v>1.1532792732473242E-2</v>
      </c>
      <c r="M89" s="7">
        <f t="shared" si="8"/>
        <v>5.9247653731415655</v>
      </c>
      <c r="N89" s="2">
        <f t="shared" si="10"/>
        <v>0.77267115651040907</v>
      </c>
    </row>
    <row r="90" spans="5:14" x14ac:dyDescent="0.25">
      <c r="E90" s="1">
        <f t="shared" si="9"/>
        <v>86</v>
      </c>
      <c r="F90" s="46">
        <v>-6.7961426628347149E-3</v>
      </c>
      <c r="G90" s="3"/>
      <c r="H90" s="50" t="str">
        <f t="shared" si="15"/>
        <v>f(y86|y85, ... y1, Θ)</v>
      </c>
      <c r="I90" s="7">
        <f t="shared" si="11"/>
        <v>7.0794456238348253</v>
      </c>
      <c r="J90" s="7">
        <f t="shared" si="12"/>
        <v>8.5454726049118777E-3</v>
      </c>
      <c r="K90" s="7">
        <f t="shared" si="13"/>
        <v>3.4348663408959722E-2</v>
      </c>
      <c r="L90" s="7">
        <f t="shared" si="14"/>
        <v>1.4754016203486105E-2</v>
      </c>
      <c r="M90" s="7">
        <f t="shared" si="8"/>
        <v>7.1370937760521826</v>
      </c>
      <c r="N90" s="2">
        <f t="shared" si="10"/>
        <v>0.8535214030977496</v>
      </c>
    </row>
    <row r="91" spans="5:14" x14ac:dyDescent="0.25">
      <c r="E91" s="1">
        <f t="shared" si="9"/>
        <v>87</v>
      </c>
      <c r="F91" s="46">
        <v>-7.9951382082520339E-2</v>
      </c>
      <c r="G91" s="3"/>
      <c r="H91" s="50" t="str">
        <f t="shared" si="15"/>
        <v>f(y87|y86, ... y1, Θ)</v>
      </c>
      <c r="I91" s="7">
        <f t="shared" si="11"/>
        <v>1.8607398937816753</v>
      </c>
      <c r="J91" s="7">
        <f t="shared" si="12"/>
        <v>2.1996485681385915E-3</v>
      </c>
      <c r="K91" s="7">
        <f t="shared" si="13"/>
        <v>3.4382810892653173E-2</v>
      </c>
      <c r="L91" s="7">
        <f t="shared" si="14"/>
        <v>1.4463472958976717E-2</v>
      </c>
      <c r="M91" s="7">
        <f t="shared" si="8"/>
        <v>1.9117858262014438</v>
      </c>
      <c r="N91" s="2">
        <f t="shared" si="10"/>
        <v>0.28143923746476379</v>
      </c>
    </row>
    <row r="92" spans="5:14" x14ac:dyDescent="0.25">
      <c r="E92" s="1">
        <f t="shared" si="9"/>
        <v>88</v>
      </c>
      <c r="F92" s="46">
        <v>2.8478616621379169E-2</v>
      </c>
      <c r="G92" s="3"/>
      <c r="H92" s="50" t="str">
        <f t="shared" si="15"/>
        <v>f(y88|y87, ... y1, Θ)</v>
      </c>
      <c r="I92" s="7">
        <f t="shared" si="11"/>
        <v>6.710236009040095</v>
      </c>
      <c r="J92" s="7">
        <f t="shared" si="12"/>
        <v>3.0023143698343618E-2</v>
      </c>
      <c r="K92" s="7">
        <f t="shared" si="13"/>
        <v>3.1066453148843619E-2</v>
      </c>
      <c r="L92" s="7">
        <f t="shared" si="14"/>
        <v>4.9462221774477379E-2</v>
      </c>
      <c r="M92" s="7">
        <f t="shared" si="8"/>
        <v>6.8207878276617597</v>
      </c>
      <c r="N92" s="2">
        <f t="shared" si="10"/>
        <v>0.833834540264345</v>
      </c>
    </row>
    <row r="93" spans="5:14" x14ac:dyDescent="0.25">
      <c r="E93" s="1">
        <f t="shared" si="9"/>
        <v>89</v>
      </c>
      <c r="F93" s="46">
        <v>3.055407477953629E-2</v>
      </c>
      <c r="G93" s="3"/>
      <c r="H93" s="50" t="str">
        <f t="shared" si="15"/>
        <v>f(y89|y88, ... y1, Θ)</v>
      </c>
      <c r="I93" s="7">
        <f t="shared" si="11"/>
        <v>6.69815881966636</v>
      </c>
      <c r="J93" s="7">
        <f t="shared" si="12"/>
        <v>1.3655732499370164E-2</v>
      </c>
      <c r="K93" s="7">
        <f t="shared" si="13"/>
        <v>3.1302169285954501E-2</v>
      </c>
      <c r="L93" s="7">
        <f t="shared" si="14"/>
        <v>2.2708977172317055E-2</v>
      </c>
      <c r="M93" s="7">
        <f t="shared" si="8"/>
        <v>6.7658256986240017</v>
      </c>
      <c r="N93" s="2">
        <f t="shared" si="10"/>
        <v>0.83032080529044172</v>
      </c>
    </row>
    <row r="94" spans="5:14" x14ac:dyDescent="0.25">
      <c r="E94" s="1">
        <f t="shared" si="9"/>
        <v>90</v>
      </c>
      <c r="F94" s="46">
        <v>-3.5824348563270027E-2</v>
      </c>
      <c r="G94" s="3"/>
      <c r="H94" s="50" t="str">
        <f t="shared" si="15"/>
        <v>f(y90|y89, ... y1, Θ)</v>
      </c>
      <c r="I94" s="7">
        <f t="shared" si="11"/>
        <v>5.2246506453404846</v>
      </c>
      <c r="J94" s="7">
        <f t="shared" si="12"/>
        <v>7.1744118723085564E-3</v>
      </c>
      <c r="K94" s="7">
        <f t="shared" si="13"/>
        <v>3.527324353312751E-2</v>
      </c>
      <c r="L94" s="7">
        <f t="shared" si="14"/>
        <v>1.7236061064763396E-2</v>
      </c>
      <c r="M94" s="7">
        <f t="shared" si="8"/>
        <v>5.2843343618106839</v>
      </c>
      <c r="N94" s="2">
        <f t="shared" si="10"/>
        <v>0.72299028942984289</v>
      </c>
    </row>
    <row r="95" spans="5:14" x14ac:dyDescent="0.25">
      <c r="E95" s="1">
        <f t="shared" si="9"/>
        <v>91</v>
      </c>
      <c r="F95" s="46">
        <v>-4.3866104156923831E-2</v>
      </c>
      <c r="G95" s="3"/>
      <c r="H95" s="50" t="str">
        <f t="shared" si="15"/>
        <v>f(y91|y90, ... y1, Θ)</v>
      </c>
      <c r="I95" s="7">
        <f t="shared" si="11"/>
        <v>4.547554578959021</v>
      </c>
      <c r="J95" s="7">
        <f t="shared" si="12"/>
        <v>7.7883699989871099E-3</v>
      </c>
      <c r="K95" s="7">
        <f t="shared" si="13"/>
        <v>3.5249493076780158E-2</v>
      </c>
      <c r="L95" s="7">
        <f t="shared" si="14"/>
        <v>2.1482514262946159E-2</v>
      </c>
      <c r="M95" s="7">
        <f t="shared" si="8"/>
        <v>4.6120749562977341</v>
      </c>
      <c r="N95" s="2">
        <f t="shared" si="10"/>
        <v>0.66389635691449989</v>
      </c>
    </row>
    <row r="96" spans="5:14" x14ac:dyDescent="0.25">
      <c r="E96" s="1">
        <f t="shared" si="9"/>
        <v>92</v>
      </c>
      <c r="F96" s="46">
        <v>-4.4537491799252872E-3</v>
      </c>
      <c r="G96" s="3"/>
      <c r="H96" s="50" t="str">
        <f t="shared" si="15"/>
        <v>f(y92|y91, ... y1, Θ)</v>
      </c>
      <c r="I96" s="7">
        <f t="shared" si="11"/>
        <v>7.1224934124005648</v>
      </c>
      <c r="J96" s="7">
        <f t="shared" si="12"/>
        <v>1.5136474378297895E-2</v>
      </c>
      <c r="K96" s="7">
        <f t="shared" si="13"/>
        <v>3.403719105435072E-2</v>
      </c>
      <c r="L96" s="7">
        <f t="shared" si="14"/>
        <v>2.5740084257640523E-2</v>
      </c>
      <c r="M96" s="7">
        <f t="shared" si="8"/>
        <v>7.1974071620908537</v>
      </c>
      <c r="N96" s="2">
        <f t="shared" si="10"/>
        <v>0.85717607170896837</v>
      </c>
    </row>
    <row r="97" spans="5:14" x14ac:dyDescent="0.25">
      <c r="E97" s="1">
        <f t="shared" si="9"/>
        <v>93</v>
      </c>
      <c r="F97" s="46">
        <v>-3.4400750402127589E-2</v>
      </c>
      <c r="G97" s="3"/>
      <c r="H97" s="50" t="str">
        <f t="shared" si="15"/>
        <v>f(y93|y92, ... y1, Θ)</v>
      </c>
      <c r="I97" s="7">
        <f t="shared" si="11"/>
        <v>5.3382196638305661</v>
      </c>
      <c r="J97" s="7">
        <f t="shared" si="12"/>
        <v>7.6289388517009251E-3</v>
      </c>
      <c r="K97" s="7">
        <f t="shared" si="13"/>
        <v>3.5243594219155155E-2</v>
      </c>
      <c r="L97" s="7">
        <f t="shared" si="14"/>
        <v>1.7923031307979606E-2</v>
      </c>
      <c r="M97" s="7">
        <f t="shared" si="8"/>
        <v>5.3990152282094019</v>
      </c>
      <c r="N97" s="2">
        <f t="shared" si="10"/>
        <v>0.73231455242363841</v>
      </c>
    </row>
    <row r="98" spans="5:14" x14ac:dyDescent="0.25">
      <c r="E98" s="1">
        <f t="shared" si="9"/>
        <v>94</v>
      </c>
      <c r="F98" s="46">
        <v>-6.268294759208444E-2</v>
      </c>
      <c r="G98" s="3"/>
      <c r="H98" s="50" t="str">
        <f t="shared" si="15"/>
        <v>f(y94|y93, ... y1, Θ)</v>
      </c>
      <c r="I98" s="7">
        <f t="shared" si="11"/>
        <v>3.0185776859259255</v>
      </c>
      <c r="J98" s="7">
        <f t="shared" si="12"/>
        <v>5.1228353846705568E-3</v>
      </c>
      <c r="K98" s="7">
        <f t="shared" si="13"/>
        <v>3.498257781768966E-2</v>
      </c>
      <c r="L98" s="7">
        <f t="shared" si="14"/>
        <v>2.1126299393157525E-2</v>
      </c>
      <c r="M98" s="7">
        <f t="shared" si="8"/>
        <v>3.079809398521443</v>
      </c>
      <c r="N98" s="2">
        <f t="shared" si="10"/>
        <v>0.48852383996415849</v>
      </c>
    </row>
    <row r="99" spans="5:14" x14ac:dyDescent="0.25">
      <c r="E99" s="1">
        <f t="shared" si="9"/>
        <v>95</v>
      </c>
      <c r="F99" s="46">
        <v>3.7160507379658585E-2</v>
      </c>
      <c r="G99" s="3"/>
      <c r="H99" s="50" t="str">
        <f t="shared" si="15"/>
        <v>f(y95|y94, ... y1, Θ)</v>
      </c>
      <c r="I99" s="7">
        <f t="shared" si="11"/>
        <v>6.2640297070346094</v>
      </c>
      <c r="J99" s="7">
        <f t="shared" si="12"/>
        <v>1.98350004153659E-2</v>
      </c>
      <c r="K99" s="7">
        <f t="shared" si="13"/>
        <v>3.0430322106659486E-2</v>
      </c>
      <c r="L99" s="7">
        <f t="shared" si="14"/>
        <v>3.4288503621382291E-2</v>
      </c>
      <c r="M99" s="7">
        <f t="shared" si="8"/>
        <v>6.3485835331780169</v>
      </c>
      <c r="N99" s="2">
        <f t="shared" si="10"/>
        <v>0.80267683830839509</v>
      </c>
    </row>
    <row r="100" spans="5:14" x14ac:dyDescent="0.25">
      <c r="E100" s="1">
        <f t="shared" si="9"/>
        <v>96</v>
      </c>
      <c r="F100" s="46">
        <v>2.5662427613788272E-2</v>
      </c>
      <c r="G100" s="3"/>
      <c r="H100" s="50" t="str">
        <f t="shared" si="15"/>
        <v>f(y96|y95, ... y1, Θ)</v>
      </c>
      <c r="I100" s="7">
        <f t="shared" si="11"/>
        <v>6.9467387562823548</v>
      </c>
      <c r="J100" s="7">
        <f t="shared" si="12"/>
        <v>1.2208726685184319E-2</v>
      </c>
      <c r="K100" s="7">
        <f t="shared" si="13"/>
        <v>3.1823954318059962E-2</v>
      </c>
      <c r="L100" s="7">
        <f t="shared" si="14"/>
        <v>1.9902476731539775E-2</v>
      </c>
      <c r="M100" s="7">
        <f t="shared" si="8"/>
        <v>7.010673914017139</v>
      </c>
      <c r="N100" s="2">
        <f t="shared" si="10"/>
        <v>0.84575976733490454</v>
      </c>
    </row>
    <row r="101" spans="5:14" x14ac:dyDescent="0.25">
      <c r="E101" s="1">
        <f t="shared" si="9"/>
        <v>97</v>
      </c>
      <c r="F101" s="46">
        <v>1.8583255615770216E-2</v>
      </c>
      <c r="G101" s="3"/>
      <c r="H101" s="50" t="str">
        <f t="shared" si="15"/>
        <v>f(y97|y96, ... y1, Θ)</v>
      </c>
      <c r="I101" s="7">
        <f t="shared" si="11"/>
        <v>7.2170265417830635</v>
      </c>
      <c r="J101" s="7">
        <f t="shared" si="12"/>
        <v>9.1540411399508147E-3</v>
      </c>
      <c r="K101" s="7">
        <f t="shared" si="13"/>
        <v>3.2551620868414011E-2</v>
      </c>
      <c r="L101" s="7">
        <f t="shared" si="14"/>
        <v>1.4692332692970829E-2</v>
      </c>
      <c r="M101" s="7">
        <f t="shared" si="8"/>
        <v>7.2734245364843995</v>
      </c>
      <c r="N101" s="2">
        <f t="shared" si="10"/>
        <v>0.86173893728567241</v>
      </c>
    </row>
    <row r="102" spans="5:14" x14ac:dyDescent="0.25">
      <c r="E102" s="1">
        <f t="shared" si="9"/>
        <v>98</v>
      </c>
      <c r="F102" s="46">
        <v>-6.8374760825466951E-2</v>
      </c>
      <c r="G102" s="3"/>
      <c r="H102" s="50" t="str">
        <f t="shared" si="15"/>
        <v>f(y98|y97, ... y1, Θ)</v>
      </c>
      <c r="I102" s="7">
        <f t="shared" si="11"/>
        <v>2.6101565916642087</v>
      </c>
      <c r="J102" s="7">
        <f t="shared" si="12"/>
        <v>2.9119880485727586E-3</v>
      </c>
      <c r="K102" s="7">
        <f t="shared" si="13"/>
        <v>3.4915893789296729E-2</v>
      </c>
      <c r="L102" s="7">
        <f t="shared" si="14"/>
        <v>1.3861485245840851E-2</v>
      </c>
      <c r="M102" s="7">
        <f t="shared" si="8"/>
        <v>2.6618459587479188</v>
      </c>
      <c r="N102" s="2">
        <f t="shared" si="10"/>
        <v>0.42518291920722878</v>
      </c>
    </row>
    <row r="103" spans="5:14" x14ac:dyDescent="0.25">
      <c r="E103" s="1">
        <f t="shared" si="9"/>
        <v>99</v>
      </c>
      <c r="F103" s="46">
        <v>3.2851517968314314E-2</v>
      </c>
      <c r="G103" s="3"/>
      <c r="H103" s="50" t="str">
        <f t="shared" si="15"/>
        <v>f(y99|y98, ... y1, Θ)</v>
      </c>
      <c r="I103" s="7">
        <f t="shared" si="11"/>
        <v>6.5269074449504467</v>
      </c>
      <c r="J103" s="7">
        <f t="shared" si="12"/>
        <v>2.0790297729811082E-2</v>
      </c>
      <c r="K103" s="7">
        <f t="shared" si="13"/>
        <v>3.0867995488723991E-2</v>
      </c>
      <c r="L103" s="7">
        <f t="shared" si="14"/>
        <v>3.4988494877674525E-2</v>
      </c>
      <c r="M103" s="7">
        <f t="shared" si="8"/>
        <v>6.6135542330466563</v>
      </c>
      <c r="N103" s="2">
        <f t="shared" si="10"/>
        <v>0.82043491923625322</v>
      </c>
    </row>
    <row r="104" spans="5:14" x14ac:dyDescent="0.25">
      <c r="E104" s="1">
        <f t="shared" si="9"/>
        <v>100</v>
      </c>
      <c r="F104" s="46">
        <v>3.3597784966176707E-2</v>
      </c>
      <c r="G104" s="3"/>
      <c r="H104" s="50" t="str">
        <f t="shared" si="15"/>
        <v>f(y100|y99, ... y1, Θ)</v>
      </c>
      <c r="I104" s="7">
        <f t="shared" si="11"/>
        <v>6.5388005932332991</v>
      </c>
      <c r="J104" s="7">
        <f t="shared" si="12"/>
        <v>1.1222604410099847E-2</v>
      </c>
      <c r="K104" s="7">
        <f t="shared" si="13"/>
        <v>3.1055356064391575E-2</v>
      </c>
      <c r="L104" s="7">
        <f t="shared" si="14"/>
        <v>1.8966869328299857E-2</v>
      </c>
      <c r="M104" s="7">
        <f t="shared" si="8"/>
        <v>6.6000454230360903</v>
      </c>
      <c r="N104" s="2">
        <f t="shared" si="10"/>
        <v>0.81954692446702659</v>
      </c>
    </row>
    <row r="105" spans="5:14" x14ac:dyDescent="0.25">
      <c r="E105" s="1">
        <f t="shared" si="9"/>
        <v>101</v>
      </c>
      <c r="F105" s="46">
        <v>-9.4800948251243689E-2</v>
      </c>
      <c r="G105" s="3"/>
      <c r="H105" s="50" t="str">
        <f t="shared" si="15"/>
        <v>f(y101|y100, ... y1, Θ)</v>
      </c>
      <c r="I105" s="7">
        <f t="shared" si="11"/>
        <v>1.1240890396185823</v>
      </c>
      <c r="J105" s="7">
        <f t="shared" si="12"/>
        <v>1.4648949632353025E-3</v>
      </c>
      <c r="K105" s="7">
        <f t="shared" si="13"/>
        <v>3.342432216775823E-2</v>
      </c>
      <c r="L105" s="7">
        <f t="shared" si="14"/>
        <v>1.5500009313676046E-2</v>
      </c>
      <c r="M105" s="7">
        <f t="shared" si="8"/>
        <v>1.1744782660632518</v>
      </c>
      <c r="N105" s="2">
        <f t="shared" si="10"/>
        <v>6.9844984488563938E-2</v>
      </c>
    </row>
    <row r="106" spans="5:14" x14ac:dyDescent="0.25">
      <c r="E106" s="1">
        <f t="shared" si="9"/>
        <v>102</v>
      </c>
      <c r="F106" s="46">
        <v>-0.21947992098180208</v>
      </c>
      <c r="G106" s="3"/>
      <c r="H106" s="50" t="str">
        <f t="shared" si="15"/>
        <v>f(y102|y101, ... y1, Θ)</v>
      </c>
      <c r="I106" s="7">
        <f t="shared" si="11"/>
        <v>7.2272986980933586E-4</v>
      </c>
      <c r="J106" s="7">
        <f t="shared" si="12"/>
        <v>5.3606838542766209E-6</v>
      </c>
      <c r="K106" s="7">
        <f t="shared" si="13"/>
        <v>1.770048301945211E-2</v>
      </c>
      <c r="L106" s="7">
        <f t="shared" si="14"/>
        <v>4.6718929945033245E-2</v>
      </c>
      <c r="M106" s="7">
        <f t="shared" si="8"/>
        <v>6.5147503518148964E-2</v>
      </c>
      <c r="N106" s="2">
        <f t="shared" si="10"/>
        <v>-1.1861022219938444</v>
      </c>
    </row>
    <row r="107" spans="5:14" x14ac:dyDescent="0.25">
      <c r="E107" s="1">
        <f t="shared" si="9"/>
        <v>103</v>
      </c>
      <c r="F107" s="46">
        <v>-0.24747100909255396</v>
      </c>
      <c r="G107" s="3"/>
      <c r="H107" s="50" t="str">
        <f t="shared" si="15"/>
        <v>f(y103|y102, ... y1, Θ)</v>
      </c>
      <c r="I107" s="7">
        <f t="shared" si="11"/>
        <v>7.6391447553492544E-7</v>
      </c>
      <c r="J107" s="7">
        <f t="shared" si="12"/>
        <v>1.1533515613100147E-5</v>
      </c>
      <c r="K107" s="7">
        <f t="shared" si="13"/>
        <v>1.6473305689334653E-4</v>
      </c>
      <c r="L107" s="7">
        <f t="shared" si="14"/>
        <v>0.88503674826152468</v>
      </c>
      <c r="M107" s="7">
        <f t="shared" si="8"/>
        <v>0.88521377874850671</v>
      </c>
      <c r="N107" s="2">
        <f t="shared" si="10"/>
        <v>-5.2951834704255865E-2</v>
      </c>
    </row>
    <row r="108" spans="5:14" x14ac:dyDescent="0.25">
      <c r="E108" s="1">
        <f t="shared" si="9"/>
        <v>104</v>
      </c>
      <c r="F108" s="46">
        <v>0.18585626484439766</v>
      </c>
      <c r="G108" s="3"/>
      <c r="H108" s="50" t="str">
        <f t="shared" si="15"/>
        <v>f(y104|y103, ... y1, Θ)</v>
      </c>
      <c r="I108" s="7">
        <f t="shared" si="11"/>
        <v>3.763023629169724E-7</v>
      </c>
      <c r="J108" s="7">
        <f t="shared" si="12"/>
        <v>4.6222168561425893E-3</v>
      </c>
      <c r="K108" s="7">
        <f t="shared" si="13"/>
        <v>1.6168691111127814E-7</v>
      </c>
      <c r="L108" s="7">
        <f t="shared" si="14"/>
        <v>0.70672721201635169</v>
      </c>
      <c r="M108" s="7">
        <f t="shared" si="8"/>
        <v>0.71134996686176832</v>
      </c>
      <c r="N108" s="2">
        <f t="shared" si="10"/>
        <v>-0.14791668438497596</v>
      </c>
    </row>
    <row r="109" spans="5:14" x14ac:dyDescent="0.25">
      <c r="E109" s="1">
        <f t="shared" si="9"/>
        <v>105</v>
      </c>
      <c r="F109" s="46">
        <v>-0.11323245898261418</v>
      </c>
      <c r="G109" s="3"/>
      <c r="H109" s="50" t="str">
        <f t="shared" si="15"/>
        <v>f(y105|y104, ... y1, Θ)</v>
      </c>
      <c r="I109" s="7">
        <f t="shared" si="11"/>
        <v>3.5342918731609001E-3</v>
      </c>
      <c r="J109" s="7">
        <f t="shared" si="12"/>
        <v>9.2204953874590573E-2</v>
      </c>
      <c r="K109" s="7">
        <f t="shared" si="13"/>
        <v>2.087627158454206E-4</v>
      </c>
      <c r="L109" s="7">
        <f t="shared" si="14"/>
        <v>1.9380650903153733</v>
      </c>
      <c r="M109" s="7">
        <f t="shared" si="8"/>
        <v>2.0340130987789702</v>
      </c>
      <c r="N109" s="2">
        <f t="shared" si="10"/>
        <v>0.30835374539553062</v>
      </c>
    </row>
    <row r="110" spans="5:14" x14ac:dyDescent="0.25">
      <c r="E110" s="1">
        <f t="shared" si="9"/>
        <v>106</v>
      </c>
      <c r="F110" s="46">
        <v>-0.19388342346203097</v>
      </c>
      <c r="G110" s="3"/>
      <c r="H110" s="50" t="str">
        <f t="shared" si="15"/>
        <v>f(y106|y105, ... y1, Θ)</v>
      </c>
      <c r="I110" s="7">
        <f t="shared" si="11"/>
        <v>2.4998785564880866E-4</v>
      </c>
      <c r="J110" s="7">
        <f t="shared" si="12"/>
        <v>8.6363383517733684E-4</v>
      </c>
      <c r="K110" s="7">
        <f t="shared" si="13"/>
        <v>1.0378728828530481E-3</v>
      </c>
      <c r="L110" s="7">
        <f t="shared" si="14"/>
        <v>1.2759054142137527</v>
      </c>
      <c r="M110" s="7">
        <f t="shared" si="8"/>
        <v>1.2780569087874318</v>
      </c>
      <c r="N110" s="2">
        <f t="shared" si="10"/>
        <v>0.10655019233732017</v>
      </c>
    </row>
    <row r="111" spans="5:14" x14ac:dyDescent="0.25">
      <c r="E111" s="1">
        <f t="shared" si="9"/>
        <v>107</v>
      </c>
      <c r="F111" s="46">
        <v>0.15005399240992848</v>
      </c>
      <c r="G111" s="3"/>
      <c r="H111" s="50" t="str">
        <f t="shared" si="15"/>
        <v>f(y107|y106, ... y1, Θ)</v>
      </c>
      <c r="I111" s="7">
        <f t="shared" si="11"/>
        <v>1.8020262458600718E-4</v>
      </c>
      <c r="J111" s="7">
        <f t="shared" si="12"/>
        <v>3.5259864727661308E-2</v>
      </c>
      <c r="K111" s="7">
        <f t="shared" si="13"/>
        <v>1.3988776094622508E-5</v>
      </c>
      <c r="L111" s="7">
        <f t="shared" si="14"/>
        <v>0.97400867872963826</v>
      </c>
      <c r="M111" s="7">
        <f t="shared" si="8"/>
        <v>1.0094627348579801</v>
      </c>
      <c r="N111" s="2">
        <f t="shared" si="10"/>
        <v>4.0902912397704798E-3</v>
      </c>
    </row>
    <row r="112" spans="5:14" x14ac:dyDescent="0.25">
      <c r="E112" s="1">
        <f t="shared" si="9"/>
        <v>108</v>
      </c>
      <c r="F112" s="46">
        <v>0.13209357785489495</v>
      </c>
      <c r="G112" s="3"/>
      <c r="H112" s="50" t="str">
        <f t="shared" si="15"/>
        <v>f(y108|y107, ... y1, Θ)</v>
      </c>
      <c r="I112" s="7">
        <f t="shared" si="11"/>
        <v>1.6958340666225979E-2</v>
      </c>
      <c r="J112" s="7">
        <f t="shared" si="12"/>
        <v>7.9532289099071438E-2</v>
      </c>
      <c r="K112" s="7">
        <f t="shared" si="13"/>
        <v>6.4888486860260051E-4</v>
      </c>
      <c r="L112" s="7">
        <f t="shared" si="14"/>
        <v>1.0829074762914381</v>
      </c>
      <c r="M112" s="7">
        <f t="shared" si="8"/>
        <v>1.1800469909253382</v>
      </c>
      <c r="N112" s="2">
        <f t="shared" si="10"/>
        <v>7.1899301791917461E-2</v>
      </c>
    </row>
    <row r="113" spans="5:14" x14ac:dyDescent="0.25">
      <c r="E113" s="1">
        <f t="shared" si="9"/>
        <v>109</v>
      </c>
      <c r="F113" s="46">
        <v>6.5629908913222318E-2</v>
      </c>
      <c r="G113" s="3"/>
      <c r="H113" s="50" t="str">
        <f t="shared" si="15"/>
        <v>f(y109|y108, ... y1, Θ)</v>
      </c>
      <c r="I113" s="7">
        <f t="shared" si="11"/>
        <v>0.33666458603742361</v>
      </c>
      <c r="J113" s="7">
        <f t="shared" si="12"/>
        <v>0.64513321460103157</v>
      </c>
      <c r="K113" s="7">
        <f t="shared" si="13"/>
        <v>2.2593729432413955E-3</v>
      </c>
      <c r="L113" s="7">
        <f t="shared" si="14"/>
        <v>1.5406481562619687</v>
      </c>
      <c r="M113" s="7">
        <f t="shared" si="8"/>
        <v>2.5247053298436652</v>
      </c>
      <c r="N113" s="2">
        <f t="shared" si="10"/>
        <v>0.40221069687417049</v>
      </c>
    </row>
    <row r="114" spans="5:14" x14ac:dyDescent="0.25">
      <c r="E114" s="1">
        <f t="shared" si="9"/>
        <v>110</v>
      </c>
      <c r="F114" s="46">
        <v>-5.0173783372885255E-3</v>
      </c>
      <c r="G114" s="3"/>
      <c r="H114" s="50" t="str">
        <f t="shared" si="15"/>
        <v>f(y110|y109, ... y1, Θ)</v>
      </c>
      <c r="I114" s="7">
        <f t="shared" si="11"/>
        <v>2.7970852110359075</v>
      </c>
      <c r="J114" s="7">
        <f t="shared" si="12"/>
        <v>0.75008268855848204</v>
      </c>
      <c r="K114" s="7">
        <f t="shared" si="13"/>
        <v>1.3413580641223501E-2</v>
      </c>
      <c r="L114" s="7">
        <f t="shared" si="14"/>
        <v>1.2800052407325315</v>
      </c>
      <c r="M114" s="7">
        <f t="shared" si="8"/>
        <v>4.8405867209681448</v>
      </c>
      <c r="N114" s="2">
        <f t="shared" si="10"/>
        <v>0.68489800508153853</v>
      </c>
    </row>
    <row r="115" spans="5:14" x14ac:dyDescent="0.25">
      <c r="E115" s="1">
        <f t="shared" si="9"/>
        <v>111</v>
      </c>
      <c r="F115" s="46">
        <v>8.9684013057496334E-2</v>
      </c>
      <c r="G115" s="3"/>
      <c r="H115" s="50" t="str">
        <f t="shared" si="15"/>
        <v>f(y111|y110, ... y1, Θ)</v>
      </c>
      <c r="I115" s="7">
        <f t="shared" si="11"/>
        <v>1.665132425584281</v>
      </c>
      <c r="J115" s="7">
        <f t="shared" si="12"/>
        <v>0.10360764698591214</v>
      </c>
      <c r="K115" s="7">
        <f t="shared" si="13"/>
        <v>1.7889008021383004E-2</v>
      </c>
      <c r="L115" s="7">
        <f t="shared" si="14"/>
        <v>0.39608908006280941</v>
      </c>
      <c r="M115" s="7">
        <f t="shared" si="8"/>
        <v>2.1827181606543853</v>
      </c>
      <c r="N115" s="2">
        <f t="shared" si="10"/>
        <v>0.33899766187741232</v>
      </c>
    </row>
    <row r="116" spans="5:14" x14ac:dyDescent="0.25">
      <c r="E116" s="1">
        <f t="shared" si="9"/>
        <v>112</v>
      </c>
      <c r="F116" s="46">
        <v>-1.1026254339889418E-2</v>
      </c>
      <c r="G116" s="3"/>
      <c r="H116" s="50" t="str">
        <f t="shared" si="15"/>
        <v>f(y112|y111, ... y1, Θ)</v>
      </c>
      <c r="I116" s="7">
        <f t="shared" si="11"/>
        <v>5.6318315021915</v>
      </c>
      <c r="J116" s="7">
        <f t="shared" si="12"/>
        <v>0.22493062694477736</v>
      </c>
      <c r="K116" s="7">
        <f t="shared" si="13"/>
        <v>2.820633739782161E-2</v>
      </c>
      <c r="L116" s="7">
        <f t="shared" si="14"/>
        <v>0.40087522387020336</v>
      </c>
      <c r="M116" s="7">
        <f t="shared" si="8"/>
        <v>6.2858436904043025</v>
      </c>
      <c r="N116" s="2">
        <f t="shared" si="10"/>
        <v>0.79836357724807239</v>
      </c>
    </row>
    <row r="117" spans="5:14" x14ac:dyDescent="0.25">
      <c r="E117" s="1">
        <f t="shared" si="9"/>
        <v>113</v>
      </c>
      <c r="F117" s="46">
        <v>4.4078488956943829E-2</v>
      </c>
      <c r="G117" s="3"/>
      <c r="H117" s="50" t="str">
        <f t="shared" si="15"/>
        <v>f(y113|y112, ... y1, Θ)</v>
      </c>
      <c r="I117" s="7">
        <f t="shared" si="11"/>
        <v>5.4878817841954799</v>
      </c>
      <c r="J117" s="7">
        <f t="shared" si="12"/>
        <v>6.8607661399253464E-2</v>
      </c>
      <c r="K117" s="7">
        <f t="shared" si="13"/>
        <v>2.8173259648445147E-2</v>
      </c>
      <c r="L117" s="7">
        <f t="shared" si="14"/>
        <v>0.12533389721985735</v>
      </c>
      <c r="M117" s="7">
        <f t="shared" si="8"/>
        <v>5.7099966024630353</v>
      </c>
      <c r="N117" s="2">
        <f t="shared" si="10"/>
        <v>0.75663584983394006</v>
      </c>
    </row>
    <row r="118" spans="5:14" x14ac:dyDescent="0.25">
      <c r="E118" s="1">
        <f t="shared" si="9"/>
        <v>114</v>
      </c>
      <c r="F118" s="46">
        <v>-3.872802140411289E-2</v>
      </c>
      <c r="G118" s="3"/>
      <c r="H118" s="50" t="str">
        <f t="shared" si="15"/>
        <v>f(y114|y113, ... y1, Θ)</v>
      </c>
      <c r="I118" s="7">
        <f t="shared" si="11"/>
        <v>4.8909927149406336</v>
      </c>
      <c r="J118" s="7">
        <f t="shared" si="12"/>
        <v>2.3057422212972037E-2</v>
      </c>
      <c r="K118" s="7">
        <f t="shared" si="13"/>
        <v>3.4628364161393241E-2</v>
      </c>
      <c r="L118" s="7">
        <f t="shared" si="14"/>
        <v>5.8091058523861053E-2</v>
      </c>
      <c r="M118" s="7">
        <f t="shared" si="8"/>
        <v>5.00676955983886</v>
      </c>
      <c r="N118" s="2">
        <f t="shared" si="10"/>
        <v>0.69955760314377469</v>
      </c>
    </row>
    <row r="119" spans="5:14" x14ac:dyDescent="0.25">
      <c r="E119" s="1">
        <f t="shared" si="9"/>
        <v>115</v>
      </c>
      <c r="F119" s="46">
        <v>4.8095372536598117E-2</v>
      </c>
      <c r="G119" s="3"/>
      <c r="H119" s="50" t="str">
        <f t="shared" si="15"/>
        <v>f(y115|y114, ... y1, Θ)</v>
      </c>
      <c r="I119" s="7">
        <f t="shared" si="11"/>
        <v>5.4757176505125296</v>
      </c>
      <c r="J119" s="7">
        <f t="shared" si="12"/>
        <v>1.7630222106864397E-2</v>
      </c>
      <c r="K119" s="7">
        <f t="shared" si="13"/>
        <v>2.9226651917260038E-2</v>
      </c>
      <c r="L119" s="7">
        <f t="shared" si="14"/>
        <v>3.3485700048036617E-2</v>
      </c>
      <c r="M119" s="7">
        <f t="shared" si="8"/>
        <v>5.55606022458469</v>
      </c>
      <c r="N119" s="2">
        <f t="shared" si="10"/>
        <v>0.74476694460032444</v>
      </c>
    </row>
    <row r="120" spans="5:14" x14ac:dyDescent="0.25">
      <c r="E120" s="1">
        <f t="shared" si="9"/>
        <v>116</v>
      </c>
      <c r="F120" s="46">
        <v>5.6838157632247394E-2</v>
      </c>
      <c r="G120" s="3"/>
      <c r="H120" s="50" t="str">
        <f t="shared" si="15"/>
        <v>f(y116|y115, ... y1, Θ)</v>
      </c>
      <c r="I120" s="7">
        <f t="shared" si="11"/>
        <v>4.8058117248010159</v>
      </c>
      <c r="J120" s="7">
        <f t="shared" si="12"/>
        <v>9.3619936292714569E-3</v>
      </c>
      <c r="K120" s="7">
        <f t="shared" si="13"/>
        <v>2.8410163285878722E-2</v>
      </c>
      <c r="L120" s="7">
        <f t="shared" si="14"/>
        <v>1.9694225049140337E-2</v>
      </c>
      <c r="M120" s="7">
        <f t="shared" si="8"/>
        <v>4.863278106765307</v>
      </c>
      <c r="N120" s="2">
        <f t="shared" si="10"/>
        <v>0.68692910542671648</v>
      </c>
    </row>
    <row r="121" spans="5:14" x14ac:dyDescent="0.25">
      <c r="E121" s="1">
        <f t="shared" si="9"/>
        <v>117</v>
      </c>
      <c r="F121" s="46">
        <v>-2.6287413398012643E-2</v>
      </c>
      <c r="G121" s="3"/>
      <c r="H121" s="50" t="str">
        <f t="shared" si="15"/>
        <v>f(y117|y116, ... y1, Θ)</v>
      </c>
      <c r="I121" s="7">
        <f t="shared" si="11"/>
        <v>5.9534014032053584</v>
      </c>
      <c r="J121" s="7">
        <f t="shared" si="12"/>
        <v>1.0149005882468138E-2</v>
      </c>
      <c r="K121" s="7">
        <f t="shared" si="13"/>
        <v>3.5026364592840968E-2</v>
      </c>
      <c r="L121" s="7">
        <f t="shared" si="14"/>
        <v>2.1247947305319002E-2</v>
      </c>
      <c r="M121" s="7">
        <f t="shared" si="8"/>
        <v>6.0198247209859863</v>
      </c>
      <c r="N121" s="2">
        <f t="shared" si="10"/>
        <v>0.77958384610553222</v>
      </c>
    </row>
    <row r="122" spans="5:14" x14ac:dyDescent="0.25">
      <c r="E122" s="1">
        <f t="shared" si="9"/>
        <v>118</v>
      </c>
      <c r="F122" s="46">
        <v>5.5018671438493878E-2</v>
      </c>
      <c r="G122" s="3"/>
      <c r="H122" s="50" t="str">
        <f t="shared" si="15"/>
        <v>f(y118|y117, ... y1, Θ)</v>
      </c>
      <c r="I122" s="7">
        <f t="shared" si="11"/>
        <v>4.9664622682220472</v>
      </c>
      <c r="J122" s="7">
        <f t="shared" si="12"/>
        <v>7.9972015385416963E-3</v>
      </c>
      <c r="K122" s="7">
        <f t="shared" si="13"/>
        <v>2.8685680137268993E-2</v>
      </c>
      <c r="L122" s="7">
        <f t="shared" si="14"/>
        <v>1.6436889286810905E-2</v>
      </c>
      <c r="M122" s="7">
        <f t="shared" si="8"/>
        <v>5.0195820391846686</v>
      </c>
      <c r="N122" s="2">
        <f t="shared" si="10"/>
        <v>0.70066755666042013</v>
      </c>
    </row>
    <row r="123" spans="5:14" x14ac:dyDescent="0.25">
      <c r="E123" s="1">
        <f t="shared" si="9"/>
        <v>119</v>
      </c>
      <c r="F123" s="46">
        <v>6.2873971276693946E-2</v>
      </c>
      <c r="G123" s="3"/>
      <c r="H123" s="50" t="str">
        <f t="shared" si="15"/>
        <v>f(y119|y118, ... y1, Θ)</v>
      </c>
      <c r="I123" s="7">
        <f t="shared" si="11"/>
        <v>4.3109103697971545</v>
      </c>
      <c r="J123" s="7">
        <f t="shared" si="12"/>
        <v>6.6727141435527918E-3</v>
      </c>
      <c r="K123" s="7">
        <f t="shared" si="13"/>
        <v>2.7730851725666826E-2</v>
      </c>
      <c r="L123" s="7">
        <f t="shared" si="14"/>
        <v>1.5274264734726394E-2</v>
      </c>
      <c r="M123" s="7">
        <f t="shared" si="8"/>
        <v>4.360588200401101</v>
      </c>
      <c r="N123" s="2">
        <f t="shared" si="10"/>
        <v>0.6395450752682843</v>
      </c>
    </row>
    <row r="124" spans="5:14" x14ac:dyDescent="0.25">
      <c r="E124" s="1">
        <f t="shared" si="9"/>
        <v>120</v>
      </c>
      <c r="F124" s="46">
        <v>6.820343238626192E-2</v>
      </c>
      <c r="G124" s="3"/>
      <c r="H124" s="50" t="str">
        <f t="shared" si="15"/>
        <v>f(y120|y119, ... y1, Θ)</v>
      </c>
      <c r="I124" s="7">
        <f t="shared" si="11"/>
        <v>3.8632348091583379</v>
      </c>
      <c r="J124" s="7">
        <f t="shared" si="12"/>
        <v>6.5662306197420573E-3</v>
      </c>
      <c r="K124" s="7">
        <f t="shared" si="13"/>
        <v>2.7030332500363574E-2</v>
      </c>
      <c r="L124" s="7">
        <f t="shared" si="14"/>
        <v>1.6348578326062159E-2</v>
      </c>
      <c r="M124" s="7">
        <f t="shared" si="8"/>
        <v>3.9131799506045057</v>
      </c>
      <c r="N124" s="2">
        <f t="shared" si="10"/>
        <v>0.59252981972730789</v>
      </c>
    </row>
    <row r="125" spans="5:14" x14ac:dyDescent="0.25">
      <c r="E125" s="1">
        <f t="shared" si="9"/>
        <v>121</v>
      </c>
      <c r="F125" s="46">
        <v>-0.13138868771216219</v>
      </c>
      <c r="G125" s="3"/>
      <c r="H125" s="50" t="str">
        <f t="shared" si="15"/>
        <v>f(y121|y120, ... y1, Θ)</v>
      </c>
      <c r="I125" s="7">
        <f t="shared" si="11"/>
        <v>0.23205379152414432</v>
      </c>
      <c r="J125" s="7">
        <f t="shared" si="12"/>
        <v>4.4387867095169067E-4</v>
      </c>
      <c r="K125" s="7">
        <f t="shared" si="13"/>
        <v>2.9900300217445823E-2</v>
      </c>
      <c r="L125" s="7">
        <f t="shared" si="14"/>
        <v>2.0352358084708394E-2</v>
      </c>
      <c r="M125" s="7">
        <f t="shared" si="8"/>
        <v>0.28275032849725024</v>
      </c>
      <c r="N125" s="2">
        <f t="shared" si="10"/>
        <v>-0.54859688184208188</v>
      </c>
    </row>
    <row r="126" spans="5:14" x14ac:dyDescent="0.25">
      <c r="E126" s="1">
        <f t="shared" si="9"/>
        <v>122</v>
      </c>
      <c r="F126" s="46">
        <v>-5.7011915158174616E-2</v>
      </c>
      <c r="G126" s="3"/>
      <c r="H126" s="50" t="str">
        <f t="shared" si="15"/>
        <v>f(y122|y121, ... y1, Θ)</v>
      </c>
      <c r="I126" s="7">
        <f t="shared" si="11"/>
        <v>2.8741837505949639</v>
      </c>
      <c r="J126" s="7">
        <f t="shared" si="12"/>
        <v>0.1060084700411637</v>
      </c>
      <c r="K126" s="7">
        <f t="shared" si="13"/>
        <v>2.9164810543631101E-2</v>
      </c>
      <c r="L126" s="7">
        <f t="shared" si="14"/>
        <v>0.38277959129667694</v>
      </c>
      <c r="M126" s="7">
        <f t="shared" si="8"/>
        <v>3.3921366224764355</v>
      </c>
      <c r="N126" s="2">
        <f t="shared" si="10"/>
        <v>0.53047333568158694</v>
      </c>
    </row>
    <row r="127" spans="5:14" x14ac:dyDescent="0.25">
      <c r="E127" s="1">
        <f t="shared" si="9"/>
        <v>123</v>
      </c>
      <c r="F127" s="46">
        <v>8.6310736080633194E-2</v>
      </c>
      <c r="G127" s="3"/>
      <c r="H127" s="50" t="str">
        <f t="shared" si="15"/>
        <v>f(y123|y122, ... y1, Θ)</v>
      </c>
      <c r="I127" s="7">
        <f t="shared" si="11"/>
        <v>2.1969342949864514</v>
      </c>
      <c r="J127" s="7">
        <f t="shared" si="12"/>
        <v>5.1819951107428527E-2</v>
      </c>
      <c r="K127" s="7">
        <f t="shared" si="13"/>
        <v>2.1855527418703849E-2</v>
      </c>
      <c r="L127" s="7">
        <f t="shared" si="14"/>
        <v>0.18344454410871056</v>
      </c>
      <c r="M127" s="7">
        <f t="shared" si="8"/>
        <v>2.4540543176212943</v>
      </c>
      <c r="N127" s="2">
        <f t="shared" si="10"/>
        <v>0.38988417109763968</v>
      </c>
    </row>
    <row r="128" spans="5:14" x14ac:dyDescent="0.25">
      <c r="E128" s="1">
        <f t="shared" si="9"/>
        <v>124</v>
      </c>
      <c r="F128" s="46">
        <v>-5.6598346617243778E-2</v>
      </c>
      <c r="G128" s="3"/>
      <c r="H128" s="50" t="str">
        <f t="shared" si="15"/>
        <v>f(y124|y123, ... y1, Θ)</v>
      </c>
      <c r="I128" s="7">
        <f t="shared" si="11"/>
        <v>3.2336616304629118</v>
      </c>
      <c r="J128" s="7">
        <f t="shared" si="12"/>
        <v>5.0376417506013321E-2</v>
      </c>
      <c r="K128" s="7">
        <f t="shared" si="13"/>
        <v>3.2508867023383771E-2</v>
      </c>
      <c r="L128" s="7">
        <f t="shared" si="14"/>
        <v>0.18021798023620733</v>
      </c>
      <c r="M128" s="7">
        <f t="shared" si="8"/>
        <v>3.496764895228516</v>
      </c>
      <c r="N128" s="2">
        <f t="shared" si="10"/>
        <v>0.54366643352818966</v>
      </c>
    </row>
    <row r="129" spans="5:14" x14ac:dyDescent="0.25">
      <c r="E129" s="1">
        <f t="shared" si="9"/>
        <v>125</v>
      </c>
      <c r="F129" s="46">
        <v>8.2120215412363043E-2</v>
      </c>
      <c r="G129" s="3"/>
      <c r="H129" s="50" t="str">
        <f t="shared" si="15"/>
        <v>f(y125|y124, ... y1, Θ)</v>
      </c>
      <c r="I129" s="7">
        <f t="shared" si="11"/>
        <v>2.6302601712867819</v>
      </c>
      <c r="J129" s="7">
        <f t="shared" si="12"/>
        <v>2.9073574765670362E-2</v>
      </c>
      <c r="K129" s="7">
        <f t="shared" si="13"/>
        <v>2.390074213702207E-2</v>
      </c>
      <c r="L129" s="7">
        <f t="shared" si="14"/>
        <v>9.4010137884654316E-2</v>
      </c>
      <c r="M129" s="7">
        <f t="shared" si="8"/>
        <v>2.7772446260741286</v>
      </c>
      <c r="N129" s="2">
        <f t="shared" si="10"/>
        <v>0.44361413508877606</v>
      </c>
    </row>
  </sheetData>
  <scenarios current="0">
    <scenario name="max" count="6" user=" " comment="Created by   on 10/26/2010">
      <inputCells r="C6" val="0.999"/>
      <inputCells r="C7" val="0.0142588391208146"/>
      <inputCells r="C8" val="-0.00630330855617842"/>
      <inputCells r="C9" val="0.0604991862573012"/>
      <inputCells r="C10" val="0.00026884026645233"/>
      <inputCells r="C11" val="0.0132592269053226"/>
    </scenario>
  </scenarios>
  <mergeCells count="5">
    <mergeCell ref="H3:H4"/>
    <mergeCell ref="I3:J3"/>
    <mergeCell ref="K3:L3"/>
    <mergeCell ref="I4:J4"/>
    <mergeCell ref="K4:L4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7"/>
  <sheetViews>
    <sheetView zoomScale="80" zoomScaleNormal="80" workbookViewId="0">
      <selection activeCell="C6" sqref="C6:C11"/>
    </sheetView>
  </sheetViews>
  <sheetFormatPr defaultRowHeight="15" x14ac:dyDescent="0.25"/>
  <cols>
    <col min="1" max="1" width="1.85546875" customWidth="1"/>
    <col min="2" max="2" width="4.28515625" customWidth="1"/>
    <col min="4" max="5" width="5.140625" customWidth="1"/>
    <col min="6" max="6" width="5.42578125" bestFit="1" customWidth="1"/>
    <col min="7" max="7" width="11.140625" style="46" bestFit="1" customWidth="1"/>
    <col min="8" max="8" width="2" customWidth="1"/>
    <col min="9" max="9" width="20.140625" style="48" bestFit="1" customWidth="1"/>
    <col min="10" max="13" width="15.7109375" customWidth="1"/>
    <col min="14" max="14" width="16.42578125" bestFit="1" customWidth="1"/>
    <col min="15" max="15" width="20.140625" bestFit="1" customWidth="1"/>
    <col min="17" max="20" width="14" customWidth="1"/>
  </cols>
  <sheetData>
    <row r="2" spans="2:15" ht="15.75" x14ac:dyDescent="0.25">
      <c r="C2">
        <v>166.77773382112065</v>
      </c>
      <c r="O2" s="45">
        <f>SUM(O4:O1048576)</f>
        <v>166.77773382112071</v>
      </c>
    </row>
    <row r="3" spans="2:15" ht="31.5" x14ac:dyDescent="0.25">
      <c r="C3">
        <v>0.01</v>
      </c>
      <c r="F3" s="6" t="s">
        <v>6</v>
      </c>
      <c r="G3" s="47" t="s">
        <v>5</v>
      </c>
      <c r="H3" s="5"/>
      <c r="I3" s="68" t="s">
        <v>22</v>
      </c>
      <c r="J3" s="70" t="s">
        <v>7</v>
      </c>
      <c r="K3" s="70"/>
      <c r="L3" s="70" t="s">
        <v>8</v>
      </c>
      <c r="M3" s="70"/>
      <c r="N3" s="43" t="s">
        <v>20</v>
      </c>
      <c r="O3" s="44" t="s">
        <v>21</v>
      </c>
    </row>
    <row r="4" spans="2:15" x14ac:dyDescent="0.25">
      <c r="F4" s="1">
        <v>1</v>
      </c>
      <c r="G4" s="46">
        <v>7.2573647833669664E-3</v>
      </c>
      <c r="H4" s="3"/>
      <c r="I4" s="69"/>
      <c r="J4" s="71">
        <f>(C7/(C6+C7))*NORMDIST(G4,C8,C9,FALSE)</f>
        <v>8.432127906122572</v>
      </c>
      <c r="K4" s="72"/>
      <c r="L4" s="71">
        <f>(C6/(C6+C7))*NORMDIST(G4,C10,C11,FALSE)</f>
        <v>2.6941347107690405</v>
      </c>
      <c r="M4" s="72"/>
      <c r="N4" s="40">
        <f>SUM(J4:M4)</f>
        <v>11.126262616891612</v>
      </c>
      <c r="O4" s="39">
        <f>LOG(N4)</f>
        <v>1.046349306523455</v>
      </c>
    </row>
    <row r="5" spans="2:15" ht="18.75" x14ac:dyDescent="0.35">
      <c r="E5" s="65"/>
      <c r="F5" s="1"/>
      <c r="H5" s="5"/>
      <c r="I5" s="52"/>
      <c r="J5" s="37" t="s">
        <v>1</v>
      </c>
      <c r="K5" s="38" t="s">
        <v>2</v>
      </c>
      <c r="L5" s="51" t="s">
        <v>3</v>
      </c>
      <c r="M5" s="38" t="s">
        <v>4</v>
      </c>
      <c r="N5" s="53"/>
      <c r="O5" s="39"/>
    </row>
    <row r="6" spans="2:15" ht="18" x14ac:dyDescent="0.35">
      <c r="B6" s="12" t="s">
        <v>11</v>
      </c>
      <c r="C6" s="58">
        <v>1.7897824974097299E-2</v>
      </c>
      <c r="F6" s="1">
        <v>2</v>
      </c>
      <c r="G6" s="46">
        <v>6.0240965677204597E-4</v>
      </c>
      <c r="H6" s="3"/>
      <c r="I6" s="49" t="s">
        <v>23</v>
      </c>
      <c r="J6" s="8">
        <f>(J4/N4)*$C$13*NORMDIST(G6,$C$8,$C$9,FALSE)</f>
        <v>10.210617572164804</v>
      </c>
      <c r="K6" s="8">
        <f>(L4/N4)*$C$7*NORMDIST(G6,$C$8,$C$9,FALSE)</f>
        <v>7.624627391947042E-2</v>
      </c>
      <c r="L6" s="8">
        <f>(J4/N4)*$C$6*NORMDIST(G6,$C$10,$C$11,FALSE)</f>
        <v>8.4460442529900037E-2</v>
      </c>
      <c r="M6" s="8">
        <f>(L4/N4)*$C$14*NORMDIST(G6,$C$10,$C$11,FALSE)</f>
        <v>1.4731624244627322</v>
      </c>
      <c r="N6" s="8">
        <f t="shared" ref="N6:N69" si="0">SUM(J6:M6)</f>
        <v>11.844486713076906</v>
      </c>
      <c r="O6" s="41">
        <f>LOG(N6)</f>
        <v>1.0735162450918452</v>
      </c>
    </row>
    <row r="7" spans="2:15" ht="18" x14ac:dyDescent="0.35">
      <c r="B7" s="12" t="s">
        <v>12</v>
      </c>
      <c r="C7" s="58">
        <v>2.295309032797014E-2</v>
      </c>
      <c r="F7" s="1">
        <f t="shared" ref="F7:F70" si="1">F6+1</f>
        <v>3</v>
      </c>
      <c r="G7" s="46">
        <v>2.4391453124159263E-2</v>
      </c>
      <c r="H7" s="3"/>
      <c r="I7" s="50" t="s">
        <v>24</v>
      </c>
      <c r="J7" s="7">
        <f>(($J6+$K6)/$N6)*$C$13*NORMDIST(G7,$C$8,$C$9,FALSE)</f>
        <v>11.91389511447807</v>
      </c>
      <c r="K7" s="7">
        <f>(($L6+$M6)/$N6)*$C$7*NORMDIST(G7,$C$8,$C$9,FALSE)</f>
        <v>4.2161648958030602E-2</v>
      </c>
      <c r="L7" s="7">
        <f>(($J6+$K6)/$N6)*$C$6*NORMDIST(G7,$C$10,$C$11,FALSE)</f>
        <v>8.8045451114134629E-2</v>
      </c>
      <c r="M7" s="7">
        <f>(($L6+$M6)/$N6)*$C$14*NORMDIST(G7,$C$10,$C$11,FALSE)</f>
        <v>0.72778215783701916</v>
      </c>
      <c r="N7" s="7">
        <f t="shared" si="0"/>
        <v>12.771884372387253</v>
      </c>
      <c r="O7" s="2">
        <f t="shared" ref="O7:O70" si="2">LOG(N7)</f>
        <v>1.1062549780899658</v>
      </c>
    </row>
    <row r="8" spans="2:15" ht="18" x14ac:dyDescent="0.35">
      <c r="B8" s="35" t="s">
        <v>13</v>
      </c>
      <c r="C8" s="58">
        <f>1.30063752059005%</f>
        <v>1.30063752059005E-2</v>
      </c>
      <c r="F8" s="1">
        <f t="shared" si="1"/>
        <v>4</v>
      </c>
      <c r="G8" s="46">
        <v>-1.6294242891539936E-2</v>
      </c>
      <c r="H8" s="3"/>
      <c r="I8" s="50" t="s">
        <v>25</v>
      </c>
      <c r="J8" s="7">
        <f t="shared" ref="J8:J71" si="3">(($J7+$K7)/$N7)*$C$13*NORMDIST(G8,$C$8,$C$9,FALSE)</f>
        <v>7.4707919310606341</v>
      </c>
      <c r="K8" s="7">
        <f t="shared" ref="K8:K71" si="4">(($L7+$M7)/$N7)*$C$7*NORMDIST(G8,$C$8,$C$9,FALSE)</f>
        <v>1.1914108865999327E-2</v>
      </c>
      <c r="L8" s="7">
        <f t="shared" ref="L8:L71" si="5">(($J7+$K7)/$N7)*$C$6*NORMDIST(G8,$C$10,$C$11,FALSE)</f>
        <v>0.10258203093350914</v>
      </c>
      <c r="M8" s="7">
        <f t="shared" ref="M8:M71" si="6">(($L7+$M7)/$N7)*$C$14*NORMDIST(G8,$C$10,$C$11,FALSE)</f>
        <v>0.38211745973618017</v>
      </c>
      <c r="N8" s="7">
        <f t="shared" si="0"/>
        <v>7.9674055305963227</v>
      </c>
      <c r="O8" s="2">
        <f t="shared" si="2"/>
        <v>0.90131692275336917</v>
      </c>
    </row>
    <row r="9" spans="2:15" ht="18" x14ac:dyDescent="0.35">
      <c r="B9" s="12" t="s">
        <v>14</v>
      </c>
      <c r="C9" s="58">
        <f>2.59385117985784%</f>
        <v>2.5938511798578402E-2</v>
      </c>
      <c r="F9" s="1">
        <f t="shared" si="1"/>
        <v>5</v>
      </c>
      <c r="G9" s="46">
        <v>3.0011078416039619E-2</v>
      </c>
      <c r="H9" s="3"/>
      <c r="I9" s="50" t="s">
        <v>26</v>
      </c>
      <c r="J9" s="7">
        <f t="shared" si="3"/>
        <v>11.442937258688708</v>
      </c>
      <c r="K9" s="7">
        <f t="shared" si="4"/>
        <v>1.7323509908875701E-2</v>
      </c>
      <c r="L9" s="7">
        <f t="shared" si="5"/>
        <v>9.1239593225137153E-2</v>
      </c>
      <c r="M9" s="7">
        <f t="shared" si="6"/>
        <v>0.32263566834156987</v>
      </c>
      <c r="N9" s="7">
        <f t="shared" si="0"/>
        <v>11.874136030164291</v>
      </c>
      <c r="O9" s="2">
        <f t="shared" si="2"/>
        <v>1.0746020198983883</v>
      </c>
    </row>
    <row r="10" spans="2:15" ht="18" x14ac:dyDescent="0.35">
      <c r="B10" s="35" t="s">
        <v>15</v>
      </c>
      <c r="C10" s="58">
        <f>-0.37663672299543%</f>
        <v>-3.7663672299543E-3</v>
      </c>
      <c r="F10" s="1">
        <f t="shared" si="1"/>
        <v>6</v>
      </c>
      <c r="G10" s="46">
        <v>-9.6112579101135989E-3</v>
      </c>
      <c r="H10" s="3"/>
      <c r="I10" s="50" t="str">
        <f t="shared" ref="I10:I73" si="7">"f(y"&amp;F10&amp;"|y"&amp;F9&amp;", ... y1, Θ)"</f>
        <v>f(y6|y5, ... y1, Θ)</v>
      </c>
      <c r="J10" s="7">
        <f t="shared" si="3"/>
        <v>9.9680409512848946</v>
      </c>
      <c r="K10" s="7">
        <f t="shared" si="4"/>
        <v>8.4133561746299219E-3</v>
      </c>
      <c r="L10" s="7">
        <f t="shared" si="5"/>
        <v>0.10736349819222259</v>
      </c>
      <c r="M10" s="7">
        <f t="shared" si="6"/>
        <v>0.21166389356526658</v>
      </c>
      <c r="N10" s="7">
        <f t="shared" si="0"/>
        <v>10.295481699217014</v>
      </c>
      <c r="O10" s="2">
        <f t="shared" si="2"/>
        <v>1.0126466709557851</v>
      </c>
    </row>
    <row r="11" spans="2:15" ht="18" x14ac:dyDescent="0.35">
      <c r="B11" s="12" t="s">
        <v>16</v>
      </c>
      <c r="C11" s="58">
        <f>6.39190688877165%</f>
        <v>6.3919068887716493E-2</v>
      </c>
      <c r="F11" s="1">
        <f t="shared" si="1"/>
        <v>7</v>
      </c>
      <c r="G11" s="46">
        <v>5.8513752400941399E-4</v>
      </c>
      <c r="H11" s="3"/>
      <c r="I11" s="50" t="str">
        <f t="shared" si="7"/>
        <v>f(y7|y6, ... y1, Θ)</v>
      </c>
      <c r="J11" s="7">
        <f t="shared" si="3"/>
        <v>13.051345562231017</v>
      </c>
      <c r="K11" s="7">
        <f t="shared" si="4"/>
        <v>9.7541973264066457E-3</v>
      </c>
      <c r="L11" s="7">
        <f t="shared" si="5"/>
        <v>0.10799484498771307</v>
      </c>
      <c r="M11" s="7">
        <f t="shared" si="6"/>
        <v>0.18852542981110471</v>
      </c>
      <c r="N11" s="7">
        <f t="shared" si="0"/>
        <v>13.357620034356241</v>
      </c>
      <c r="O11" s="2">
        <f t="shared" si="2"/>
        <v>1.1257290855331639</v>
      </c>
    </row>
    <row r="12" spans="2:15" x14ac:dyDescent="0.25">
      <c r="B12" s="29"/>
      <c r="F12" s="1">
        <f t="shared" si="1"/>
        <v>8</v>
      </c>
      <c r="G12" s="46">
        <v>3.3648034118232729E-2</v>
      </c>
      <c r="H12" s="3"/>
      <c r="I12" s="50" t="str">
        <f t="shared" si="7"/>
        <v>f(y8|y7, ... y1, Θ)</v>
      </c>
      <c r="J12" s="7">
        <f t="shared" si="3"/>
        <v>10.761090681308893</v>
      </c>
      <c r="K12" s="7">
        <f t="shared" si="4"/>
        <v>5.7097281521356624E-3</v>
      </c>
      <c r="L12" s="7">
        <f t="shared" si="5"/>
        <v>9.2030306595126635E-2</v>
      </c>
      <c r="M12" s="7">
        <f t="shared" si="6"/>
        <v>0.1140566666277664</v>
      </c>
      <c r="N12" s="7">
        <f t="shared" si="0"/>
        <v>10.972887382683922</v>
      </c>
      <c r="O12" s="2">
        <f t="shared" si="2"/>
        <v>1.0403209219564977</v>
      </c>
    </row>
    <row r="13" spans="2:15" ht="18" x14ac:dyDescent="0.35">
      <c r="B13" s="36" t="s">
        <v>17</v>
      </c>
      <c r="C13" s="56">
        <f>1-C6</f>
        <v>0.98210217502590269</v>
      </c>
      <c r="F13" s="1">
        <f t="shared" si="1"/>
        <v>9</v>
      </c>
      <c r="G13" s="46">
        <v>-1.415027829147529E-3</v>
      </c>
      <c r="H13" s="3"/>
      <c r="I13" s="50" t="str">
        <f t="shared" si="7"/>
        <v>f(y9|y8, ... y1, Θ)</v>
      </c>
      <c r="J13" s="7">
        <f t="shared" si="3"/>
        <v>12.698815305097851</v>
      </c>
      <c r="K13" s="7">
        <f t="shared" si="4"/>
        <v>5.6808271882278008E-3</v>
      </c>
      <c r="L13" s="7">
        <f t="shared" si="5"/>
        <v>0.10953471285328299</v>
      </c>
      <c r="M13" s="7">
        <f t="shared" si="6"/>
        <v>0.11445395679129054</v>
      </c>
      <c r="N13" s="7">
        <f t="shared" si="0"/>
        <v>12.928484801930651</v>
      </c>
      <c r="O13" s="2">
        <f t="shared" si="2"/>
        <v>1.1115476292330813</v>
      </c>
    </row>
    <row r="14" spans="2:15" ht="18" x14ac:dyDescent="0.35">
      <c r="B14" s="36" t="s">
        <v>18</v>
      </c>
      <c r="C14" s="56">
        <f>1-C7</f>
        <v>0.9770469096720299</v>
      </c>
      <c r="F14" s="1">
        <f t="shared" si="1"/>
        <v>10</v>
      </c>
      <c r="G14" s="46">
        <v>1.7406391185132285E-2</v>
      </c>
      <c r="H14" s="3"/>
      <c r="I14" s="50" t="str">
        <f t="shared" si="7"/>
        <v>f(y10|y9, ... y1, Θ)</v>
      </c>
      <c r="J14" s="7">
        <f t="shared" si="3"/>
        <v>14.631304329691041</v>
      </c>
      <c r="K14" s="7">
        <f t="shared" si="4"/>
        <v>6.0288730853840008E-3</v>
      </c>
      <c r="L14" s="7">
        <f t="shared" si="5"/>
        <v>0.1039115572342547</v>
      </c>
      <c r="M14" s="7">
        <f t="shared" si="6"/>
        <v>0.10001096480709622</v>
      </c>
      <c r="N14" s="7">
        <f t="shared" si="0"/>
        <v>14.841255724817776</v>
      </c>
      <c r="O14" s="2">
        <f t="shared" si="2"/>
        <v>1.1714706483343269</v>
      </c>
    </row>
    <row r="15" spans="2:15" x14ac:dyDescent="0.25">
      <c r="F15" s="1">
        <f t="shared" si="1"/>
        <v>11</v>
      </c>
      <c r="G15" s="46">
        <v>-1.1758254170430868E-2</v>
      </c>
      <c r="H15" s="3"/>
      <c r="I15" s="50" t="str">
        <f t="shared" si="7"/>
        <v>f(y11|y10, ... y1, Θ)</v>
      </c>
      <c r="J15" s="7">
        <f t="shared" si="3"/>
        <v>9.4444264758151739</v>
      </c>
      <c r="K15" s="7">
        <f t="shared" si="4"/>
        <v>3.075128847928466E-3</v>
      </c>
      <c r="L15" s="7">
        <f t="shared" si="5"/>
        <v>0.10931419630799004</v>
      </c>
      <c r="M15" s="7">
        <f t="shared" si="6"/>
        <v>8.3137116854335683E-2</v>
      </c>
      <c r="N15" s="7">
        <f t="shared" si="0"/>
        <v>9.6399529178254273</v>
      </c>
      <c r="O15" s="2">
        <f t="shared" si="2"/>
        <v>0.98407491278472425</v>
      </c>
    </row>
    <row r="16" spans="2:15" x14ac:dyDescent="0.25">
      <c r="F16" s="1">
        <f t="shared" si="1"/>
        <v>12</v>
      </c>
      <c r="G16" s="46">
        <v>7.2952063159299786E-3</v>
      </c>
      <c r="H16" s="3"/>
      <c r="I16" s="50" t="str">
        <f t="shared" si="7"/>
        <v>f(y12|y11, ... y1, Θ)</v>
      </c>
      <c r="J16" s="7">
        <f t="shared" si="3"/>
        <v>14.448957467133424</v>
      </c>
      <c r="K16" s="7">
        <f t="shared" si="4"/>
        <v>6.8789936729942765E-3</v>
      </c>
      <c r="L16" s="7">
        <f t="shared" si="5"/>
        <v>0.10784965047213393</v>
      </c>
      <c r="M16" s="7">
        <f t="shared" si="6"/>
        <v>0.11993275362323985</v>
      </c>
      <c r="N16" s="7">
        <f t="shared" si="0"/>
        <v>14.683618864901794</v>
      </c>
      <c r="O16" s="2">
        <f t="shared" si="2"/>
        <v>1.1668331032210657</v>
      </c>
    </row>
    <row r="17" spans="2:15" x14ac:dyDescent="0.25">
      <c r="F17" s="1">
        <f t="shared" si="1"/>
        <v>13</v>
      </c>
      <c r="G17" s="46">
        <v>3.1643856363724951E-2</v>
      </c>
      <c r="H17" s="3"/>
      <c r="I17" s="50" t="str">
        <f t="shared" si="7"/>
        <v>f(y13|y12, ... y1, Θ)</v>
      </c>
      <c r="J17" s="7">
        <f t="shared" si="3"/>
        <v>11.487440668620756</v>
      </c>
      <c r="K17" s="7">
        <f t="shared" si="4"/>
        <v>4.2304320154271961E-3</v>
      </c>
      <c r="L17" s="7">
        <f t="shared" si="5"/>
        <v>9.4329511097593438E-2</v>
      </c>
      <c r="M17" s="7">
        <f t="shared" si="6"/>
        <v>8.1140875275001023E-2</v>
      </c>
      <c r="N17" s="7">
        <f t="shared" si="0"/>
        <v>11.667141487008777</v>
      </c>
      <c r="O17" s="2">
        <f t="shared" si="2"/>
        <v>1.0669644645727525</v>
      </c>
    </row>
    <row r="18" spans="2:15" x14ac:dyDescent="0.25">
      <c r="C18" s="54" t="s">
        <v>28</v>
      </c>
      <c r="D18" s="29"/>
      <c r="E18" s="29"/>
      <c r="F18" s="1">
        <f t="shared" si="1"/>
        <v>14</v>
      </c>
      <c r="G18" s="46">
        <v>-2.8294704475135497E-2</v>
      </c>
      <c r="H18" s="3"/>
      <c r="I18" s="50" t="str">
        <f t="shared" si="7"/>
        <v>f(y14|y13, ... y1, Θ)</v>
      </c>
      <c r="J18" s="7">
        <f t="shared" si="3"/>
        <v>4.1879623486501778</v>
      </c>
      <c r="K18" s="7">
        <f t="shared" si="4"/>
        <v>1.4945412495979012E-3</v>
      </c>
      <c r="L18" s="7">
        <f t="shared" si="5"/>
        <v>0.102216780847828</v>
      </c>
      <c r="M18" s="7">
        <f t="shared" si="6"/>
        <v>8.5203611370578095E-2</v>
      </c>
      <c r="N18" s="7">
        <f t="shared" si="0"/>
        <v>4.3768772821181816</v>
      </c>
      <c r="O18" s="2">
        <f t="shared" si="2"/>
        <v>0.64116437013469418</v>
      </c>
    </row>
    <row r="19" spans="2:15" ht="18" x14ac:dyDescent="0.35">
      <c r="B19" s="12" t="s">
        <v>11</v>
      </c>
      <c r="C19" s="56">
        <v>1.7897824974097292E-2</v>
      </c>
      <c r="F19" s="1">
        <f t="shared" si="1"/>
        <v>15</v>
      </c>
      <c r="G19" s="46">
        <v>-5.4098180543354531E-2</v>
      </c>
      <c r="H19" s="3"/>
      <c r="I19" s="50" t="str">
        <f t="shared" si="7"/>
        <v>f(y15|y14, ... y1, Θ)</v>
      </c>
      <c r="J19" s="7">
        <f t="shared" si="3"/>
        <v>0.50906322818373417</v>
      </c>
      <c r="K19" s="7">
        <f t="shared" si="4"/>
        <v>5.3224959140351215E-4</v>
      </c>
      <c r="L19" s="7">
        <f t="shared" si="5"/>
        <v>7.8420904523334264E-2</v>
      </c>
      <c r="M19" s="7">
        <f t="shared" si="6"/>
        <v>0.19151646745237544</v>
      </c>
      <c r="N19" s="7">
        <f t="shared" si="0"/>
        <v>0.77953284975084736</v>
      </c>
      <c r="O19" s="2">
        <f t="shared" si="2"/>
        <v>-0.10816557878825807</v>
      </c>
    </row>
    <row r="20" spans="2:15" ht="18" x14ac:dyDescent="0.35">
      <c r="B20" s="12" t="s">
        <v>12</v>
      </c>
      <c r="C20" s="56">
        <v>2.295309032797014E-2</v>
      </c>
      <c r="F20" s="1">
        <f t="shared" si="1"/>
        <v>16</v>
      </c>
      <c r="G20" s="46">
        <v>3.2979558142789668E-2</v>
      </c>
      <c r="H20" s="3"/>
      <c r="I20" s="50" t="str">
        <f t="shared" si="7"/>
        <v>f(y16|y15, ... y1, Θ)</v>
      </c>
      <c r="J20" s="7">
        <f t="shared" si="3"/>
        <v>7.3410707612368586</v>
      </c>
      <c r="K20" s="7">
        <f t="shared" si="4"/>
        <v>9.0882727712794459E-2</v>
      </c>
      <c r="L20" s="7">
        <f t="shared" si="5"/>
        <v>6.1902212458022167E-2</v>
      </c>
      <c r="M20" s="7">
        <f t="shared" si="6"/>
        <v>1.7900236965638079</v>
      </c>
      <c r="N20" s="7">
        <f t="shared" si="0"/>
        <v>9.2838793979714822</v>
      </c>
      <c r="O20" s="2">
        <f t="shared" si="2"/>
        <v>0.9677294901277308</v>
      </c>
    </row>
    <row r="21" spans="2:15" ht="18" x14ac:dyDescent="0.35">
      <c r="B21" s="35" t="s">
        <v>13</v>
      </c>
      <c r="C21" s="56">
        <v>1.3006375205900545E-2</v>
      </c>
      <c r="F21" s="1">
        <f t="shared" si="1"/>
        <v>17</v>
      </c>
      <c r="G21" s="46">
        <v>1.3847896858793535E-2</v>
      </c>
      <c r="H21" s="3"/>
      <c r="I21" s="50" t="str">
        <f t="shared" si="7"/>
        <v>f(y17|y16, ... y1, Θ)</v>
      </c>
      <c r="J21" s="7">
        <f t="shared" si="3"/>
        <v>12.085555561786771</v>
      </c>
      <c r="K21" s="7">
        <f t="shared" si="4"/>
        <v>7.0383642190095561E-2</v>
      </c>
      <c r="L21" s="7">
        <f t="shared" si="5"/>
        <v>8.6092101231588322E-2</v>
      </c>
      <c r="M21" s="7">
        <f t="shared" si="6"/>
        <v>1.1711137794457096</v>
      </c>
      <c r="N21" s="7">
        <f t="shared" si="0"/>
        <v>13.413145084654166</v>
      </c>
      <c r="O21" s="2">
        <f t="shared" si="2"/>
        <v>1.1275306222037338</v>
      </c>
    </row>
    <row r="22" spans="2:15" ht="18" x14ac:dyDescent="0.35">
      <c r="B22" s="12" t="s">
        <v>14</v>
      </c>
      <c r="C22" s="56">
        <v>2.5938511798578385E-2</v>
      </c>
      <c r="F22" s="1">
        <f t="shared" si="1"/>
        <v>18</v>
      </c>
      <c r="G22" s="46">
        <v>-2.5872089825595395E-2</v>
      </c>
      <c r="H22" s="3"/>
      <c r="I22" s="50" t="str">
        <f t="shared" si="7"/>
        <v>f(y18|y17, ... y1, Θ)</v>
      </c>
      <c r="J22" s="7">
        <f t="shared" si="3"/>
        <v>4.451782555578137</v>
      </c>
      <c r="K22" s="7">
        <f t="shared" si="4"/>
        <v>1.0760595859415951E-2</v>
      </c>
      <c r="L22" s="7">
        <f t="shared" si="5"/>
        <v>9.5359931593963082E-2</v>
      </c>
      <c r="M22" s="7">
        <f t="shared" si="6"/>
        <v>0.53839246605653579</v>
      </c>
      <c r="N22" s="7">
        <f t="shared" si="0"/>
        <v>5.0962955490880519</v>
      </c>
      <c r="O22" s="2">
        <f t="shared" si="2"/>
        <v>0.707254606065157</v>
      </c>
    </row>
    <row r="23" spans="2:15" ht="18" x14ac:dyDescent="0.35">
      <c r="B23" s="35" t="s">
        <v>15</v>
      </c>
      <c r="C23" s="56">
        <v>-3.7663672299543724E-3</v>
      </c>
      <c r="F23" s="1">
        <f t="shared" si="1"/>
        <v>19</v>
      </c>
      <c r="G23" s="46">
        <v>3.4813194374906375E-2</v>
      </c>
      <c r="H23" s="3"/>
      <c r="I23" s="50" t="str">
        <f t="shared" si="7"/>
        <v>f(y19|y18, ... y1, Θ)</v>
      </c>
      <c r="J23" s="7">
        <f t="shared" si="3"/>
        <v>9.2890338468632248</v>
      </c>
      <c r="K23" s="7">
        <f t="shared" si="4"/>
        <v>3.0831327537785187E-2</v>
      </c>
      <c r="L23" s="7">
        <f t="shared" si="5"/>
        <v>8.1527094023088192E-2</v>
      </c>
      <c r="M23" s="7">
        <f t="shared" si="6"/>
        <v>0.63205418017071191</v>
      </c>
      <c r="N23" s="7">
        <f t="shared" si="0"/>
        <v>10.033446448594809</v>
      </c>
      <c r="O23" s="2">
        <f t="shared" si="2"/>
        <v>1.0014501370592601</v>
      </c>
    </row>
    <row r="24" spans="2:15" ht="18" x14ac:dyDescent="0.35">
      <c r="B24" s="12" t="s">
        <v>16</v>
      </c>
      <c r="C24" s="56">
        <v>6.3919068887716451E-2</v>
      </c>
      <c r="F24" s="1">
        <f t="shared" si="1"/>
        <v>20</v>
      </c>
      <c r="G24" s="46">
        <v>2.9059062231008813E-2</v>
      </c>
      <c r="H24" s="3"/>
      <c r="I24" s="50" t="str">
        <f t="shared" si="7"/>
        <v>f(y20|y19, ... y1, Θ)</v>
      </c>
      <c r="J24" s="7">
        <f t="shared" si="3"/>
        <v>11.585439679526994</v>
      </c>
      <c r="K24" s="7">
        <f t="shared" si="4"/>
        <v>2.0731504884705605E-2</v>
      </c>
      <c r="L24" s="7">
        <f t="shared" si="5"/>
        <v>9.094337727416095E-2</v>
      </c>
      <c r="M24" s="7">
        <f t="shared" si="6"/>
        <v>0.38011941472686356</v>
      </c>
      <c r="N24" s="7">
        <f t="shared" si="0"/>
        <v>12.077233976412725</v>
      </c>
      <c r="O24" s="2">
        <f t="shared" si="2"/>
        <v>1.0819674801185317</v>
      </c>
    </row>
    <row r="25" spans="2:15" x14ac:dyDescent="0.25">
      <c r="F25" s="1">
        <f t="shared" si="1"/>
        <v>21</v>
      </c>
      <c r="G25" s="46">
        <v>-1.8269083430039291E-2</v>
      </c>
      <c r="H25" s="3"/>
      <c r="I25" s="50" t="str">
        <f t="shared" si="7"/>
        <v>f(y21|y20, ... y1, Θ)</v>
      </c>
      <c r="J25" s="7">
        <f t="shared" si="3"/>
        <v>7.0169011389317548</v>
      </c>
      <c r="K25" s="7">
        <f t="shared" si="4"/>
        <v>6.6560975873707585E-3</v>
      </c>
      <c r="L25" s="7">
        <f t="shared" si="5"/>
        <v>0.10462191207214333</v>
      </c>
      <c r="M25" s="7">
        <f t="shared" si="6"/>
        <v>0.23180758454180944</v>
      </c>
      <c r="N25" s="7">
        <f t="shared" si="0"/>
        <v>7.3599867331330779</v>
      </c>
      <c r="O25" s="2">
        <f t="shared" si="2"/>
        <v>0.86687703149343776</v>
      </c>
    </row>
    <row r="26" spans="2:15" x14ac:dyDescent="0.25">
      <c r="F26" s="1">
        <f t="shared" si="1"/>
        <v>22</v>
      </c>
      <c r="G26" s="46">
        <v>1.9349288774070605E-2</v>
      </c>
      <c r="H26" s="3"/>
      <c r="I26" s="50" t="str">
        <f t="shared" si="7"/>
        <v>f(y22|y21, ... y1, Θ)</v>
      </c>
      <c r="J26" s="7">
        <f t="shared" si="3"/>
        <v>13.989969986969447</v>
      </c>
      <c r="K26" s="7">
        <f t="shared" si="4"/>
        <v>1.5661675288132355E-2</v>
      </c>
      <c r="L26" s="7">
        <f t="shared" si="5"/>
        <v>9.9852925115975669E-2</v>
      </c>
      <c r="M26" s="7">
        <f t="shared" si="6"/>
        <v>0.26110361833944767</v>
      </c>
      <c r="N26" s="7">
        <f t="shared" si="0"/>
        <v>14.366588205713002</v>
      </c>
      <c r="O26" s="2">
        <f t="shared" si="2"/>
        <v>1.157353643613765</v>
      </c>
    </row>
    <row r="27" spans="2:15" x14ac:dyDescent="0.25">
      <c r="B27" s="4"/>
      <c r="C27" s="4"/>
      <c r="F27" s="1">
        <f t="shared" si="1"/>
        <v>23</v>
      </c>
      <c r="G27" s="46">
        <v>-3.9361073880580313E-2</v>
      </c>
      <c r="H27" s="3"/>
      <c r="I27" s="50" t="str">
        <f t="shared" si="7"/>
        <v>f(y23|y22, ... y1, Θ)</v>
      </c>
      <c r="J27" s="7">
        <f t="shared" si="3"/>
        <v>1.9185871706226387</v>
      </c>
      <c r="K27" s="7">
        <f t="shared" si="4"/>
        <v>1.155628510019247E-3</v>
      </c>
      <c r="L27" s="7">
        <f t="shared" si="5"/>
        <v>9.3258904642486207E-2</v>
      </c>
      <c r="M27" s="7">
        <f t="shared" si="6"/>
        <v>0.13120720601571201</v>
      </c>
      <c r="N27" s="7">
        <f t="shared" si="0"/>
        <v>2.1442089097908559</v>
      </c>
      <c r="O27" s="2">
        <f t="shared" si="2"/>
        <v>0.33126709629564771</v>
      </c>
    </row>
    <row r="28" spans="2:15" x14ac:dyDescent="0.25">
      <c r="B28" s="4"/>
      <c r="C28" s="4"/>
      <c r="F28" s="1">
        <f t="shared" si="1"/>
        <v>24</v>
      </c>
      <c r="G28" s="46">
        <v>2.0561991447762627E-2</v>
      </c>
      <c r="H28" s="3"/>
      <c r="I28" s="50" t="str">
        <f t="shared" si="7"/>
        <v>f(y24|y23, ... y1, Θ)</v>
      </c>
      <c r="J28" s="7">
        <f t="shared" si="3"/>
        <v>12.962022867665153</v>
      </c>
      <c r="K28" s="7">
        <f t="shared" si="4"/>
        <v>3.5421341948843707E-2</v>
      </c>
      <c r="L28" s="7">
        <f t="shared" si="5"/>
        <v>9.3024791763285403E-2</v>
      </c>
      <c r="M28" s="7">
        <f t="shared" si="6"/>
        <v>0.59377457783870957</v>
      </c>
      <c r="N28" s="7">
        <f t="shared" si="0"/>
        <v>13.684243579215993</v>
      </c>
      <c r="O28" s="2">
        <f t="shared" si="2"/>
        <v>1.1362207960134576</v>
      </c>
    </row>
    <row r="29" spans="2:15" x14ac:dyDescent="0.25">
      <c r="B29" s="4"/>
      <c r="C29" s="4"/>
      <c r="F29" s="1">
        <f t="shared" si="1"/>
        <v>25</v>
      </c>
      <c r="G29" s="46">
        <v>2.7934019679744265E-2</v>
      </c>
      <c r="H29" s="3"/>
      <c r="I29" s="50" t="str">
        <f t="shared" si="7"/>
        <v>f(y25|y24, ... y1, Θ)</v>
      </c>
      <c r="J29" s="7">
        <f t="shared" si="3"/>
        <v>12.157361506063614</v>
      </c>
      <c r="K29" s="7">
        <f t="shared" si="4"/>
        <v>1.5013977120665498E-2</v>
      </c>
      <c r="L29" s="7">
        <f t="shared" si="5"/>
        <v>9.3822510700363168E-2</v>
      </c>
      <c r="M29" s="7">
        <f t="shared" si="6"/>
        <v>0.27064134005838753</v>
      </c>
      <c r="N29" s="7">
        <f t="shared" si="0"/>
        <v>12.53683933394303</v>
      </c>
      <c r="O29" s="2">
        <f t="shared" si="2"/>
        <v>1.098188060191351</v>
      </c>
    </row>
    <row r="30" spans="2:15" x14ac:dyDescent="0.25">
      <c r="B30" s="4"/>
      <c r="C30" s="4"/>
      <c r="F30" s="1">
        <f t="shared" si="1"/>
        <v>26</v>
      </c>
      <c r="G30" s="46">
        <v>3.3919381596071309E-2</v>
      </c>
      <c r="H30" s="3"/>
      <c r="I30" s="50" t="str">
        <f t="shared" si="7"/>
        <v>f(y26|y25, ... y1, Θ)</v>
      </c>
      <c r="J30" s="7">
        <f t="shared" si="3"/>
        <v>10.596286159568905</v>
      </c>
      <c r="K30" s="7">
        <f t="shared" si="4"/>
        <v>7.4151047394437316E-3</v>
      </c>
      <c r="L30" s="7">
        <f t="shared" si="5"/>
        <v>9.1155821549921606E-2</v>
      </c>
      <c r="M30" s="7">
        <f t="shared" si="6"/>
        <v>0.14899739895856223</v>
      </c>
      <c r="N30" s="7">
        <f t="shared" si="0"/>
        <v>10.843854484816832</v>
      </c>
      <c r="O30" s="2">
        <f t="shared" si="2"/>
        <v>1.0351836810898292</v>
      </c>
    </row>
    <row r="31" spans="2:15" x14ac:dyDescent="0.25">
      <c r="B31" s="4"/>
      <c r="C31" s="4"/>
      <c r="F31" s="1">
        <f t="shared" si="1"/>
        <v>27</v>
      </c>
      <c r="G31" s="46">
        <v>3.7050672783098558E-2</v>
      </c>
      <c r="H31" s="3"/>
      <c r="I31" s="50" t="str">
        <f t="shared" si="7"/>
        <v>f(y27|y26, ... y1, Θ)</v>
      </c>
      <c r="J31" s="7">
        <f t="shared" si="3"/>
        <v>9.6118165623275367</v>
      </c>
      <c r="K31" s="7">
        <f t="shared" si="4"/>
        <v>5.0876930055502537E-3</v>
      </c>
      <c r="L31" s="7">
        <f t="shared" si="5"/>
        <v>8.9085322324886806E-2</v>
      </c>
      <c r="M31" s="7">
        <f t="shared" si="6"/>
        <v>0.11014181920938881</v>
      </c>
      <c r="N31" s="7">
        <f t="shared" si="0"/>
        <v>9.8161313968673625</v>
      </c>
      <c r="O31" s="2">
        <f t="shared" si="2"/>
        <v>0.99194036314116696</v>
      </c>
    </row>
    <row r="32" spans="2:15" x14ac:dyDescent="0.25">
      <c r="B32" s="4"/>
      <c r="C32" s="4"/>
      <c r="F32" s="1">
        <f t="shared" si="1"/>
        <v>28</v>
      </c>
      <c r="G32" s="46">
        <v>2.3878057541594895E-2</v>
      </c>
      <c r="H32" s="3"/>
      <c r="I32" s="50" t="str">
        <f t="shared" si="7"/>
        <v>f(y28|y27, ... y1, Θ)</v>
      </c>
      <c r="J32" s="7">
        <f t="shared" si="3"/>
        <v>13.554073853754099</v>
      </c>
      <c r="K32" s="7">
        <f t="shared" si="4"/>
        <v>6.5624733412274986E-3</v>
      </c>
      <c r="L32" s="7">
        <f t="shared" si="5"/>
        <v>9.9668459450450483E-2</v>
      </c>
      <c r="M32" s="7">
        <f t="shared" si="6"/>
        <v>0.11271614207474252</v>
      </c>
      <c r="N32" s="7">
        <f t="shared" si="0"/>
        <v>13.77302092862052</v>
      </c>
      <c r="O32" s="2">
        <f t="shared" si="2"/>
        <v>1.1390292074128958</v>
      </c>
    </row>
    <row r="33" spans="2:15" x14ac:dyDescent="0.25">
      <c r="B33" s="4"/>
      <c r="C33" s="4"/>
      <c r="F33" s="1">
        <f t="shared" si="1"/>
        <v>29</v>
      </c>
      <c r="G33" s="46">
        <v>3.9117794472982116E-2</v>
      </c>
      <c r="H33" s="3"/>
      <c r="I33" s="50" t="str">
        <f t="shared" si="7"/>
        <v>f(y29|y28, ... y1, Θ)</v>
      </c>
      <c r="J33" s="7">
        <f t="shared" si="3"/>
        <v>8.960260281871717</v>
      </c>
      <c r="K33" s="7">
        <f t="shared" si="4"/>
        <v>3.2798053900380212E-3</v>
      </c>
      <c r="L33" s="7">
        <f t="shared" si="5"/>
        <v>8.7818775946723104E-2</v>
      </c>
      <c r="M33" s="7">
        <f t="shared" si="6"/>
        <v>7.5083670480712975E-2</v>
      </c>
      <c r="N33" s="7">
        <f t="shared" si="0"/>
        <v>9.1264425336891914</v>
      </c>
      <c r="O33" s="2">
        <f t="shared" si="2"/>
        <v>0.96030152352930376</v>
      </c>
    </row>
    <row r="34" spans="2:15" x14ac:dyDescent="0.25">
      <c r="B34" s="4"/>
      <c r="C34" s="4"/>
      <c r="F34" s="1">
        <f t="shared" si="1"/>
        <v>30</v>
      </c>
      <c r="G34" s="46">
        <v>2.6317308317373358E-2</v>
      </c>
      <c r="H34" s="3"/>
      <c r="I34" s="50" t="str">
        <f t="shared" si="7"/>
        <v>f(y30|y29, ... y1, Θ)</v>
      </c>
      <c r="J34" s="7">
        <f t="shared" si="3"/>
        <v>13.005134437202059</v>
      </c>
      <c r="K34" s="7">
        <f t="shared" si="4"/>
        <v>5.5239199995703253E-3</v>
      </c>
      <c r="L34" s="7">
        <f t="shared" si="5"/>
        <v>9.8210246208852825E-2</v>
      </c>
      <c r="M34" s="7">
        <f t="shared" si="6"/>
        <v>9.7436124100842819E-2</v>
      </c>
      <c r="N34" s="7">
        <f t="shared" si="0"/>
        <v>13.206304727511325</v>
      </c>
      <c r="O34" s="2">
        <f t="shared" si="2"/>
        <v>1.1207813141356733</v>
      </c>
    </row>
    <row r="35" spans="2:15" x14ac:dyDescent="0.25">
      <c r="B35" s="4"/>
      <c r="C35" s="4"/>
      <c r="F35" s="1">
        <f t="shared" si="1"/>
        <v>31</v>
      </c>
      <c r="G35" s="46">
        <v>2.630843130395568E-2</v>
      </c>
      <c r="H35" s="3"/>
      <c r="I35" s="50" t="str">
        <f t="shared" si="7"/>
        <v>f(y31|y30, ... y1, Θ)</v>
      </c>
      <c r="J35" s="7">
        <f t="shared" si="3"/>
        <v>13.047611312438072</v>
      </c>
      <c r="K35" s="7">
        <f t="shared" si="4"/>
        <v>4.5855140205479528E-3</v>
      </c>
      <c r="L35" s="7">
        <f t="shared" si="5"/>
        <v>9.8520158084883847E-2</v>
      </c>
      <c r="M35" s="7">
        <f t="shared" si="6"/>
        <v>8.0874718283754601E-2</v>
      </c>
      <c r="N35" s="7">
        <f t="shared" si="0"/>
        <v>13.231591702827258</v>
      </c>
      <c r="O35" s="2">
        <f t="shared" si="2"/>
        <v>1.1216120910639025</v>
      </c>
    </row>
    <row r="36" spans="2:15" x14ac:dyDescent="0.25">
      <c r="B36" s="4"/>
      <c r="C36" s="4"/>
      <c r="F36" s="1">
        <f t="shared" si="1"/>
        <v>32</v>
      </c>
      <c r="G36" s="46">
        <v>1.0596125631495033E-2</v>
      </c>
      <c r="H36" s="3"/>
      <c r="I36" s="50" t="str">
        <f t="shared" si="7"/>
        <v>f(y32|y31, ... y1, Θ)</v>
      </c>
      <c r="J36" s="7">
        <f t="shared" si="3"/>
        <v>14.836049136981103</v>
      </c>
      <c r="K36" s="7">
        <f t="shared" si="4"/>
        <v>4.7657271780714491E-3</v>
      </c>
      <c r="L36" s="7">
        <f t="shared" si="5"/>
        <v>0.10744539534879279</v>
      </c>
      <c r="M36" s="7">
        <f t="shared" si="6"/>
        <v>8.061751141630065E-2</v>
      </c>
      <c r="N36" s="7">
        <f t="shared" si="0"/>
        <v>15.028877770924268</v>
      </c>
      <c r="O36" s="2">
        <f t="shared" si="2"/>
        <v>1.1769265523705947</v>
      </c>
    </row>
    <row r="37" spans="2:15" x14ac:dyDescent="0.25">
      <c r="B37" s="4"/>
      <c r="C37" s="4"/>
      <c r="F37" s="1">
        <f t="shared" si="1"/>
        <v>33</v>
      </c>
      <c r="G37" s="46">
        <v>3.1981982476329975E-2</v>
      </c>
      <c r="H37" s="3"/>
      <c r="I37" s="50" t="str">
        <f t="shared" si="7"/>
        <v>f(y33|y32, ... y1, Θ)</v>
      </c>
      <c r="J37" s="7">
        <f t="shared" si="3"/>
        <v>11.414046789727735</v>
      </c>
      <c r="K37" s="7">
        <f t="shared" si="4"/>
        <v>3.3804112508972039E-3</v>
      </c>
      <c r="L37" s="7">
        <f t="shared" si="5"/>
        <v>9.4338695139621911E-2</v>
      </c>
      <c r="M37" s="7">
        <f t="shared" si="6"/>
        <v>6.526050358028597E-2</v>
      </c>
      <c r="N37" s="7">
        <f t="shared" si="0"/>
        <v>11.577026399698539</v>
      </c>
      <c r="O37" s="2">
        <f t="shared" si="2"/>
        <v>1.0635970236365999</v>
      </c>
    </row>
    <row r="38" spans="2:15" x14ac:dyDescent="0.25">
      <c r="F38" s="1">
        <f t="shared" si="1"/>
        <v>34</v>
      </c>
      <c r="G38" s="46">
        <v>9.9461194491069493E-3</v>
      </c>
      <c r="H38" s="3"/>
      <c r="I38" s="50" t="str">
        <f t="shared" si="7"/>
        <v>f(y34|y33, ... y1, Θ)</v>
      </c>
      <c r="J38" s="7">
        <f t="shared" si="3"/>
        <v>14.793478953359566</v>
      </c>
      <c r="K38" s="7">
        <f t="shared" si="4"/>
        <v>4.8330052460349715E-3</v>
      </c>
      <c r="L38" s="7">
        <f t="shared" si="5"/>
        <v>0.10766075476040753</v>
      </c>
      <c r="M38" s="7">
        <f t="shared" si="6"/>
        <v>8.2155195656297572E-2</v>
      </c>
      <c r="N38" s="7">
        <f t="shared" si="0"/>
        <v>14.988127909022305</v>
      </c>
      <c r="O38" s="2">
        <f t="shared" si="2"/>
        <v>1.1757473907164988</v>
      </c>
    </row>
    <row r="39" spans="2:15" x14ac:dyDescent="0.25">
      <c r="F39" s="1">
        <f t="shared" si="1"/>
        <v>35</v>
      </c>
      <c r="G39" s="46">
        <v>3.6796213994841197E-2</v>
      </c>
      <c r="H39" s="3"/>
      <c r="I39" s="50" t="str">
        <f t="shared" si="7"/>
        <v>f(y35|y34, ... y1, Θ)</v>
      </c>
      <c r="J39" s="7">
        <f t="shared" si="3"/>
        <v>9.7932060868905513</v>
      </c>
      <c r="K39" s="7">
        <f t="shared" si="4"/>
        <v>2.9358232955509233E-3</v>
      </c>
      <c r="L39" s="7">
        <f t="shared" si="5"/>
        <v>9.0177404854357324E-2</v>
      </c>
      <c r="M39" s="7">
        <f t="shared" si="6"/>
        <v>6.3144192986950801E-2</v>
      </c>
      <c r="N39" s="7">
        <f t="shared" si="0"/>
        <v>9.9494635080274101</v>
      </c>
      <c r="O39" s="2">
        <f t="shared" si="2"/>
        <v>0.99779966348090887</v>
      </c>
    </row>
    <row r="40" spans="2:15" x14ac:dyDescent="0.25">
      <c r="F40" s="1">
        <f t="shared" si="1"/>
        <v>36</v>
      </c>
      <c r="G40" s="46">
        <v>2.3865566657039844E-2</v>
      </c>
      <c r="H40" s="3"/>
      <c r="I40" s="50" t="str">
        <f t="shared" si="7"/>
        <v>f(y36|y35, ... y1, Θ)</v>
      </c>
      <c r="J40" s="7">
        <f t="shared" si="3"/>
        <v>13.624417048025109</v>
      </c>
      <c r="K40" s="7">
        <f t="shared" si="4"/>
        <v>4.983686220464024E-3</v>
      </c>
      <c r="L40" s="7">
        <f t="shared" si="5"/>
        <v>0.10017397731140508</v>
      </c>
      <c r="M40" s="7">
        <f t="shared" si="6"/>
        <v>8.5589077375657574E-2</v>
      </c>
      <c r="N40" s="7">
        <f t="shared" si="0"/>
        <v>13.815163788932637</v>
      </c>
      <c r="O40" s="2">
        <f t="shared" si="2"/>
        <v>1.1403560381637119</v>
      </c>
    </row>
    <row r="41" spans="2:15" x14ac:dyDescent="0.25">
      <c r="F41" s="1">
        <f t="shared" si="1"/>
        <v>37</v>
      </c>
      <c r="G41" s="46">
        <v>2.8137846958931137E-2</v>
      </c>
      <c r="H41" s="3"/>
      <c r="I41" s="50" t="str">
        <f t="shared" si="7"/>
        <v>f(y37|y36, ... y1, Θ)</v>
      </c>
      <c r="J41" s="7">
        <f t="shared" si="3"/>
        <v>12.570294438293999</v>
      </c>
      <c r="K41" s="7">
        <f t="shared" si="4"/>
        <v>4.0041701744269994E-3</v>
      </c>
      <c r="L41" s="7">
        <f t="shared" si="5"/>
        <v>9.7297474492776398E-2</v>
      </c>
      <c r="M41" s="7">
        <f t="shared" si="6"/>
        <v>7.2393455904851453E-2</v>
      </c>
      <c r="N41" s="7">
        <f t="shared" si="0"/>
        <v>12.743989538866055</v>
      </c>
      <c r="O41" s="2">
        <f t="shared" si="2"/>
        <v>1.1053054062947534</v>
      </c>
    </row>
    <row r="42" spans="2:15" x14ac:dyDescent="0.25">
      <c r="F42" s="1">
        <f t="shared" si="1"/>
        <v>38</v>
      </c>
      <c r="G42" s="46">
        <v>1.5296665375473827E-2</v>
      </c>
      <c r="H42" s="3"/>
      <c r="I42" s="50" t="str">
        <f t="shared" si="7"/>
        <v>f(y38|y37, ... y1, Θ)</v>
      </c>
      <c r="J42" s="7">
        <f t="shared" si="3"/>
        <v>14.845919199297443</v>
      </c>
      <c r="K42" s="7">
        <f t="shared" si="4"/>
        <v>4.6823777429556412E-3</v>
      </c>
      <c r="L42" s="7">
        <f t="shared" si="5"/>
        <v>0.10542509839776026</v>
      </c>
      <c r="M42" s="7">
        <f t="shared" si="6"/>
        <v>7.7666553775988897E-2</v>
      </c>
      <c r="N42" s="7">
        <f t="shared" si="0"/>
        <v>15.033693229214148</v>
      </c>
      <c r="O42" s="2">
        <f t="shared" si="2"/>
        <v>1.1770656839825255</v>
      </c>
    </row>
    <row r="43" spans="2:15" x14ac:dyDescent="0.25">
      <c r="F43" s="1">
        <f t="shared" si="1"/>
        <v>39</v>
      </c>
      <c r="G43" s="46">
        <v>1.338253880436226E-2</v>
      </c>
      <c r="H43" s="3"/>
      <c r="I43" s="50" t="str">
        <f t="shared" si="7"/>
        <v>f(y39|y38, ... y1, Θ)</v>
      </c>
      <c r="J43" s="7">
        <f t="shared" si="3"/>
        <v>14.91950373807866</v>
      </c>
      <c r="K43" s="7">
        <f t="shared" si="4"/>
        <v>4.2989596367138021E-3</v>
      </c>
      <c r="L43" s="7">
        <f t="shared" si="5"/>
        <v>0.10644566575751438</v>
      </c>
      <c r="M43" s="7">
        <f t="shared" si="6"/>
        <v>7.1641989592650765E-2</v>
      </c>
      <c r="N43" s="7">
        <f t="shared" si="0"/>
        <v>15.101890353065539</v>
      </c>
      <c r="O43" s="2">
        <f t="shared" si="2"/>
        <v>1.1790313127581578</v>
      </c>
    </row>
    <row r="44" spans="2:15" x14ac:dyDescent="0.25">
      <c r="F44" s="1">
        <f t="shared" si="1"/>
        <v>40</v>
      </c>
      <c r="G44" s="46">
        <v>1.3097578820635101E-3</v>
      </c>
      <c r="H44" s="3"/>
      <c r="I44" s="50" t="str">
        <f t="shared" si="7"/>
        <v>f(y40|y39, ... y1, Θ)</v>
      </c>
      <c r="J44" s="7">
        <f t="shared" si="3"/>
        <v>13.483864308523204</v>
      </c>
      <c r="K44" s="7">
        <f t="shared" si="4"/>
        <v>3.7605657280245369E-3</v>
      </c>
      <c r="L44" s="7">
        <f t="shared" si="5"/>
        <v>0.11004202687013133</v>
      </c>
      <c r="M44" s="7">
        <f t="shared" si="6"/>
        <v>7.1684961642330999E-2</v>
      </c>
      <c r="N44" s="7">
        <f t="shared" si="0"/>
        <v>13.669351862763691</v>
      </c>
      <c r="O44" s="2">
        <f t="shared" si="2"/>
        <v>1.1357479228268981</v>
      </c>
    </row>
    <row r="45" spans="2:15" x14ac:dyDescent="0.25">
      <c r="F45" s="1">
        <f t="shared" si="1"/>
        <v>41</v>
      </c>
      <c r="G45" s="46">
        <v>2.3104252922084331E-2</v>
      </c>
      <c r="H45" s="3"/>
      <c r="I45" s="50" t="str">
        <f t="shared" si="7"/>
        <v>f(y41|y40, ... y1, Θ)</v>
      </c>
      <c r="J45" s="7">
        <f t="shared" si="3"/>
        <v>13.816546458239678</v>
      </c>
      <c r="K45" s="7">
        <f t="shared" si="4"/>
        <v>4.3507882376005655E-3</v>
      </c>
      <c r="L45" s="7">
        <f t="shared" si="5"/>
        <v>0.10090028679343867</v>
      </c>
      <c r="M45" s="7">
        <f t="shared" si="6"/>
        <v>7.4214969020870603E-2</v>
      </c>
      <c r="N45" s="7">
        <f t="shared" si="0"/>
        <v>13.996012502291586</v>
      </c>
      <c r="O45" s="2">
        <f t="shared" si="2"/>
        <v>1.1460043217555547</v>
      </c>
    </row>
    <row r="46" spans="2:15" x14ac:dyDescent="0.25">
      <c r="F46" s="1">
        <f t="shared" si="1"/>
        <v>42</v>
      </c>
      <c r="G46" s="46">
        <v>1.4331311042722308E-2</v>
      </c>
      <c r="H46" s="3"/>
      <c r="I46" s="50" t="str">
        <f t="shared" si="7"/>
        <v>f(y42|y41, ... y1, Θ)</v>
      </c>
      <c r="J46" s="7">
        <f t="shared" si="3"/>
        <v>14.896595648825294</v>
      </c>
      <c r="K46" s="7">
        <f t="shared" si="4"/>
        <v>4.4112255798756548E-3</v>
      </c>
      <c r="L46" s="7">
        <f t="shared" si="5"/>
        <v>0.10597518622722731</v>
      </c>
      <c r="M46" s="7">
        <f t="shared" si="6"/>
        <v>7.3300526125556126E-2</v>
      </c>
      <c r="N46" s="7">
        <f t="shared" si="0"/>
        <v>15.080282586757951</v>
      </c>
      <c r="O46" s="2">
        <f t="shared" si="2"/>
        <v>1.1784094797777711</v>
      </c>
    </row>
    <row r="47" spans="2:15" x14ac:dyDescent="0.25">
      <c r="F47" s="1">
        <f t="shared" si="1"/>
        <v>43</v>
      </c>
      <c r="G47" s="46">
        <v>-3.8183786970158881E-2</v>
      </c>
      <c r="H47" s="3"/>
      <c r="I47" s="50" t="str">
        <f t="shared" si="7"/>
        <v>f(y43|y42, ... y1, Θ)</v>
      </c>
      <c r="J47" s="7">
        <f t="shared" si="3"/>
        <v>2.1290563071046842</v>
      </c>
      <c r="K47" s="7">
        <f t="shared" si="4"/>
        <v>5.9865619643801704E-4</v>
      </c>
      <c r="L47" s="7">
        <f t="shared" si="5"/>
        <v>9.5483459149364444E-2</v>
      </c>
      <c r="M47" s="7">
        <f t="shared" si="6"/>
        <v>6.2711782414101649E-2</v>
      </c>
      <c r="N47" s="7">
        <f t="shared" si="0"/>
        <v>2.2878502048645886</v>
      </c>
      <c r="O47" s="2">
        <f t="shared" si="2"/>
        <v>0.35942758597308583</v>
      </c>
    </row>
    <row r="48" spans="2:15" x14ac:dyDescent="0.25">
      <c r="F48" s="1">
        <f t="shared" si="1"/>
        <v>44</v>
      </c>
      <c r="G48" s="46">
        <v>9.1273801207453729E-3</v>
      </c>
      <c r="H48" s="3"/>
      <c r="I48" s="50" t="str">
        <f t="shared" si="7"/>
        <v>f(y44|y43, ... y1, Θ)</v>
      </c>
      <c r="J48" s="7">
        <f t="shared" si="3"/>
        <v>13.904234257492515</v>
      </c>
      <c r="K48" s="7">
        <f t="shared" si="4"/>
        <v>2.413880343580161E-2</v>
      </c>
      <c r="L48" s="7">
        <f t="shared" si="5"/>
        <v>0.10188860682507048</v>
      </c>
      <c r="M48" s="7">
        <f t="shared" si="6"/>
        <v>0.41316635793065137</v>
      </c>
      <c r="N48" s="7">
        <f t="shared" si="0"/>
        <v>14.443428025684039</v>
      </c>
      <c r="O48" s="2">
        <f t="shared" si="2"/>
        <v>1.1596702815958513</v>
      </c>
    </row>
    <row r="49" spans="6:15" x14ac:dyDescent="0.25">
      <c r="F49" s="1">
        <f t="shared" si="1"/>
        <v>45</v>
      </c>
      <c r="G49" s="46">
        <v>4.8145381805296941E-2</v>
      </c>
      <c r="H49" s="3"/>
      <c r="I49" s="50" t="str">
        <f t="shared" si="7"/>
        <v>f(y45|y44, ... y1, Θ)</v>
      </c>
      <c r="J49" s="7">
        <f t="shared" si="3"/>
        <v>5.8188635929823009</v>
      </c>
      <c r="K49" s="7">
        <f t="shared" si="4"/>
        <v>5.0289330823465265E-3</v>
      </c>
      <c r="L49" s="7">
        <f t="shared" si="5"/>
        <v>7.7460988801841907E-2</v>
      </c>
      <c r="M49" s="7">
        <f t="shared" si="6"/>
        <v>0.15636926057789571</v>
      </c>
      <c r="N49" s="7">
        <f t="shared" si="0"/>
        <v>6.0577227754443852</v>
      </c>
      <c r="O49" s="2">
        <f t="shared" si="2"/>
        <v>0.78230939447560466</v>
      </c>
    </row>
    <row r="50" spans="6:15" x14ac:dyDescent="0.25">
      <c r="F50" s="1">
        <f t="shared" si="1"/>
        <v>46</v>
      </c>
      <c r="G50" s="46">
        <v>2.2885093424516948E-2</v>
      </c>
      <c r="H50" s="3"/>
      <c r="I50" s="50" t="str">
        <f t="shared" si="7"/>
        <v>f(y46|y45, ... y1, Θ)</v>
      </c>
      <c r="J50" s="7">
        <f t="shared" si="3"/>
        <v>13.506067497392761</v>
      </c>
      <c r="K50" s="7">
        <f t="shared" si="4"/>
        <v>1.2673621994202683E-2</v>
      </c>
      <c r="L50" s="7">
        <f t="shared" si="5"/>
        <v>9.8453742818261525E-2</v>
      </c>
      <c r="M50" s="7">
        <f t="shared" si="6"/>
        <v>0.21579169709643733</v>
      </c>
      <c r="N50" s="7">
        <f t="shared" si="0"/>
        <v>13.832986559301663</v>
      </c>
      <c r="O50" s="2">
        <f t="shared" si="2"/>
        <v>1.1409159549609049</v>
      </c>
    </row>
    <row r="51" spans="6:15" x14ac:dyDescent="0.25">
      <c r="F51" s="1">
        <f t="shared" si="1"/>
        <v>47</v>
      </c>
      <c r="G51" s="46">
        <v>7.4367005959081606E-2</v>
      </c>
      <c r="H51" s="3"/>
      <c r="I51" s="50" t="str">
        <f t="shared" si="7"/>
        <v>f(y47|y46, ... y1, Θ)</v>
      </c>
      <c r="J51" s="7">
        <f t="shared" si="3"/>
        <v>0.89940016428497682</v>
      </c>
      <c r="K51" s="7">
        <f t="shared" si="4"/>
        <v>4.8861881739606697E-4</v>
      </c>
      <c r="L51" s="7">
        <f t="shared" si="5"/>
        <v>5.1717334064730933E-2</v>
      </c>
      <c r="M51" s="7">
        <f t="shared" si="6"/>
        <v>6.5627222030236645E-2</v>
      </c>
      <c r="N51" s="7">
        <f t="shared" si="0"/>
        <v>1.0172333391973405</v>
      </c>
      <c r="O51" s="2">
        <f t="shared" si="2"/>
        <v>7.4205854715859677E-3</v>
      </c>
    </row>
    <row r="52" spans="6:15" x14ac:dyDescent="0.25">
      <c r="F52" s="1">
        <f t="shared" si="1"/>
        <v>48</v>
      </c>
      <c r="G52" s="46">
        <v>-2.2538448977922516E-2</v>
      </c>
      <c r="H52" s="3"/>
      <c r="I52" s="50" t="str">
        <f t="shared" si="7"/>
        <v>f(y48|y47, ... y1, Θ)</v>
      </c>
      <c r="J52" s="7">
        <f t="shared" si="3"/>
        <v>5.2253858376942324</v>
      </c>
      <c r="K52" s="7">
        <f t="shared" si="4"/>
        <v>1.5924909198191024E-2</v>
      </c>
      <c r="L52" s="7">
        <f t="shared" si="5"/>
        <v>9.464964189862865E-2</v>
      </c>
      <c r="M52" s="7">
        <f t="shared" si="6"/>
        <v>0.67376468169802373</v>
      </c>
      <c r="N52" s="7">
        <f t="shared" si="0"/>
        <v>6.0097250704890763</v>
      </c>
      <c r="O52" s="2">
        <f t="shared" si="2"/>
        <v>0.77885460459831435</v>
      </c>
    </row>
    <row r="53" spans="6:15" x14ac:dyDescent="0.25">
      <c r="F53" s="1">
        <f t="shared" si="1"/>
        <v>49</v>
      </c>
      <c r="G53" s="46">
        <v>6.045097218307463E-2</v>
      </c>
      <c r="H53" s="3"/>
      <c r="I53" s="50" t="str">
        <f t="shared" si="7"/>
        <v>f(y49|y48, ... y1, Θ)</v>
      </c>
      <c r="J53" s="7">
        <f t="shared" si="3"/>
        <v>2.4728823657890526</v>
      </c>
      <c r="K53" s="7">
        <f t="shared" si="4"/>
        <v>8.47312265725143E-3</v>
      </c>
      <c r="L53" s="7">
        <f t="shared" si="5"/>
        <v>5.8814801473753474E-2</v>
      </c>
      <c r="M53" s="7">
        <f t="shared" si="6"/>
        <v>0.47071424019339159</v>
      </c>
      <c r="N53" s="7">
        <f t="shared" si="0"/>
        <v>3.010884530113449</v>
      </c>
      <c r="O53" s="2">
        <f t="shared" si="2"/>
        <v>0.47869410028321763</v>
      </c>
    </row>
    <row r="54" spans="6:15" x14ac:dyDescent="0.25">
      <c r="F54" s="1">
        <f t="shared" si="1"/>
        <v>50</v>
      </c>
      <c r="G54" s="46">
        <v>1.3188352478706903E-2</v>
      </c>
      <c r="H54" s="3"/>
      <c r="I54" s="50" t="str">
        <f t="shared" si="7"/>
        <v>f(y50|y49, ... y1, Θ)</v>
      </c>
      <c r="J54" s="7">
        <f t="shared" si="3"/>
        <v>12.448180660121835</v>
      </c>
      <c r="K54" s="7">
        <f t="shared" si="4"/>
        <v>6.2085641351625573E-2</v>
      </c>
      <c r="L54" s="7">
        <f t="shared" si="5"/>
        <v>8.8878452166224406E-2</v>
      </c>
      <c r="M54" s="7">
        <f t="shared" si="6"/>
        <v>1.0354101968756226</v>
      </c>
      <c r="N54" s="7">
        <f t="shared" si="0"/>
        <v>13.634554950515307</v>
      </c>
      <c r="O54" s="2">
        <f t="shared" si="2"/>
        <v>1.1346409665761572</v>
      </c>
    </row>
    <row r="55" spans="6:15" x14ac:dyDescent="0.25">
      <c r="F55" s="1">
        <f t="shared" si="1"/>
        <v>51</v>
      </c>
      <c r="G55" s="46">
        <v>-4.4867338357058389E-2</v>
      </c>
      <c r="H55" s="3"/>
      <c r="I55" s="50" t="str">
        <f t="shared" si="7"/>
        <v>f(y51|y50, ... y1, Θ)</v>
      </c>
      <c r="J55" s="7">
        <f t="shared" si="3"/>
        <v>1.1501229081261195</v>
      </c>
      <c r="K55" s="7">
        <f t="shared" si="4"/>
        <v>2.4156834184153905E-3</v>
      </c>
      <c r="L55" s="7">
        <f t="shared" si="5"/>
        <v>8.3353098583488355E-2</v>
      </c>
      <c r="M55" s="7">
        <f t="shared" si="6"/>
        <v>0.40892925306080208</v>
      </c>
      <c r="N55" s="7">
        <f t="shared" si="0"/>
        <v>1.6448209431888254</v>
      </c>
      <c r="O55" s="2">
        <f t="shared" si="2"/>
        <v>0.21611862713852462</v>
      </c>
    </row>
    <row r="56" spans="6:15" x14ac:dyDescent="0.25">
      <c r="F56" s="1">
        <f t="shared" si="1"/>
        <v>52</v>
      </c>
      <c r="G56" s="46">
        <v>5.3211466265999541E-2</v>
      </c>
      <c r="H56" s="3"/>
      <c r="I56" s="50" t="str">
        <f t="shared" si="7"/>
        <v>f(y52|y51, ... y1, Θ)</v>
      </c>
      <c r="J56" s="7">
        <f t="shared" si="3"/>
        <v>3.1838453405201443</v>
      </c>
      <c r="K56" s="7">
        <f t="shared" si="4"/>
        <v>3.1783026238900107E-2</v>
      </c>
      <c r="L56" s="7">
        <f t="shared" si="5"/>
        <v>5.2610274934602408E-2</v>
      </c>
      <c r="M56" s="7">
        <f t="shared" si="6"/>
        <v>1.2267173858910252</v>
      </c>
      <c r="N56" s="7">
        <f t="shared" si="0"/>
        <v>4.4949560275846725</v>
      </c>
      <c r="O56" s="2">
        <f t="shared" si="2"/>
        <v>0.65272544755517825</v>
      </c>
    </row>
    <row r="57" spans="6:15" x14ac:dyDescent="0.25">
      <c r="F57" s="1">
        <f t="shared" si="1"/>
        <v>53</v>
      </c>
      <c r="G57" s="46">
        <v>5.7963850581200647E-2</v>
      </c>
      <c r="H57" s="3"/>
      <c r="I57" s="50" t="str">
        <f t="shared" si="7"/>
        <v>f(y53|y52, ... y1, Θ)</v>
      </c>
      <c r="J57" s="7">
        <f t="shared" si="3"/>
        <v>2.4061963304599141</v>
      </c>
      <c r="K57" s="7">
        <f t="shared" si="4"/>
        <v>2.2373374487085946E-2</v>
      </c>
      <c r="L57" s="7">
        <f t="shared" si="5"/>
        <v>5.0129160302886971E-2</v>
      </c>
      <c r="M57" s="7">
        <f t="shared" si="6"/>
        <v>1.0887333528526917</v>
      </c>
      <c r="N57" s="7">
        <f t="shared" si="0"/>
        <v>3.5674322181025788</v>
      </c>
      <c r="O57" s="2">
        <f t="shared" si="2"/>
        <v>0.55235573018649442</v>
      </c>
    </row>
    <row r="58" spans="6:15" x14ac:dyDescent="0.25">
      <c r="F58" s="1">
        <f t="shared" si="1"/>
        <v>54</v>
      </c>
      <c r="G58" s="46">
        <v>5.6136125489402409E-2</v>
      </c>
      <c r="H58" s="3"/>
      <c r="I58" s="50" t="str">
        <f t="shared" si="7"/>
        <v>f(y54|y53, ... y1, Θ)</v>
      </c>
      <c r="J58" s="7">
        <f t="shared" si="3"/>
        <v>2.5807608214315878</v>
      </c>
      <c r="K58" s="7">
        <f t="shared" si="4"/>
        <v>2.8284791048953897E-2</v>
      </c>
      <c r="L58" s="7">
        <f t="shared" si="5"/>
        <v>4.9018547671871165E-2</v>
      </c>
      <c r="M58" s="7">
        <f t="shared" si="6"/>
        <v>1.2548630262486731</v>
      </c>
      <c r="N58" s="7">
        <f t="shared" si="0"/>
        <v>3.9129271864010864</v>
      </c>
      <c r="O58" s="2">
        <f t="shared" si="2"/>
        <v>0.59250176641884078</v>
      </c>
    </row>
    <row r="59" spans="6:15" x14ac:dyDescent="0.25">
      <c r="F59" s="1">
        <f t="shared" si="1"/>
        <v>55</v>
      </c>
      <c r="G59" s="46">
        <v>6.0791112083085054E-2</v>
      </c>
      <c r="H59" s="3"/>
      <c r="I59" s="50" t="str">
        <f t="shared" si="7"/>
        <v>f(y55|y54, ... y1, Θ)</v>
      </c>
      <c r="J59" s="7">
        <f t="shared" si="3"/>
        <v>1.8456264987621995</v>
      </c>
      <c r="K59" s="7">
        <f t="shared" si="4"/>
        <v>2.1556824511262073E-2</v>
      </c>
      <c r="L59" s="7">
        <f t="shared" si="5"/>
        <v>4.47252978862063E-2</v>
      </c>
      <c r="M59" s="7">
        <f t="shared" si="6"/>
        <v>1.2201827384241013</v>
      </c>
      <c r="N59" s="7">
        <f t="shared" si="0"/>
        <v>3.1320913595837689</v>
      </c>
      <c r="O59" s="2">
        <f t="shared" si="2"/>
        <v>0.49583442145245366</v>
      </c>
    </row>
    <row r="60" spans="6:15" x14ac:dyDescent="0.25">
      <c r="F60" s="1">
        <f t="shared" si="1"/>
        <v>56</v>
      </c>
      <c r="G60" s="46">
        <v>-1.7271586508660709E-2</v>
      </c>
      <c r="H60" s="3"/>
      <c r="I60" s="50" t="str">
        <f t="shared" si="7"/>
        <v>f(y56|y55, ... y1, Θ)</v>
      </c>
      <c r="J60" s="7">
        <f t="shared" si="3"/>
        <v>4.5560968816195588</v>
      </c>
      <c r="K60" s="7">
        <f t="shared" si="4"/>
        <v>7.213556459255635E-2</v>
      </c>
      <c r="L60" s="7">
        <f t="shared" si="5"/>
        <v>6.5123624208676317E-2</v>
      </c>
      <c r="M60" s="7">
        <f t="shared" si="6"/>
        <v>2.4083838829908717</v>
      </c>
      <c r="N60" s="7">
        <f t="shared" si="0"/>
        <v>7.1017399534116628</v>
      </c>
      <c r="O60" s="2">
        <f t="shared" si="2"/>
        <v>0.85136476556260487</v>
      </c>
    </row>
    <row r="61" spans="6:15" x14ac:dyDescent="0.25">
      <c r="F61" s="1">
        <f t="shared" si="1"/>
        <v>57</v>
      </c>
      <c r="G61" s="46">
        <v>2.8120690020310625E-2</v>
      </c>
      <c r="H61" s="3"/>
      <c r="I61" s="50" t="str">
        <f t="shared" si="7"/>
        <v>f(y57|y56, ... y1, Θ)</v>
      </c>
      <c r="J61" s="7">
        <f t="shared" si="3"/>
        <v>8.3069693301184486</v>
      </c>
      <c r="K61" s="7">
        <f t="shared" si="4"/>
        <v>0.10375885488993938</v>
      </c>
      <c r="L61" s="7">
        <f t="shared" si="5"/>
        <v>6.4282004566347958E-2</v>
      </c>
      <c r="M61" s="7">
        <f t="shared" si="6"/>
        <v>1.8754376924695224</v>
      </c>
      <c r="N61" s="7">
        <f t="shared" si="0"/>
        <v>10.350447882044257</v>
      </c>
      <c r="O61" s="2">
        <f t="shared" si="2"/>
        <v>1.0149591428839366</v>
      </c>
    </row>
    <row r="62" spans="6:15" x14ac:dyDescent="0.25">
      <c r="F62" s="1">
        <f t="shared" si="1"/>
        <v>58</v>
      </c>
      <c r="G62" s="46">
        <v>-1.7083616994139576E-2</v>
      </c>
      <c r="H62" s="3"/>
      <c r="I62" s="50" t="str">
        <f t="shared" si="7"/>
        <v>f(y58|y57, ... y1, Θ)</v>
      </c>
      <c r="J62" s="7">
        <f t="shared" si="3"/>
        <v>6.2629248723880488</v>
      </c>
      <c r="K62" s="7">
        <f t="shared" si="4"/>
        <v>3.3757251015066422E-2</v>
      </c>
      <c r="L62" s="7">
        <f t="shared" si="5"/>
        <v>8.8823614937718481E-2</v>
      </c>
      <c r="M62" s="7">
        <f t="shared" si="6"/>
        <v>1.1182759395451569</v>
      </c>
      <c r="N62" s="7">
        <f t="shared" si="0"/>
        <v>7.50378167788599</v>
      </c>
      <c r="O62" s="2">
        <f t="shared" si="2"/>
        <v>0.87528018978082778</v>
      </c>
    </row>
    <row r="63" spans="6:15" x14ac:dyDescent="0.25">
      <c r="F63" s="1">
        <f t="shared" si="1"/>
        <v>59</v>
      </c>
      <c r="G63" s="46">
        <v>4.2602157653364593E-2</v>
      </c>
      <c r="H63" s="3"/>
      <c r="I63" s="50" t="str">
        <f t="shared" si="7"/>
        <v>f(y59|y58, ... y1, Θ)</v>
      </c>
      <c r="J63" s="7">
        <f t="shared" si="3"/>
        <v>6.6108078297479445</v>
      </c>
      <c r="K63" s="7">
        <f t="shared" si="4"/>
        <v>2.9618996885090797E-2</v>
      </c>
      <c r="L63" s="7">
        <f t="shared" si="5"/>
        <v>7.2050901342071039E-2</v>
      </c>
      <c r="M63" s="7">
        <f t="shared" si="6"/>
        <v>0.75402526365464051</v>
      </c>
      <c r="N63" s="7">
        <f t="shared" si="0"/>
        <v>7.4665029916297474</v>
      </c>
      <c r="O63" s="2">
        <f t="shared" si="2"/>
        <v>0.87311724344336605</v>
      </c>
    </row>
    <row r="64" spans="6:15" x14ac:dyDescent="0.25">
      <c r="F64" s="1">
        <f t="shared" si="1"/>
        <v>60</v>
      </c>
      <c r="G64" s="46">
        <v>-1.8363229742428631E-3</v>
      </c>
      <c r="H64" s="3"/>
      <c r="I64" s="50" t="str">
        <f t="shared" si="7"/>
        <v>f(y60|y59, ... y1, Θ)</v>
      </c>
      <c r="J64" s="7">
        <f t="shared" si="3"/>
        <v>11.405047783818915</v>
      </c>
      <c r="K64" s="7">
        <f t="shared" si="4"/>
        <v>3.3159326287774293E-2</v>
      </c>
      <c r="L64" s="7">
        <f t="shared" si="5"/>
        <v>9.9302607297182655E-2</v>
      </c>
      <c r="M64" s="7">
        <f t="shared" si="6"/>
        <v>0.67437258432263469</v>
      </c>
      <c r="N64" s="7">
        <f t="shared" si="0"/>
        <v>12.211882301726508</v>
      </c>
      <c r="O64" s="2">
        <f t="shared" si="2"/>
        <v>1.0867826099111777</v>
      </c>
    </row>
    <row r="65" spans="6:15" x14ac:dyDescent="0.25">
      <c r="F65" s="1">
        <f t="shared" si="1"/>
        <v>61</v>
      </c>
      <c r="G65" s="46">
        <v>2.4091716609504356E-2</v>
      </c>
      <c r="H65" s="3"/>
      <c r="I65" s="50" t="str">
        <f t="shared" si="7"/>
        <v>f(y61|y60, ... y1, Θ)</v>
      </c>
      <c r="J65" s="7">
        <f t="shared" si="3"/>
        <v>12.913267546184967</v>
      </c>
      <c r="K65" s="7">
        <f t="shared" si="4"/>
        <v>2.0413682567741495E-2</v>
      </c>
      <c r="L65" s="7">
        <f t="shared" si="5"/>
        <v>9.5149802549428439E-2</v>
      </c>
      <c r="M65" s="7">
        <f t="shared" si="6"/>
        <v>0.35133690020643144</v>
      </c>
      <c r="N65" s="7">
        <f t="shared" si="0"/>
        <v>13.38016793150857</v>
      </c>
      <c r="O65" s="2">
        <f t="shared" si="2"/>
        <v>1.1264615641993554</v>
      </c>
    </row>
    <row r="66" spans="6:15" x14ac:dyDescent="0.25">
      <c r="F66" s="1">
        <f t="shared" si="1"/>
        <v>62</v>
      </c>
      <c r="G66" s="46">
        <v>4.8562295876319071E-2</v>
      </c>
      <c r="H66" s="3"/>
      <c r="I66" s="50" t="str">
        <f t="shared" si="7"/>
        <v>f(y62|y61, ... y1, Θ)</v>
      </c>
      <c r="J66" s="7">
        <f t="shared" si="3"/>
        <v>5.7063191947798746</v>
      </c>
      <c r="K66" s="7">
        <f t="shared" si="4"/>
        <v>4.6039111163723914E-3</v>
      </c>
      <c r="L66" s="7">
        <f t="shared" si="5"/>
        <v>7.7233142690913512E-2</v>
      </c>
      <c r="M66" s="7">
        <f t="shared" si="6"/>
        <v>0.14554766489116364</v>
      </c>
      <c r="N66" s="7">
        <f t="shared" si="0"/>
        <v>5.9337039134783245</v>
      </c>
      <c r="O66" s="2">
        <f t="shared" si="2"/>
        <v>0.77332587161501454</v>
      </c>
    </row>
    <row r="67" spans="6:15" x14ac:dyDescent="0.25">
      <c r="F67" s="1">
        <f t="shared" si="1"/>
        <v>63</v>
      </c>
      <c r="G67" s="46">
        <v>5.81011982874007E-2</v>
      </c>
      <c r="H67" s="3"/>
      <c r="I67" s="50" t="str">
        <f t="shared" si="7"/>
        <v>f(y63|y62, ... y1, Θ)</v>
      </c>
      <c r="J67" s="7">
        <f t="shared" si="3"/>
        <v>3.2075925093132378</v>
      </c>
      <c r="K67" s="7">
        <f t="shared" si="4"/>
        <v>2.9243890209219611E-3</v>
      </c>
      <c r="L67" s="7">
        <f t="shared" si="5"/>
        <v>6.7302038743257395E-2</v>
      </c>
      <c r="M67" s="7">
        <f t="shared" si="6"/>
        <v>0.14332265351283011</v>
      </c>
      <c r="N67" s="7">
        <f t="shared" si="0"/>
        <v>3.4211415905902469</v>
      </c>
      <c r="O67" s="2">
        <f t="shared" si="2"/>
        <v>0.53417104867776433</v>
      </c>
    </row>
    <row r="68" spans="6:15" x14ac:dyDescent="0.25">
      <c r="F68" s="1">
        <f t="shared" si="1"/>
        <v>64</v>
      </c>
      <c r="G68" s="46">
        <v>1.5786994540158941E-2</v>
      </c>
      <c r="H68" s="3"/>
      <c r="I68" s="50" t="str">
        <f t="shared" si="7"/>
        <v>f(y64|y63, ... y1, Θ)</v>
      </c>
      <c r="J68" s="7">
        <f t="shared" si="3"/>
        <v>14.093866521556389</v>
      </c>
      <c r="K68" s="7">
        <f t="shared" si="4"/>
        <v>2.1609711583845649E-2</v>
      </c>
      <c r="L68" s="7">
        <f t="shared" si="5"/>
        <v>0.10003758625285943</v>
      </c>
      <c r="M68" s="7">
        <f t="shared" si="6"/>
        <v>0.35827185024959035</v>
      </c>
      <c r="N68" s="7">
        <f t="shared" si="0"/>
        <v>14.573785669642685</v>
      </c>
      <c r="O68" s="2">
        <f t="shared" si="2"/>
        <v>1.163572378254786</v>
      </c>
    </row>
    <row r="69" spans="6:15" x14ac:dyDescent="0.25">
      <c r="F69" s="1">
        <f t="shared" si="1"/>
        <v>65</v>
      </c>
      <c r="G69" s="46">
        <v>-2.7575375254034192E-2</v>
      </c>
      <c r="H69" s="3"/>
      <c r="I69" s="50" t="str">
        <f t="shared" si="7"/>
        <v>f(y65|y64, ... y1, Θ)</v>
      </c>
      <c r="J69" s="7">
        <f t="shared" si="3"/>
        <v>4.302464718664222</v>
      </c>
      <c r="K69" s="7">
        <f t="shared" si="4"/>
        <v>3.2648638473187878E-3</v>
      </c>
      <c r="L69" s="7">
        <f t="shared" si="5"/>
        <v>0.10094263597573894</v>
      </c>
      <c r="M69" s="7">
        <f t="shared" si="6"/>
        <v>0.17891760024169537</v>
      </c>
      <c r="N69" s="7">
        <f t="shared" si="0"/>
        <v>4.585589818728975</v>
      </c>
      <c r="O69" s="2">
        <f t="shared" si="2"/>
        <v>0.66139520446508415</v>
      </c>
    </row>
    <row r="70" spans="6:15" x14ac:dyDescent="0.25">
      <c r="F70" s="1">
        <f t="shared" si="1"/>
        <v>66</v>
      </c>
      <c r="G70" s="46">
        <v>4.8520742491792036E-2</v>
      </c>
      <c r="H70" s="3"/>
      <c r="I70" s="50" t="str">
        <f t="shared" si="7"/>
        <v>f(y66|y65, ... y1, Θ)</v>
      </c>
      <c r="J70" s="7">
        <f t="shared" si="3"/>
        <v>5.5552059365103093</v>
      </c>
      <c r="K70" s="7">
        <f t="shared" si="4"/>
        <v>8.4387690556254145E-3</v>
      </c>
      <c r="L70" s="7">
        <f t="shared" si="5"/>
        <v>7.5062964119690004E-2</v>
      </c>
      <c r="M70" s="7">
        <f t="shared" si="6"/>
        <v>0.26633933694600026</v>
      </c>
      <c r="N70" s="7">
        <f t="shared" ref="N70:N133" si="8">SUM(J70:M70)</f>
        <v>5.9050470066316247</v>
      </c>
      <c r="O70" s="2">
        <f t="shared" si="2"/>
        <v>0.77122335912810647</v>
      </c>
    </row>
    <row r="71" spans="6:15" x14ac:dyDescent="0.25">
      <c r="F71" s="1">
        <f t="shared" ref="F71:F134" si="9">F70+1</f>
        <v>67</v>
      </c>
      <c r="G71" s="46">
        <v>-2.9234468896560145E-2</v>
      </c>
      <c r="H71" s="3"/>
      <c r="I71" s="50" t="str">
        <f t="shared" si="7"/>
        <v>f(y67|y66, ... y1, Θ)</v>
      </c>
      <c r="J71" s="7">
        <f t="shared" si="3"/>
        <v>3.7790373058642834</v>
      </c>
      <c r="K71" s="7">
        <f t="shared" si="4"/>
        <v>5.4196685582702242E-3</v>
      </c>
      <c r="L71" s="7">
        <f t="shared" si="5"/>
        <v>9.7217022532049932E-2</v>
      </c>
      <c r="M71" s="7">
        <f t="shared" si="6"/>
        <v>0.3256600838027654</v>
      </c>
      <c r="N71" s="7">
        <f t="shared" si="8"/>
        <v>4.2073340807573691</v>
      </c>
      <c r="O71" s="2">
        <f t="shared" ref="O71:O134" si="10">LOG(N71)</f>
        <v>0.62400699827060102</v>
      </c>
    </row>
    <row r="72" spans="6:15" x14ac:dyDescent="0.25">
      <c r="F72" s="1">
        <f t="shared" si="9"/>
        <v>68</v>
      </c>
      <c r="G72" s="46">
        <v>-0.10653503931001214</v>
      </c>
      <c r="H72" s="3"/>
      <c r="I72" s="50" t="str">
        <f t="shared" si="7"/>
        <v>f(y68|y67, ... y1, Θ)</v>
      </c>
      <c r="J72" s="7">
        <f t="shared" ref="J72:J135" si="11">(($J71+$K71)/$N71)*$C$13*NORMDIST(G72,$C$8,$C$9,FALSE)</f>
        <v>3.3188997824525307E-4</v>
      </c>
      <c r="K72" s="7">
        <f t="shared" ref="K72:K135" si="12">(($L71+$M71)/$N71)*$C$7*NORMDIST(G72,$C$8,$C$9,FALSE)</f>
        <v>8.6674078588391682E-7</v>
      </c>
      <c r="L72" s="7">
        <f t="shared" ref="L72:L135" si="13">(($J71+$K71)/$N71)*$C$6*NORMDIST(G72,$C$10,$C$11,FALSE)</f>
        <v>2.7589940123930151E-2</v>
      </c>
      <c r="M72" s="7">
        <f t="shared" ref="M72:M135" si="14">(($L71+$M71)/$N71)*$C$14*NORMDIST(G72,$C$10,$C$11,FALSE)</f>
        <v>0.16829705584485863</v>
      </c>
      <c r="N72" s="7">
        <f t="shared" si="8"/>
        <v>0.19621975268781991</v>
      </c>
      <c r="O72" s="2">
        <f t="shared" si="10"/>
        <v>-0.70725727600027521</v>
      </c>
    </row>
    <row r="73" spans="6:15" x14ac:dyDescent="0.25">
      <c r="F73" s="1">
        <f t="shared" si="9"/>
        <v>69</v>
      </c>
      <c r="G73" s="46">
        <v>-9.1825819630747263E-3</v>
      </c>
      <c r="H73" s="3"/>
      <c r="I73" s="50" t="str">
        <f t="shared" si="7"/>
        <v>f(y69|y68, ... y1, Θ)</v>
      </c>
      <c r="J73" s="7">
        <f t="shared" si="11"/>
        <v>1.7766449142308936E-2</v>
      </c>
      <c r="K73" s="7">
        <f t="shared" si="12"/>
        <v>0.24443528765579053</v>
      </c>
      <c r="L73" s="7">
        <f t="shared" si="13"/>
        <v>1.8875777605907598E-4</v>
      </c>
      <c r="M73" s="7">
        <f t="shared" si="14"/>
        <v>6.0659493989917825</v>
      </c>
      <c r="N73" s="7">
        <f t="shared" si="8"/>
        <v>6.328339893565941</v>
      </c>
      <c r="O73" s="2">
        <f t="shared" si="10"/>
        <v>0.80128979696495173</v>
      </c>
    </row>
    <row r="74" spans="6:15" x14ac:dyDescent="0.25">
      <c r="F74" s="1">
        <f t="shared" si="9"/>
        <v>70</v>
      </c>
      <c r="G74" s="46">
        <v>0.12411254863705184</v>
      </c>
      <c r="H74" s="3"/>
      <c r="I74" s="50" t="str">
        <f t="shared" ref="I74:I137" si="15">"f(y"&amp;F74&amp;"|y"&amp;F73&amp;", ... y1, Θ)"</f>
        <v>f(y70|y69, ... y1, Θ)</v>
      </c>
      <c r="J74" s="7">
        <f t="shared" si="11"/>
        <v>6.4904147426782751E-5</v>
      </c>
      <c r="K74" s="7">
        <f t="shared" si="12"/>
        <v>3.5094064945701635E-5</v>
      </c>
      <c r="L74" s="7">
        <f t="shared" si="13"/>
        <v>6.2557944244993847E-4</v>
      </c>
      <c r="M74" s="7">
        <f t="shared" si="14"/>
        <v>0.79008598930270701</v>
      </c>
      <c r="N74" s="7">
        <f t="shared" si="8"/>
        <v>0.79081156695752941</v>
      </c>
      <c r="O74" s="2">
        <f t="shared" si="10"/>
        <v>-0.10192698702011428</v>
      </c>
    </row>
    <row r="75" spans="6:15" x14ac:dyDescent="0.25">
      <c r="F75" s="1">
        <f t="shared" si="9"/>
        <v>71</v>
      </c>
      <c r="G75" s="46">
        <v>5.0149783685471516E-2</v>
      </c>
      <c r="H75" s="3"/>
      <c r="I75" s="50" t="str">
        <f t="shared" si="15"/>
        <v>f(y71|y70, ... y1, Θ)</v>
      </c>
      <c r="J75" s="7">
        <f t="shared" si="11"/>
        <v>6.8511980208400228E-4</v>
      </c>
      <c r="K75" s="7">
        <f t="shared" si="12"/>
        <v>0.12661258323121008</v>
      </c>
      <c r="L75" s="7">
        <f t="shared" si="13"/>
        <v>9.8968762749820747E-6</v>
      </c>
      <c r="M75" s="7">
        <f t="shared" si="14"/>
        <v>4.2720778306215319</v>
      </c>
      <c r="N75" s="7">
        <f t="shared" si="8"/>
        <v>4.3993854305311011</v>
      </c>
      <c r="O75" s="2">
        <f t="shared" si="10"/>
        <v>0.64339201222011333</v>
      </c>
    </row>
    <row r="76" spans="6:15" x14ac:dyDescent="0.25">
      <c r="F76" s="1">
        <f t="shared" si="9"/>
        <v>72</v>
      </c>
      <c r="G76" s="46">
        <v>4.7850377566062335E-2</v>
      </c>
      <c r="H76" s="3"/>
      <c r="I76" s="50" t="str">
        <f t="shared" si="15"/>
        <v>f(y72|y71, ... y1, Θ)</v>
      </c>
      <c r="J76" s="7">
        <f t="shared" si="11"/>
        <v>0.17729637526966308</v>
      </c>
      <c r="K76" s="7">
        <f t="shared" si="12"/>
        <v>0.13906055065012246</v>
      </c>
      <c r="L76" s="7">
        <f t="shared" si="13"/>
        <v>2.3329461716851342E-3</v>
      </c>
      <c r="M76" s="7">
        <f t="shared" si="14"/>
        <v>4.274048757163877</v>
      </c>
      <c r="N76" s="7">
        <f t="shared" si="8"/>
        <v>4.592738629255348</v>
      </c>
      <c r="O76" s="2">
        <f t="shared" si="10"/>
        <v>0.66207173061234381</v>
      </c>
    </row>
    <row r="77" spans="6:15" x14ac:dyDescent="0.25">
      <c r="F77" s="1">
        <f t="shared" si="9"/>
        <v>73</v>
      </c>
      <c r="G77" s="46">
        <v>3.1076881023608428E-2</v>
      </c>
      <c r="H77" s="3"/>
      <c r="I77" s="50" t="str">
        <f t="shared" si="15"/>
        <v>f(y73|y72, ... y1, Θ)</v>
      </c>
      <c r="J77" s="7">
        <f t="shared" si="11"/>
        <v>0.81627403958313027</v>
      </c>
      <c r="K77" s="7">
        <f t="shared" si="12"/>
        <v>0.25788114716312549</v>
      </c>
      <c r="L77" s="7">
        <f t="shared" si="13"/>
        <v>6.6322379396001243E-3</v>
      </c>
      <c r="M77" s="7">
        <f t="shared" si="14"/>
        <v>4.8941172908860704</v>
      </c>
      <c r="N77" s="7">
        <f t="shared" si="8"/>
        <v>5.9749047155719266</v>
      </c>
      <c r="O77" s="2">
        <f t="shared" si="10"/>
        <v>0.77633098379067134</v>
      </c>
    </row>
    <row r="78" spans="6:15" x14ac:dyDescent="0.25">
      <c r="F78" s="1">
        <f t="shared" si="9"/>
        <v>74</v>
      </c>
      <c r="G78" s="46">
        <v>-2.3907020950685653E-2</v>
      </c>
      <c r="H78" s="3"/>
      <c r="I78" s="50" t="str">
        <f t="shared" si="15"/>
        <v>f(y74|y73, ... y1, Θ)</v>
      </c>
      <c r="J78" s="7">
        <f t="shared" si="11"/>
        <v>0.98646352866067688</v>
      </c>
      <c r="K78" s="7">
        <f t="shared" si="12"/>
        <v>0.10518674186095139</v>
      </c>
      <c r="L78" s="7">
        <f t="shared" si="13"/>
        <v>1.9109808521950822E-2</v>
      </c>
      <c r="M78" s="7">
        <f t="shared" si="14"/>
        <v>4.759561810288643</v>
      </c>
      <c r="N78" s="7">
        <f t="shared" si="8"/>
        <v>5.8703218893322218</v>
      </c>
      <c r="O78" s="2">
        <f t="shared" si="10"/>
        <v>0.76866191571575604</v>
      </c>
    </row>
    <row r="79" spans="6:15" x14ac:dyDescent="0.25">
      <c r="F79" s="1">
        <f t="shared" si="9"/>
        <v>75</v>
      </c>
      <c r="G79" s="46">
        <v>4.5527992888635842E-2</v>
      </c>
      <c r="H79" s="3"/>
      <c r="I79" s="50" t="str">
        <f t="shared" si="15"/>
        <v>f(y75|y74, ... y1, Θ)</v>
      </c>
      <c r="J79" s="7">
        <f t="shared" si="11"/>
        <v>1.2799309831569521</v>
      </c>
      <c r="K79" s="7">
        <f t="shared" si="12"/>
        <v>0.13094674455175023</v>
      </c>
      <c r="L79" s="7">
        <f t="shared" si="13"/>
        <v>1.5429555995149273E-2</v>
      </c>
      <c r="M79" s="7">
        <f t="shared" si="14"/>
        <v>3.687162248072386</v>
      </c>
      <c r="N79" s="7">
        <f t="shared" si="8"/>
        <v>5.1134695317762375</v>
      </c>
      <c r="O79" s="2">
        <f t="shared" si="10"/>
        <v>0.70871567258126256</v>
      </c>
    </row>
    <row r="80" spans="6:15" x14ac:dyDescent="0.25">
      <c r="F80" s="1">
        <f t="shared" si="9"/>
        <v>76</v>
      </c>
      <c r="G80" s="46">
        <v>4.7979353900131604E-2</v>
      </c>
      <c r="H80" s="3"/>
      <c r="I80" s="50" t="str">
        <f t="shared" si="15"/>
        <v>f(y76|y75, ... y1, Θ)</v>
      </c>
      <c r="J80" s="7">
        <f t="shared" si="11"/>
        <v>1.679340420363532</v>
      </c>
      <c r="K80" s="7">
        <f t="shared" si="12"/>
        <v>0.10300058513930507</v>
      </c>
      <c r="L80" s="7">
        <f t="shared" si="13"/>
        <v>2.2209630088736498E-2</v>
      </c>
      <c r="M80" s="7">
        <f t="shared" si="14"/>
        <v>3.1818004704240743</v>
      </c>
      <c r="N80" s="7">
        <f t="shared" si="8"/>
        <v>4.9863511060156478</v>
      </c>
      <c r="O80" s="2">
        <f t="shared" si="10"/>
        <v>0.69778285540253082</v>
      </c>
    </row>
    <row r="81" spans="6:15" x14ac:dyDescent="0.25">
      <c r="F81" s="1">
        <f t="shared" si="9"/>
        <v>77</v>
      </c>
      <c r="G81" s="46">
        <v>-4.4798834157831841E-2</v>
      </c>
      <c r="H81" s="3"/>
      <c r="I81" s="50" t="str">
        <f t="shared" si="15"/>
        <v>f(y77|y76, ... y1, Θ)</v>
      </c>
      <c r="J81" s="7">
        <f t="shared" si="11"/>
        <v>0.45069654319801195</v>
      </c>
      <c r="K81" s="7">
        <f t="shared" si="12"/>
        <v>1.8935282885408054E-2</v>
      </c>
      <c r="L81" s="7">
        <f t="shared" si="13"/>
        <v>3.2493997706066285E-2</v>
      </c>
      <c r="M81" s="7">
        <f t="shared" si="14"/>
        <v>3.1887566833713596</v>
      </c>
      <c r="N81" s="7">
        <f t="shared" si="8"/>
        <v>3.690882507160846</v>
      </c>
      <c r="O81" s="2">
        <f t="shared" si="10"/>
        <v>0.56713022040457917</v>
      </c>
    </row>
    <row r="82" spans="6:15" x14ac:dyDescent="0.25">
      <c r="F82" s="1">
        <f t="shared" si="9"/>
        <v>78</v>
      </c>
      <c r="G82" s="46">
        <v>6.4555532424560455E-2</v>
      </c>
      <c r="H82" s="3"/>
      <c r="I82" s="50" t="str">
        <f t="shared" si="15"/>
        <v>f(y78|y77, ... y1, Θ)</v>
      </c>
      <c r="J82" s="7">
        <f t="shared" si="11"/>
        <v>0.26674998906297759</v>
      </c>
      <c r="K82" s="7">
        <f t="shared" si="12"/>
        <v>4.2761792916535236E-2</v>
      </c>
      <c r="L82" s="7">
        <f t="shared" si="13"/>
        <v>8.0281388134281085E-3</v>
      </c>
      <c r="M82" s="7">
        <f t="shared" si="14"/>
        <v>3.0060557777796197</v>
      </c>
      <c r="N82" s="7">
        <f t="shared" si="8"/>
        <v>3.3235956985725608</v>
      </c>
      <c r="O82" s="2">
        <f t="shared" si="10"/>
        <v>0.5216081882293504</v>
      </c>
    </row>
    <row r="83" spans="6:15" x14ac:dyDescent="0.25">
      <c r="F83" s="1">
        <f t="shared" si="9"/>
        <v>79</v>
      </c>
      <c r="G83" s="46">
        <v>-3.6729984134792663E-2</v>
      </c>
      <c r="H83" s="3"/>
      <c r="I83" s="50" t="str">
        <f t="shared" si="15"/>
        <v>f(y79|y78, ... y1, Θ)</v>
      </c>
      <c r="J83" s="7">
        <f t="shared" si="11"/>
        <v>0.22377213765863938</v>
      </c>
      <c r="K83" s="7">
        <f t="shared" si="12"/>
        <v>5.0929411452584304E-2</v>
      </c>
      <c r="L83" s="7">
        <f t="shared" si="13"/>
        <v>9.1074625801985578E-3</v>
      </c>
      <c r="M83" s="7">
        <f t="shared" si="14"/>
        <v>4.8416200866111865</v>
      </c>
      <c r="N83" s="7">
        <f t="shared" si="8"/>
        <v>5.1254290983026092</v>
      </c>
      <c r="O83" s="2">
        <f t="shared" si="10"/>
        <v>0.70973023016174819</v>
      </c>
    </row>
    <row r="84" spans="6:15" x14ac:dyDescent="0.25">
      <c r="F84" s="1">
        <f t="shared" si="9"/>
        <v>80</v>
      </c>
      <c r="G84" s="46">
        <v>4.753530077656512E-3</v>
      </c>
      <c r="H84" s="3"/>
      <c r="I84" s="50" t="str">
        <f t="shared" si="15"/>
        <v>f(y80|y79, ... y1, Θ)</v>
      </c>
      <c r="J84" s="7">
        <f t="shared" si="11"/>
        <v>0.76960935752044424</v>
      </c>
      <c r="K84" s="7">
        <f t="shared" si="12"/>
        <v>0.31761470862676183</v>
      </c>
      <c r="L84" s="7">
        <f t="shared" si="13"/>
        <v>5.9340713181423189E-3</v>
      </c>
      <c r="M84" s="7">
        <f t="shared" si="14"/>
        <v>5.7202326696541288</v>
      </c>
      <c r="N84" s="7">
        <f t="shared" si="8"/>
        <v>6.8133908071194771</v>
      </c>
      <c r="O84" s="2">
        <f t="shared" si="10"/>
        <v>0.83336330021310556</v>
      </c>
    </row>
    <row r="85" spans="6:15" x14ac:dyDescent="0.25">
      <c r="F85" s="1">
        <f t="shared" si="9"/>
        <v>81</v>
      </c>
      <c r="G85" s="46">
        <v>-3.7125780753111154E-2</v>
      </c>
      <c r="H85" s="3"/>
      <c r="I85" s="50" t="str">
        <f t="shared" si="15"/>
        <v>f(y81|y80, ... y1, Θ)</v>
      </c>
      <c r="J85" s="7">
        <f t="shared" si="11"/>
        <v>0.37233622445846176</v>
      </c>
      <c r="K85" s="7">
        <f t="shared" si="12"/>
        <v>4.5831568094703297E-2</v>
      </c>
      <c r="L85" s="7">
        <f t="shared" si="13"/>
        <v>1.5555679125586351E-2</v>
      </c>
      <c r="M85" s="7">
        <f t="shared" si="14"/>
        <v>4.4724868044132489</v>
      </c>
      <c r="N85" s="7">
        <f t="shared" si="8"/>
        <v>4.9062102760920006</v>
      </c>
      <c r="O85" s="2">
        <f t="shared" si="10"/>
        <v>0.69074615776955506</v>
      </c>
    </row>
    <row r="86" spans="6:15" x14ac:dyDescent="0.25">
      <c r="F86" s="1">
        <f t="shared" si="9"/>
        <v>82</v>
      </c>
      <c r="G86" s="46">
        <v>5.3673798148234565E-2</v>
      </c>
      <c r="H86" s="3"/>
      <c r="I86" s="50" t="str">
        <f t="shared" si="15"/>
        <v>f(y82|y81, ... y1, Θ)</v>
      </c>
      <c r="J86" s="7">
        <f t="shared" si="11"/>
        <v>0.37666215754636317</v>
      </c>
      <c r="K86" s="7">
        <f t="shared" si="12"/>
        <v>9.4480647663012077E-2</v>
      </c>
      <c r="L86" s="7">
        <f t="shared" si="13"/>
        <v>6.3580892785878281E-3</v>
      </c>
      <c r="M86" s="7">
        <f t="shared" si="14"/>
        <v>3.7251876939582882</v>
      </c>
      <c r="N86" s="7">
        <f t="shared" si="8"/>
        <v>4.202688588446251</v>
      </c>
      <c r="O86" s="2">
        <f t="shared" si="10"/>
        <v>0.62352721076918938</v>
      </c>
    </row>
    <row r="87" spans="6:15" x14ac:dyDescent="0.25">
      <c r="F87" s="1">
        <f t="shared" si="9"/>
        <v>83</v>
      </c>
      <c r="G87" s="46">
        <v>3.5219389576705243E-2</v>
      </c>
      <c r="H87" s="3"/>
      <c r="I87" s="50" t="str">
        <f t="shared" si="15"/>
        <v>f(y83|y82, ... y1, Θ)</v>
      </c>
      <c r="J87" s="7">
        <f t="shared" si="11"/>
        <v>1.1735379120390623</v>
      </c>
      <c r="K87" s="7">
        <f t="shared" si="12"/>
        <v>0.21722901268891978</v>
      </c>
      <c r="L87" s="7">
        <f t="shared" si="13"/>
        <v>1.0397404773293146E-2</v>
      </c>
      <c r="M87" s="7">
        <f t="shared" si="14"/>
        <v>4.4954826017856524</v>
      </c>
      <c r="N87" s="7">
        <f t="shared" si="8"/>
        <v>5.8966469312869272</v>
      </c>
      <c r="O87" s="2">
        <f t="shared" si="10"/>
        <v>0.77060512466023667</v>
      </c>
    </row>
    <row r="88" spans="6:15" x14ac:dyDescent="0.25">
      <c r="F88" s="1">
        <f t="shared" si="9"/>
        <v>84</v>
      </c>
      <c r="G88" s="46">
        <v>3.7641491779065152E-2</v>
      </c>
      <c r="H88" s="3"/>
      <c r="I88" s="50" t="str">
        <f t="shared" si="15"/>
        <v>f(y84|y83, ... y1, Θ)</v>
      </c>
      <c r="J88" s="7">
        <f t="shared" si="11"/>
        <v>2.269334003361176</v>
      </c>
      <c r="K88" s="7">
        <f t="shared" si="12"/>
        <v>0.17183363679657346</v>
      </c>
      <c r="L88" s="7">
        <f t="shared" si="13"/>
        <v>2.135991950068164E-2</v>
      </c>
      <c r="M88" s="7">
        <f t="shared" si="14"/>
        <v>3.7778093636519103</v>
      </c>
      <c r="N88" s="7">
        <f t="shared" si="8"/>
        <v>6.2403369233103412</v>
      </c>
      <c r="O88" s="2">
        <f t="shared" si="10"/>
        <v>0.79520803839786181</v>
      </c>
    </row>
    <row r="89" spans="6:15" x14ac:dyDescent="0.25">
      <c r="F89" s="1">
        <f t="shared" si="9"/>
        <v>85</v>
      </c>
      <c r="G89" s="46">
        <v>-3.1489672560791687E-2</v>
      </c>
      <c r="H89" s="3"/>
      <c r="I89" s="50" t="str">
        <f t="shared" si="15"/>
        <v>f(y85|y84, ... y1, Θ)</v>
      </c>
      <c r="J89" s="7">
        <f t="shared" si="11"/>
        <v>1.3567570712478754</v>
      </c>
      <c r="K89" s="7">
        <f t="shared" si="12"/>
        <v>4.9348917155696247E-2</v>
      </c>
      <c r="L89" s="7">
        <f t="shared" si="13"/>
        <v>3.9775922273851953E-2</v>
      </c>
      <c r="M89" s="7">
        <f t="shared" si="14"/>
        <v>3.3792977402218041</v>
      </c>
      <c r="N89" s="7">
        <f t="shared" si="8"/>
        <v>4.8251796508992273</v>
      </c>
      <c r="O89" s="2">
        <f t="shared" si="10"/>
        <v>0.68351348761592345</v>
      </c>
    </row>
    <row r="90" spans="6:15" x14ac:dyDescent="0.25">
      <c r="F90" s="1">
        <f t="shared" si="9"/>
        <v>86</v>
      </c>
      <c r="G90" s="46">
        <v>-1.7894950307251151E-2</v>
      </c>
      <c r="H90" s="3"/>
      <c r="I90" s="50" t="str">
        <f t="shared" si="15"/>
        <v>f(y86|y85, ... y1, Θ)</v>
      </c>
      <c r="J90" s="7">
        <f t="shared" si="11"/>
        <v>2.1648925141010076</v>
      </c>
      <c r="K90" s="7">
        <f t="shared" si="12"/>
        <v>0.12303005874398179</v>
      </c>
      <c r="L90" s="7">
        <f t="shared" si="13"/>
        <v>3.1766916167655118E-2</v>
      </c>
      <c r="M90" s="7">
        <f t="shared" si="14"/>
        <v>4.2167768153779086</v>
      </c>
      <c r="N90" s="7">
        <f t="shared" si="8"/>
        <v>6.5364663043905527</v>
      </c>
      <c r="O90" s="2">
        <f t="shared" si="10"/>
        <v>0.81534302672509174</v>
      </c>
    </row>
    <row r="91" spans="6:15" x14ac:dyDescent="0.25">
      <c r="F91" s="1">
        <f t="shared" si="9"/>
        <v>87</v>
      </c>
      <c r="G91" s="46">
        <v>9.1067152899958037E-2</v>
      </c>
      <c r="H91" s="3"/>
      <c r="I91" s="50" t="str">
        <f t="shared" si="15"/>
        <v>f(y87|y86, ... y1, Θ)</v>
      </c>
      <c r="J91" s="7">
        <f t="shared" si="11"/>
        <v>5.7089594073640622E-2</v>
      </c>
      <c r="K91" s="7">
        <f t="shared" si="12"/>
        <v>2.4776514895787256E-3</v>
      </c>
      <c r="L91" s="7">
        <f t="shared" si="13"/>
        <v>1.3007384415875917E-2</v>
      </c>
      <c r="M91" s="7">
        <f t="shared" si="14"/>
        <v>1.3185721661807848</v>
      </c>
      <c r="N91" s="7">
        <f t="shared" si="8"/>
        <v>1.39114679615988</v>
      </c>
      <c r="O91" s="2">
        <f t="shared" si="10"/>
        <v>0.14337295989746163</v>
      </c>
    </row>
    <row r="92" spans="6:15" x14ac:dyDescent="0.25">
      <c r="F92" s="1">
        <f t="shared" si="9"/>
        <v>88</v>
      </c>
      <c r="G92" s="46">
        <v>-2.8122459449228986E-2</v>
      </c>
      <c r="H92" s="3"/>
      <c r="I92" s="50" t="str">
        <f t="shared" si="15"/>
        <v>f(y88|y87, ... y1, Θ)</v>
      </c>
      <c r="J92" s="7">
        <f t="shared" si="11"/>
        <v>0.18399288660022206</v>
      </c>
      <c r="K92" s="7">
        <f t="shared" si="12"/>
        <v>9.612694148806121E-2</v>
      </c>
      <c r="L92" s="7">
        <f t="shared" si="13"/>
        <v>4.4482127748991171E-3</v>
      </c>
      <c r="M92" s="7">
        <f t="shared" si="14"/>
        <v>5.4282558647518968</v>
      </c>
      <c r="N92" s="7">
        <f t="shared" si="8"/>
        <v>5.7128239056150791</v>
      </c>
      <c r="O92" s="2">
        <f t="shared" si="10"/>
        <v>0.75685083739884251</v>
      </c>
    </row>
    <row r="93" spans="6:15" x14ac:dyDescent="0.25">
      <c r="F93" s="1">
        <f t="shared" si="9"/>
        <v>89</v>
      </c>
      <c r="G93" s="46">
        <v>-1.1955191406572439E-2</v>
      </c>
      <c r="H93" s="3"/>
      <c r="I93" s="50" t="str">
        <f t="shared" si="15"/>
        <v>f(y89|y88, ... y1, Θ)</v>
      </c>
      <c r="J93" s="7">
        <f t="shared" si="11"/>
        <v>0.46614028411311093</v>
      </c>
      <c r="K93" s="7">
        <f t="shared" si="12"/>
        <v>0.21128726805477233</v>
      </c>
      <c r="L93" s="7">
        <f t="shared" si="13"/>
        <v>5.4326147182902004E-3</v>
      </c>
      <c r="M93" s="7">
        <f t="shared" si="14"/>
        <v>5.7517004907716984</v>
      </c>
      <c r="N93" s="7">
        <f t="shared" si="8"/>
        <v>6.4345606576578716</v>
      </c>
      <c r="O93" s="2">
        <f t="shared" si="10"/>
        <v>0.80851889926393128</v>
      </c>
    </row>
    <row r="94" spans="6:15" x14ac:dyDescent="0.25">
      <c r="F94" s="1">
        <f t="shared" si="9"/>
        <v>90</v>
      </c>
      <c r="G94" s="46">
        <v>1.5829786061295714E-2</v>
      </c>
      <c r="H94" s="3"/>
      <c r="I94" s="50" t="str">
        <f t="shared" si="15"/>
        <v>f(y90|y89, ... y1, Θ)</v>
      </c>
      <c r="J94" s="7">
        <f t="shared" si="11"/>
        <v>1.5808577872426155</v>
      </c>
      <c r="K94" s="7">
        <f t="shared" si="12"/>
        <v>0.31399353782511863</v>
      </c>
      <c r="L94" s="7">
        <f t="shared" si="13"/>
        <v>1.1220551706004391E-2</v>
      </c>
      <c r="M94" s="7">
        <f t="shared" si="14"/>
        <v>5.2056238608922536</v>
      </c>
      <c r="N94" s="7">
        <f t="shared" si="8"/>
        <v>7.1116957376659924</v>
      </c>
      <c r="O94" s="2">
        <f t="shared" si="10"/>
        <v>0.851973167776646</v>
      </c>
    </row>
    <row r="95" spans="6:15" x14ac:dyDescent="0.25">
      <c r="F95" s="1">
        <f t="shared" si="9"/>
        <v>91</v>
      </c>
      <c r="G95" s="46">
        <v>-2.3395214499601396E-2</v>
      </c>
      <c r="H95" s="3"/>
      <c r="I95" s="50" t="str">
        <f t="shared" si="15"/>
        <v>f(y91|y90, ... y1, Θ)</v>
      </c>
      <c r="J95" s="7">
        <f t="shared" si="11"/>
        <v>1.5033409138568425</v>
      </c>
      <c r="K95" s="7">
        <f t="shared" si="12"/>
        <v>9.6733012890011585E-2</v>
      </c>
      <c r="L95" s="7">
        <f t="shared" si="13"/>
        <v>2.8392528297590508E-2</v>
      </c>
      <c r="M95" s="7">
        <f t="shared" si="14"/>
        <v>4.2672881598634964</v>
      </c>
      <c r="N95" s="7">
        <f t="shared" si="8"/>
        <v>5.8957546149079416</v>
      </c>
      <c r="O95" s="2">
        <f t="shared" si="10"/>
        <v>0.77053939961199658</v>
      </c>
    </row>
    <row r="96" spans="6:15" x14ac:dyDescent="0.25">
      <c r="F96" s="1">
        <f t="shared" si="9"/>
        <v>92</v>
      </c>
      <c r="G96" s="46">
        <v>5.8217080198773134E-2</v>
      </c>
      <c r="H96" s="3"/>
      <c r="I96" s="50" t="str">
        <f t="shared" si="15"/>
        <v>f(y92|y91, ... y1, Θ)</v>
      </c>
      <c r="J96" s="7">
        <f t="shared" si="11"/>
        <v>0.89747406523672846</v>
      </c>
      <c r="K96" s="7">
        <f t="shared" si="12"/>
        <v>5.6311661719731232E-2</v>
      </c>
      <c r="L96" s="7">
        <f t="shared" si="13"/>
        <v>1.8944608360070364E-2</v>
      </c>
      <c r="M96" s="7">
        <f t="shared" si="14"/>
        <v>2.7764683888749055</v>
      </c>
      <c r="N96" s="7">
        <f t="shared" si="8"/>
        <v>3.7491987241914355</v>
      </c>
      <c r="O96" s="2">
        <f t="shared" si="10"/>
        <v>0.57393846056891029</v>
      </c>
    </row>
    <row r="97" spans="6:15" x14ac:dyDescent="0.25">
      <c r="F97" s="1">
        <f t="shared" si="9"/>
        <v>93</v>
      </c>
      <c r="G97" s="46">
        <v>-5.59575569650171E-2</v>
      </c>
      <c r="H97" s="3"/>
      <c r="I97" s="50" t="str">
        <f t="shared" si="15"/>
        <v>f(y93|y92, ... y1, Θ)</v>
      </c>
      <c r="J97" s="7">
        <f t="shared" si="11"/>
        <v>0.1121074683983604</v>
      </c>
      <c r="K97" s="7">
        <f t="shared" si="12"/>
        <v>7.6791685388070338E-3</v>
      </c>
      <c r="L97" s="7">
        <f t="shared" si="13"/>
        <v>2.036194011546473E-2</v>
      </c>
      <c r="M97" s="7">
        <f t="shared" si="14"/>
        <v>3.257837931451931</v>
      </c>
      <c r="N97" s="7">
        <f t="shared" si="8"/>
        <v>3.3979865085045633</v>
      </c>
      <c r="O97" s="2">
        <f t="shared" si="10"/>
        <v>0.53122165019704892</v>
      </c>
    </row>
    <row r="98" spans="6:15" x14ac:dyDescent="0.25">
      <c r="F98" s="1">
        <f t="shared" si="9"/>
        <v>94</v>
      </c>
      <c r="G98" s="46">
        <v>-9.5570501456095185E-3</v>
      </c>
      <c r="H98" s="3"/>
      <c r="I98" s="50" t="str">
        <f t="shared" si="15"/>
        <v>f(y94|y93, ... y1, Θ)</v>
      </c>
      <c r="J98" s="7">
        <f t="shared" si="11"/>
        <v>0.36474934405474524</v>
      </c>
      <c r="K98" s="7">
        <f t="shared" si="12"/>
        <v>0.23329534287446921</v>
      </c>
      <c r="L98" s="7">
        <f t="shared" si="13"/>
        <v>3.9217907563635886E-3</v>
      </c>
      <c r="M98" s="7">
        <f t="shared" si="14"/>
        <v>5.8590423090305004</v>
      </c>
      <c r="N98" s="7">
        <f t="shared" si="8"/>
        <v>6.4610087867160786</v>
      </c>
      <c r="O98" s="2">
        <f t="shared" si="10"/>
        <v>0.81030033166386684</v>
      </c>
    </row>
    <row r="99" spans="6:15" x14ac:dyDescent="0.25">
      <c r="F99" s="1">
        <f t="shared" si="9"/>
        <v>95</v>
      </c>
      <c r="G99" s="46">
        <v>-7.4659005354890756E-2</v>
      </c>
      <c r="H99" s="3"/>
      <c r="I99" s="50" t="str">
        <f t="shared" si="15"/>
        <v>f(y95|y94, ... y1, Θ)</v>
      </c>
      <c r="J99" s="7">
        <f t="shared" si="11"/>
        <v>4.6255380282023703E-3</v>
      </c>
      <c r="K99" s="7">
        <f t="shared" si="12"/>
        <v>1.0598156960384911E-3</v>
      </c>
      <c r="L99" s="7">
        <f t="shared" si="13"/>
        <v>5.5898449921568394E-3</v>
      </c>
      <c r="M99" s="7">
        <f t="shared" si="14"/>
        <v>2.9915655415202793</v>
      </c>
      <c r="N99" s="7">
        <f t="shared" si="8"/>
        <v>3.0028407402366768</v>
      </c>
      <c r="O99" s="2">
        <f t="shared" si="10"/>
        <v>0.47753229940826675</v>
      </c>
    </row>
    <row r="100" spans="6:15" x14ac:dyDescent="0.25">
      <c r="F100" s="1">
        <f t="shared" si="9"/>
        <v>96</v>
      </c>
      <c r="G100" s="46">
        <v>-2.3421936551287638E-2</v>
      </c>
      <c r="H100" s="3"/>
      <c r="I100" s="50" t="str">
        <f t="shared" si="15"/>
        <v>f(y96|y95, ... y1, Θ)</v>
      </c>
      <c r="J100" s="7">
        <f t="shared" si="11"/>
        <v>1.0667252478207908E-2</v>
      </c>
      <c r="K100" s="7">
        <f t="shared" si="12"/>
        <v>0.13142828364334314</v>
      </c>
      <c r="L100" s="7">
        <f t="shared" si="13"/>
        <v>2.0173046642167541E-4</v>
      </c>
      <c r="M100" s="7">
        <f t="shared" si="14"/>
        <v>5.8054838397435793</v>
      </c>
      <c r="N100" s="7">
        <f t="shared" si="8"/>
        <v>5.9477811063315524</v>
      </c>
      <c r="O100" s="2">
        <f t="shared" si="10"/>
        <v>0.77435497698817912</v>
      </c>
    </row>
    <row r="101" spans="6:15" x14ac:dyDescent="0.25">
      <c r="F101" s="1">
        <f t="shared" si="9"/>
        <v>97</v>
      </c>
      <c r="G101" s="46">
        <v>6.8346342963299292E-2</v>
      </c>
      <c r="H101" s="3"/>
      <c r="I101" s="50" t="str">
        <f t="shared" si="15"/>
        <v>f(y97|y96, ... y1, Θ)</v>
      </c>
      <c r="J101" s="7">
        <f t="shared" si="11"/>
        <v>3.7061759971537399E-2</v>
      </c>
      <c r="K101" s="7">
        <f t="shared" si="12"/>
        <v>3.5390248181237968E-2</v>
      </c>
      <c r="L101" s="7">
        <f t="shared" si="13"/>
        <v>1.4122730918029248E-3</v>
      </c>
      <c r="M101" s="7">
        <f t="shared" si="14"/>
        <v>3.1499736400621186</v>
      </c>
      <c r="N101" s="7">
        <f t="shared" si="8"/>
        <v>3.2238379213066968</v>
      </c>
      <c r="O101" s="2">
        <f t="shared" si="10"/>
        <v>0.50837319949423965</v>
      </c>
    </row>
    <row r="102" spans="6:15" x14ac:dyDescent="0.25">
      <c r="F102" s="1">
        <f t="shared" si="9"/>
        <v>98</v>
      </c>
      <c r="G102" s="46">
        <v>-0.10156713835437439</v>
      </c>
      <c r="H102" s="3"/>
      <c r="I102" s="50" t="str">
        <f t="shared" si="15"/>
        <v>f(y98|y97, ... y1, Θ)</v>
      </c>
      <c r="J102" s="7">
        <f t="shared" si="11"/>
        <v>1.9681154330024624E-5</v>
      </c>
      <c r="K102" s="7">
        <f t="shared" si="12"/>
        <v>2.0007195775946405E-5</v>
      </c>
      <c r="L102" s="7">
        <f t="shared" si="13"/>
        <v>7.7873439700505438E-4</v>
      </c>
      <c r="M102" s="7">
        <f t="shared" si="14"/>
        <v>1.8490799047140523</v>
      </c>
      <c r="N102" s="7">
        <f t="shared" si="8"/>
        <v>1.8498983274611633</v>
      </c>
      <c r="O102" s="2">
        <f t="shared" si="10"/>
        <v>0.26714785973491489</v>
      </c>
    </row>
    <row r="103" spans="6:15" x14ac:dyDescent="0.25">
      <c r="F103" s="1">
        <f t="shared" si="9"/>
        <v>99</v>
      </c>
      <c r="G103" s="46">
        <v>-8.4483697568897217E-2</v>
      </c>
      <c r="H103" s="3"/>
      <c r="I103" s="50" t="str">
        <f t="shared" si="15"/>
        <v>f(y99|y98, ... y1, Θ)</v>
      </c>
      <c r="J103" s="7">
        <f t="shared" si="11"/>
        <v>2.7741751720150517E-7</v>
      </c>
      <c r="K103" s="7">
        <f t="shared" si="12"/>
        <v>3.0219958983178808E-4</v>
      </c>
      <c r="L103" s="7">
        <f t="shared" si="13"/>
        <v>1.0797305317866176E-6</v>
      </c>
      <c r="M103" s="7">
        <f t="shared" si="14"/>
        <v>2.7472996948069164</v>
      </c>
      <c r="N103" s="7">
        <f t="shared" si="8"/>
        <v>2.7476032515447972</v>
      </c>
      <c r="O103" s="2">
        <f t="shared" si="10"/>
        <v>0.43895402165370734</v>
      </c>
    </row>
    <row r="104" spans="6:15" x14ac:dyDescent="0.25">
      <c r="F104" s="1">
        <f t="shared" si="9"/>
        <v>100</v>
      </c>
      <c r="G104" s="46">
        <v>0.1066017928187622</v>
      </c>
      <c r="H104" s="3"/>
      <c r="I104" s="50" t="str">
        <f t="shared" si="15"/>
        <v>f(y100|y99, ... y1, Θ)</v>
      </c>
      <c r="J104" s="7">
        <f t="shared" si="11"/>
        <v>2.4748584378243499E-6</v>
      </c>
      <c r="K104" s="7">
        <f t="shared" si="12"/>
        <v>5.2534995119849685E-4</v>
      </c>
      <c r="L104" s="7">
        <f t="shared" si="13"/>
        <v>2.7695281747656223E-6</v>
      </c>
      <c r="M104" s="7">
        <f t="shared" si="14"/>
        <v>1.3732031386207448</v>
      </c>
      <c r="N104" s="7">
        <f t="shared" si="8"/>
        <v>1.3737337329585559</v>
      </c>
      <c r="O104" s="2">
        <f t="shared" si="10"/>
        <v>0.13790256277228288</v>
      </c>
    </row>
    <row r="105" spans="6:15" x14ac:dyDescent="0.25">
      <c r="F105" s="1">
        <f t="shared" si="9"/>
        <v>101</v>
      </c>
      <c r="G105" s="46">
        <v>-2.5447618931408334E-3</v>
      </c>
      <c r="H105" s="3"/>
      <c r="I105" s="50" t="str">
        <f t="shared" si="15"/>
        <v>f(y101|y100, ... y1, Θ)</v>
      </c>
      <c r="J105" s="7">
        <f t="shared" si="11"/>
        <v>4.849043913831807E-3</v>
      </c>
      <c r="K105" s="7">
        <f t="shared" si="12"/>
        <v>0.29484004828268445</v>
      </c>
      <c r="L105" s="7">
        <f t="shared" si="13"/>
        <v>4.2912894067768047E-5</v>
      </c>
      <c r="M105" s="7">
        <f t="shared" si="14"/>
        <v>6.094650793636192</v>
      </c>
      <c r="N105" s="7">
        <f t="shared" si="8"/>
        <v>6.3943827987267756</v>
      </c>
      <c r="O105" s="2">
        <f t="shared" si="10"/>
        <v>0.80579863168518939</v>
      </c>
    </row>
    <row r="106" spans="6:15" x14ac:dyDescent="0.25">
      <c r="F106" s="1">
        <f t="shared" si="9"/>
        <v>102</v>
      </c>
      <c r="G106" s="46">
        <v>-1.7904348268336014E-2</v>
      </c>
      <c r="H106" s="3"/>
      <c r="I106" s="50" t="str">
        <f t="shared" si="15"/>
        <v>f(y102|y101, ... y1, Θ)</v>
      </c>
      <c r="J106" s="7">
        <f t="shared" si="11"/>
        <v>0.34802992350675988</v>
      </c>
      <c r="K106" s="7">
        <f t="shared" si="12"/>
        <v>0.16541771884502232</v>
      </c>
      <c r="L106" s="7">
        <f t="shared" si="13"/>
        <v>5.1089149435502718E-3</v>
      </c>
      <c r="M106" s="7">
        <f t="shared" si="14"/>
        <v>5.6718505583088303</v>
      </c>
      <c r="N106" s="7">
        <f t="shared" si="8"/>
        <v>6.1904071156041631</v>
      </c>
      <c r="O106" s="2">
        <f t="shared" si="10"/>
        <v>0.7917192115801045</v>
      </c>
    </row>
    <row r="107" spans="6:15" x14ac:dyDescent="0.25">
      <c r="F107" s="1">
        <f t="shared" si="9"/>
        <v>103</v>
      </c>
      <c r="G107" s="46">
        <v>-1.6345574774742605E-2</v>
      </c>
      <c r="H107" s="3"/>
      <c r="I107" s="50" t="str">
        <f t="shared" si="15"/>
        <v>f(y103|y102, ... y1, Θ)</v>
      </c>
      <c r="J107" s="7">
        <f t="shared" si="11"/>
        <v>0.66044839537961442</v>
      </c>
      <c r="K107" s="7">
        <f t="shared" si="12"/>
        <v>0.17066442904713036</v>
      </c>
      <c r="L107" s="7">
        <f t="shared" si="13"/>
        <v>9.0875488297642235E-3</v>
      </c>
      <c r="M107" s="7">
        <f t="shared" si="14"/>
        <v>5.4850620642230288</v>
      </c>
      <c r="N107" s="7">
        <f t="shared" si="8"/>
        <v>6.3252624374795374</v>
      </c>
      <c r="O107" s="2">
        <f t="shared" si="10"/>
        <v>0.80107854926046251</v>
      </c>
    </row>
    <row r="108" spans="6:15" x14ac:dyDescent="0.25">
      <c r="F108" s="1">
        <f t="shared" si="9"/>
        <v>104</v>
      </c>
      <c r="G108" s="46">
        <v>-7.3854467449852107E-2</v>
      </c>
      <c r="H108" s="3"/>
      <c r="I108" s="50" t="str">
        <f t="shared" si="15"/>
        <v>f(y104|y103, ... y1, Θ)</v>
      </c>
      <c r="J108" s="7">
        <f t="shared" si="11"/>
        <v>7.2883371687790287E-3</v>
      </c>
      <c r="K108" s="7">
        <f t="shared" si="12"/>
        <v>1.1260390361781006E-3</v>
      </c>
      <c r="L108" s="7">
        <f t="shared" si="13"/>
        <v>8.0459302291046881E-3</v>
      </c>
      <c r="M108" s="7">
        <f t="shared" si="14"/>
        <v>2.9035674481694547</v>
      </c>
      <c r="N108" s="7">
        <f t="shared" si="8"/>
        <v>2.9200277546035163</v>
      </c>
      <c r="O108" s="2">
        <f t="shared" si="10"/>
        <v>0.4653869793983737</v>
      </c>
    </row>
    <row r="109" spans="6:15" x14ac:dyDescent="0.25">
      <c r="F109" s="1">
        <f t="shared" si="9"/>
        <v>105</v>
      </c>
      <c r="G109" s="46">
        <v>-8.0296212377406292E-2</v>
      </c>
      <c r="H109" s="3"/>
      <c r="I109" s="50" t="str">
        <f t="shared" si="15"/>
        <v>f(y105|y104, ... y1, Θ)</v>
      </c>
      <c r="J109" s="7">
        <f t="shared" si="11"/>
        <v>6.7470010278207514E-5</v>
      </c>
      <c r="K109" s="7">
        <f t="shared" si="12"/>
        <v>5.4564106777402492E-4</v>
      </c>
      <c r="L109" s="7">
        <f t="shared" si="13"/>
        <v>1.5719258013967139E-4</v>
      </c>
      <c r="M109" s="7">
        <f t="shared" si="14"/>
        <v>2.9693335276737458</v>
      </c>
      <c r="N109" s="7">
        <f t="shared" si="8"/>
        <v>2.9701038313319379</v>
      </c>
      <c r="O109" s="2">
        <f t="shared" si="10"/>
        <v>0.47277163200620037</v>
      </c>
    </row>
    <row r="110" spans="6:15" x14ac:dyDescent="0.25">
      <c r="F110" s="1">
        <f t="shared" si="9"/>
        <v>106</v>
      </c>
      <c r="G110" s="46">
        <v>3.9845908547199778E-2</v>
      </c>
      <c r="H110" s="3"/>
      <c r="I110" s="50" t="str">
        <f t="shared" si="15"/>
        <v>f(y106|y105, ... y1, Θ)</v>
      </c>
      <c r="J110" s="7">
        <f t="shared" si="11"/>
        <v>1.8255508829807764E-3</v>
      </c>
      <c r="K110" s="7">
        <f t="shared" si="12"/>
        <v>0.20664325991714422</v>
      </c>
      <c r="L110" s="7">
        <f t="shared" si="13"/>
        <v>1.8270766881640286E-5</v>
      </c>
      <c r="M110" s="7">
        <f t="shared" si="14"/>
        <v>4.8307520215879123</v>
      </c>
      <c r="N110" s="7">
        <f t="shared" si="8"/>
        <v>5.0392391031549186</v>
      </c>
      <c r="O110" s="2">
        <f t="shared" si="10"/>
        <v>0.70236496536454152</v>
      </c>
    </row>
    <row r="111" spans="6:15" x14ac:dyDescent="0.25">
      <c r="F111" s="1">
        <f t="shared" si="9"/>
        <v>107</v>
      </c>
      <c r="G111" s="46">
        <v>4.3790556948536778E-2</v>
      </c>
      <c r="H111" s="3"/>
      <c r="I111" s="50" t="str">
        <f t="shared" si="15"/>
        <v>f(y107|y106, ... y1, Θ)</v>
      </c>
      <c r="J111" s="7">
        <f t="shared" si="11"/>
        <v>0.30898692060400207</v>
      </c>
      <c r="K111" s="7">
        <f t="shared" si="12"/>
        <v>0.1673400471239799</v>
      </c>
      <c r="L111" s="7">
        <f t="shared" si="13"/>
        <v>3.5038979077430927E-3</v>
      </c>
      <c r="M111" s="7">
        <f t="shared" si="14"/>
        <v>4.432430149755354</v>
      </c>
      <c r="N111" s="7">
        <f t="shared" si="8"/>
        <v>4.9122610153910795</v>
      </c>
      <c r="O111" s="2">
        <f t="shared" si="10"/>
        <v>0.69128143519588203</v>
      </c>
    </row>
    <row r="112" spans="6:15" x14ac:dyDescent="0.25">
      <c r="F112" s="1">
        <f t="shared" si="9"/>
        <v>108</v>
      </c>
      <c r="G112" s="46">
        <v>1.8819374235486703E-2</v>
      </c>
      <c r="H112" s="3"/>
      <c r="I112" s="50" t="str">
        <f t="shared" si="15"/>
        <v>f(y108|y107, ... y1, Θ)</v>
      </c>
      <c r="J112" s="7">
        <f t="shared" si="11"/>
        <v>1.4283657841265607</v>
      </c>
      <c r="K112" s="7">
        <f t="shared" si="12"/>
        <v>0.31088791593526816</v>
      </c>
      <c r="L112" s="7">
        <f t="shared" si="13"/>
        <v>1.017633935343959E-2</v>
      </c>
      <c r="M112" s="7">
        <f t="shared" si="14"/>
        <v>5.1735261680488511</v>
      </c>
      <c r="N112" s="7">
        <f t="shared" si="8"/>
        <v>6.9229562074641198</v>
      </c>
      <c r="O112" s="2">
        <f t="shared" si="10"/>
        <v>0.84029158440403551</v>
      </c>
    </row>
    <row r="113" spans="6:15" x14ac:dyDescent="0.25">
      <c r="F113" s="1">
        <f t="shared" si="9"/>
        <v>109</v>
      </c>
      <c r="G113" s="46">
        <v>-2.5205933527654274E-2</v>
      </c>
      <c r="H113" s="3"/>
      <c r="I113" s="50" t="str">
        <f t="shared" si="15"/>
        <v>f(y109|y108, ... y1, Θ)</v>
      </c>
      <c r="J113" s="7">
        <f t="shared" si="11"/>
        <v>1.2821002532655372</v>
      </c>
      <c r="K113" s="7">
        <f t="shared" si="12"/>
        <v>8.9306611672608463E-2</v>
      </c>
      <c r="L113" s="7">
        <f t="shared" si="13"/>
        <v>2.6529014912215869E-2</v>
      </c>
      <c r="M113" s="7">
        <f t="shared" si="14"/>
        <v>4.3163178278975032</v>
      </c>
      <c r="N113" s="7">
        <f t="shared" si="8"/>
        <v>5.714253707747865</v>
      </c>
      <c r="O113" s="2">
        <f t="shared" si="10"/>
        <v>0.75695951876090783</v>
      </c>
    </row>
    <row r="114" spans="6:15" x14ac:dyDescent="0.25">
      <c r="F114" s="1">
        <f t="shared" si="9"/>
        <v>110</v>
      </c>
      <c r="G114" s="46">
        <v>9.6149721042869292E-3</v>
      </c>
      <c r="H114" s="3"/>
      <c r="I114" s="50" t="str">
        <f t="shared" si="15"/>
        <v>f(y110|y109, ... y1, Θ)</v>
      </c>
      <c r="J114" s="7">
        <f t="shared" si="11"/>
        <v>3.5943168191022141</v>
      </c>
      <c r="K114" s="7">
        <f t="shared" si="12"/>
        <v>0.26601678627796133</v>
      </c>
      <c r="L114" s="7">
        <f t="shared" si="13"/>
        <v>2.622828212588774E-2</v>
      </c>
      <c r="M114" s="7">
        <f t="shared" si="14"/>
        <v>4.5341219806584476</v>
      </c>
      <c r="N114" s="7">
        <f t="shared" si="8"/>
        <v>8.4206838681645113</v>
      </c>
      <c r="O114" s="2">
        <f t="shared" si="10"/>
        <v>0.92534736324665035</v>
      </c>
    </row>
    <row r="115" spans="6:15" x14ac:dyDescent="0.25">
      <c r="F115" s="1">
        <f t="shared" si="9"/>
        <v>111</v>
      </c>
      <c r="G115" s="46">
        <v>1.0121848203765148E-2</v>
      </c>
      <c r="H115" s="3"/>
      <c r="I115" s="50" t="str">
        <f t="shared" si="15"/>
        <v>f(y111|y110, ... y1, Θ)</v>
      </c>
      <c r="J115" s="7">
        <f t="shared" si="11"/>
        <v>6.8819851367668781</v>
      </c>
      <c r="K115" s="7">
        <f t="shared" si="12"/>
        <v>0.19000786853374152</v>
      </c>
      <c r="L115" s="7">
        <f t="shared" si="13"/>
        <v>5.0015646009669679E-2</v>
      </c>
      <c r="M115" s="7">
        <f t="shared" si="14"/>
        <v>3.2254803778309249</v>
      </c>
      <c r="N115" s="7">
        <f t="shared" si="8"/>
        <v>10.347489029141215</v>
      </c>
      <c r="O115" s="2">
        <f t="shared" si="10"/>
        <v>1.0148349746151066</v>
      </c>
    </row>
    <row r="116" spans="6:15" x14ac:dyDescent="0.25">
      <c r="F116" s="1">
        <f t="shared" si="9"/>
        <v>112</v>
      </c>
      <c r="G116" s="46">
        <v>-4.8207025822028737E-2</v>
      </c>
      <c r="H116" s="3"/>
      <c r="I116" s="50" t="str">
        <f t="shared" si="15"/>
        <v>f(y112|y111, ... y1, Θ)</v>
      </c>
      <c r="J116" s="7">
        <f t="shared" si="11"/>
        <v>0.6374762475738357</v>
      </c>
      <c r="K116" s="7">
        <f t="shared" si="12"/>
        <v>6.9005507556034514E-3</v>
      </c>
      <c r="L116" s="7">
        <f t="shared" si="13"/>
        <v>5.9954162135528413E-2</v>
      </c>
      <c r="M116" s="7">
        <f t="shared" si="14"/>
        <v>1.5158972003482705</v>
      </c>
      <c r="N116" s="7">
        <f t="shared" si="8"/>
        <v>2.2202281608132379</v>
      </c>
      <c r="O116" s="2">
        <f t="shared" si="10"/>
        <v>0.34639760683378396</v>
      </c>
    </row>
    <row r="117" spans="6:15" x14ac:dyDescent="0.25">
      <c r="F117" s="1">
        <f t="shared" si="9"/>
        <v>113</v>
      </c>
      <c r="G117" s="46">
        <v>-4.5051217370388155E-2</v>
      </c>
      <c r="H117" s="3"/>
      <c r="I117" s="50" t="str">
        <f t="shared" si="15"/>
        <v>f(y113|y112, ... y1, Θ)</v>
      </c>
      <c r="J117" s="7">
        <f t="shared" si="11"/>
        <v>0.35808061978218297</v>
      </c>
      <c r="K117" s="7">
        <f t="shared" si="12"/>
        <v>2.0466362701196034E-2</v>
      </c>
      <c r="L117" s="7">
        <f t="shared" si="13"/>
        <v>2.6316813125762319E-2</v>
      </c>
      <c r="M117" s="7">
        <f t="shared" si="14"/>
        <v>3.5133693815273763</v>
      </c>
      <c r="N117" s="7">
        <f t="shared" si="8"/>
        <v>3.9182331771365178</v>
      </c>
      <c r="O117" s="2">
        <f t="shared" si="10"/>
        <v>0.59309027763380184</v>
      </c>
    </row>
    <row r="118" spans="6:15" x14ac:dyDescent="0.25">
      <c r="F118" s="1">
        <f t="shared" si="9"/>
        <v>114</v>
      </c>
      <c r="G118" s="46">
        <v>-6.9336938677283702E-2</v>
      </c>
      <c r="H118" s="3"/>
      <c r="I118" s="50" t="str">
        <f t="shared" si="15"/>
        <v>f(y114|y113, ... y1, Θ)</v>
      </c>
      <c r="J118" s="7">
        <f t="shared" si="11"/>
        <v>9.4575906878615421E-3</v>
      </c>
      <c r="K118" s="7">
        <f t="shared" si="12"/>
        <v>2.0668548614845277E-3</v>
      </c>
      <c r="L118" s="7">
        <f t="shared" si="13"/>
        <v>6.3767024306630241E-3</v>
      </c>
      <c r="M118" s="7">
        <f t="shared" si="14"/>
        <v>3.2550396503660139</v>
      </c>
      <c r="N118" s="7">
        <f t="shared" si="8"/>
        <v>3.2729407983460233</v>
      </c>
      <c r="O118" s="2">
        <f t="shared" si="10"/>
        <v>0.51493814976746877</v>
      </c>
    </row>
    <row r="119" spans="6:15" x14ac:dyDescent="0.25">
      <c r="F119" s="1">
        <f t="shared" si="9"/>
        <v>115</v>
      </c>
      <c r="G119" s="46">
        <v>-8.8890193888009741E-2</v>
      </c>
      <c r="H119" s="3"/>
      <c r="I119" s="50" t="str">
        <f t="shared" si="15"/>
        <v>f(y115|y114, ... y1, Θ)</v>
      </c>
      <c r="J119" s="7">
        <f t="shared" si="11"/>
        <v>2.3699266241453507E-5</v>
      </c>
      <c r="K119" s="7">
        <f t="shared" si="12"/>
        <v>1.5674929527639391E-4</v>
      </c>
      <c r="L119" s="7">
        <f t="shared" si="13"/>
        <v>1.6204740930422166E-4</v>
      </c>
      <c r="M119" s="7">
        <f t="shared" si="14"/>
        <v>2.5034761312131391</v>
      </c>
      <c r="N119" s="7">
        <f t="shared" si="8"/>
        <v>2.5038186271839611</v>
      </c>
      <c r="O119" s="2">
        <f t="shared" si="10"/>
        <v>0.39860286604555456</v>
      </c>
    </row>
    <row r="120" spans="6:15" x14ac:dyDescent="0.25">
      <c r="F120" s="1">
        <f t="shared" si="9"/>
        <v>116</v>
      </c>
      <c r="G120" s="46">
        <v>-5.6577237198588374E-3</v>
      </c>
      <c r="H120" s="3"/>
      <c r="I120" s="50" t="str">
        <f t="shared" si="15"/>
        <v>f(y116|y115, ... y1, Θ)</v>
      </c>
      <c r="J120" s="7">
        <f t="shared" si="11"/>
        <v>8.4031722206321735E-4</v>
      </c>
      <c r="K120" s="7">
        <f t="shared" si="12"/>
        <v>0.27248706968799646</v>
      </c>
      <c r="L120" s="7">
        <f t="shared" si="13"/>
        <v>8.0471169945432539E-6</v>
      </c>
      <c r="M120" s="7">
        <f t="shared" si="14"/>
        <v>6.094998673102709</v>
      </c>
      <c r="N120" s="7">
        <f t="shared" si="8"/>
        <v>6.3683341071297637</v>
      </c>
      <c r="O120" s="2">
        <f t="shared" si="10"/>
        <v>0.80402584007453737</v>
      </c>
    </row>
    <row r="121" spans="6:15" x14ac:dyDescent="0.25">
      <c r="F121" s="1">
        <f t="shared" si="9"/>
        <v>117</v>
      </c>
      <c r="G121" s="46">
        <v>-2.4937645832291046E-2</v>
      </c>
      <c r="H121" s="3"/>
      <c r="I121" s="50" t="str">
        <f t="shared" si="15"/>
        <v>f(y117|y116, ... y1, Θ)</v>
      </c>
      <c r="J121" s="7">
        <f t="shared" si="11"/>
        <v>0.222383355100049</v>
      </c>
      <c r="K121" s="7">
        <f t="shared" si="12"/>
        <v>0.11589849873691226</v>
      </c>
      <c r="L121" s="7">
        <f t="shared" si="13"/>
        <v>4.5385244229966884E-3</v>
      </c>
      <c r="M121" s="7">
        <f t="shared" si="14"/>
        <v>5.5248548793354519</v>
      </c>
      <c r="N121" s="7">
        <f t="shared" si="8"/>
        <v>5.8676752575954101</v>
      </c>
      <c r="O121" s="2">
        <f t="shared" si="10"/>
        <v>0.76846607011040813</v>
      </c>
    </row>
    <row r="122" spans="6:15" x14ac:dyDescent="0.25">
      <c r="F122" s="1">
        <f t="shared" si="9"/>
        <v>118</v>
      </c>
      <c r="G122" s="46">
        <v>5.165679256580076E-2</v>
      </c>
      <c r="H122" s="3"/>
      <c r="I122" s="50" t="str">
        <f t="shared" si="15"/>
        <v>f(y118|y117, ... y1, Θ)</v>
      </c>
      <c r="J122" s="7">
        <f t="shared" si="11"/>
        <v>0.2869425555420424</v>
      </c>
      <c r="K122" s="7">
        <f t="shared" si="12"/>
        <v>0.10961708350409358</v>
      </c>
      <c r="L122" s="7">
        <f t="shared" si="13"/>
        <v>4.4221547862464466E-3</v>
      </c>
      <c r="M122" s="7">
        <f t="shared" si="14"/>
        <v>3.9459164627655756</v>
      </c>
      <c r="N122" s="7">
        <f t="shared" si="8"/>
        <v>4.3468982565979584</v>
      </c>
      <c r="O122" s="2">
        <f t="shared" si="10"/>
        <v>0.63817947522299989</v>
      </c>
    </row>
    <row r="123" spans="6:15" x14ac:dyDescent="0.25">
      <c r="F123" s="1">
        <f t="shared" si="9"/>
        <v>119</v>
      </c>
      <c r="G123" s="46">
        <v>4.1921201846549912E-2</v>
      </c>
      <c r="H123" s="3"/>
      <c r="I123" s="50" t="str">
        <f t="shared" si="15"/>
        <v>f(y119|y118, ... y1, Θ)</v>
      </c>
      <c r="J123" s="7">
        <f t="shared" si="11"/>
        <v>0.74030605448542464</v>
      </c>
      <c r="K123" s="7">
        <f t="shared" si="12"/>
        <v>0.17235409559884612</v>
      </c>
      <c r="L123" s="7">
        <f t="shared" si="13"/>
        <v>7.8934809730668836E-3</v>
      </c>
      <c r="M123" s="7">
        <f t="shared" si="14"/>
        <v>4.2924924395854758</v>
      </c>
      <c r="N123" s="7">
        <f t="shared" si="8"/>
        <v>5.2130460706428137</v>
      </c>
      <c r="O123" s="2">
        <f t="shared" si="10"/>
        <v>0.71709156305046806</v>
      </c>
    </row>
    <row r="124" spans="6:15" x14ac:dyDescent="0.25">
      <c r="F124" s="1">
        <f t="shared" si="9"/>
        <v>120</v>
      </c>
      <c r="G124" s="46">
        <v>-2.8205276099841584E-2</v>
      </c>
      <c r="H124" s="3"/>
      <c r="I124" s="50" t="str">
        <f t="shared" si="15"/>
        <v>f(y120|y119, ... y1, Θ)</v>
      </c>
      <c r="J124" s="7">
        <f t="shared" si="11"/>
        <v>0.7484850407213739</v>
      </c>
      <c r="K124" s="7">
        <f t="shared" si="12"/>
        <v>8.2426329532068035E-2</v>
      </c>
      <c r="L124" s="7">
        <f t="shared" si="13"/>
        <v>1.8178319959085053E-2</v>
      </c>
      <c r="M124" s="7">
        <f t="shared" si="14"/>
        <v>4.6759218612592752</v>
      </c>
      <c r="N124" s="7">
        <f t="shared" si="8"/>
        <v>5.5250115514718026</v>
      </c>
      <c r="O124" s="2">
        <f t="shared" si="10"/>
        <v>0.74233319036352252</v>
      </c>
    </row>
    <row r="125" spans="6:15" x14ac:dyDescent="0.25">
      <c r="F125" s="1">
        <f t="shared" si="9"/>
        <v>121</v>
      </c>
      <c r="G125" s="46">
        <v>-5.4590233834499215E-2</v>
      </c>
      <c r="H125" s="3"/>
      <c r="I125" s="50" t="str">
        <f t="shared" si="15"/>
        <v>f(y121|y120, ... y1, Θ)</v>
      </c>
      <c r="J125" s="7">
        <f t="shared" si="11"/>
        <v>7.6139157157847526E-2</v>
      </c>
      <c r="K125" s="7">
        <f t="shared" si="12"/>
        <v>1.0052873322948037E-2</v>
      </c>
      <c r="L125" s="7">
        <f t="shared" si="13"/>
        <v>1.2246573002410501E-2</v>
      </c>
      <c r="M125" s="7">
        <f t="shared" si="14"/>
        <v>3.776829560011723</v>
      </c>
      <c r="N125" s="7">
        <f t="shared" si="8"/>
        <v>3.8752681634949289</v>
      </c>
      <c r="O125" s="2">
        <f t="shared" si="10"/>
        <v>0.58830176049303773</v>
      </c>
    </row>
    <row r="126" spans="6:15" x14ac:dyDescent="0.25">
      <c r="F126" s="1">
        <f t="shared" si="9"/>
        <v>122</v>
      </c>
      <c r="G126" s="46">
        <v>-2.5163557890930832E-2</v>
      </c>
      <c r="H126" s="3"/>
      <c r="I126" s="50" t="str">
        <f t="shared" si="15"/>
        <v>f(y122|y121, ... y1, Θ)</v>
      </c>
      <c r="J126" s="7">
        <f t="shared" si="11"/>
        <v>0.11377861440358068</v>
      </c>
      <c r="K126" s="7">
        <f t="shared" si="12"/>
        <v>0.11689914999376215</v>
      </c>
      <c r="L126" s="7">
        <f t="shared" si="13"/>
        <v>2.3491546114942172E-3</v>
      </c>
      <c r="M126" s="7">
        <f t="shared" si="14"/>
        <v>5.6375833989122803</v>
      </c>
      <c r="N126" s="7">
        <f t="shared" si="8"/>
        <v>5.8706103179211171</v>
      </c>
      <c r="O126" s="2">
        <f t="shared" si="10"/>
        <v>0.76868325353500144</v>
      </c>
    </row>
    <row r="127" spans="6:15" x14ac:dyDescent="0.25">
      <c r="F127" s="1">
        <f t="shared" si="9"/>
        <v>123</v>
      </c>
      <c r="G127" s="46">
        <v>2.6992906369209733E-2</v>
      </c>
      <c r="H127" s="3"/>
      <c r="I127" s="50" t="str">
        <f t="shared" si="15"/>
        <v>f(y123|y122, ... y1, Θ)</v>
      </c>
      <c r="J127" s="7">
        <f t="shared" si="11"/>
        <v>0.5132241930198389</v>
      </c>
      <c r="K127" s="7">
        <f t="shared" si="12"/>
        <v>0.29326469967422913</v>
      </c>
      <c r="L127" s="7">
        <f t="shared" si="13"/>
        <v>3.9094578681422541E-3</v>
      </c>
      <c r="M127" s="7">
        <f t="shared" si="14"/>
        <v>5.2179495096746731</v>
      </c>
      <c r="N127" s="7">
        <f t="shared" si="8"/>
        <v>6.0283478602368836</v>
      </c>
      <c r="O127" s="2">
        <f t="shared" si="10"/>
        <v>0.78019830492701392</v>
      </c>
    </row>
    <row r="128" spans="6:15" x14ac:dyDescent="0.25">
      <c r="F128" s="1">
        <f t="shared" si="9"/>
        <v>124</v>
      </c>
      <c r="G128" s="46">
        <v>6.5924635754706806E-2</v>
      </c>
      <c r="H128" s="3"/>
      <c r="I128" s="50" t="str">
        <f t="shared" si="15"/>
        <v>f(y124|y123, ... y1, Θ)</v>
      </c>
      <c r="J128" s="7">
        <f t="shared" si="11"/>
        <v>0.25218285030876786</v>
      </c>
      <c r="K128" s="7">
        <f t="shared" si="12"/>
        <v>3.8161618857649231E-2</v>
      </c>
      <c r="L128" s="7">
        <f t="shared" si="13"/>
        <v>8.2479303501618844E-3</v>
      </c>
      <c r="M128" s="7">
        <f t="shared" si="14"/>
        <v>2.9153244254357706</v>
      </c>
      <c r="N128" s="7">
        <f t="shared" si="8"/>
        <v>3.2139168249523498</v>
      </c>
      <c r="O128" s="2">
        <f t="shared" si="10"/>
        <v>0.50703463318288244</v>
      </c>
    </row>
    <row r="129" spans="6:15" x14ac:dyDescent="0.25">
      <c r="F129" s="1">
        <f t="shared" si="9"/>
        <v>125</v>
      </c>
      <c r="G129" s="46">
        <v>5.7586090645001115E-2</v>
      </c>
      <c r="H129" s="3"/>
      <c r="I129" s="50" t="str">
        <f t="shared" si="15"/>
        <v>f(y125|y124, ... y1, Θ)</v>
      </c>
      <c r="J129" s="7">
        <f t="shared" si="11"/>
        <v>0.31159184627348074</v>
      </c>
      <c r="K129" s="7">
        <f t="shared" si="12"/>
        <v>7.3328173366791052E-2</v>
      </c>
      <c r="L129" s="7">
        <f t="shared" si="13"/>
        <v>6.3664911741581013E-3</v>
      </c>
      <c r="M129" s="7">
        <f t="shared" si="14"/>
        <v>3.4995772876245033</v>
      </c>
      <c r="N129" s="7">
        <f t="shared" si="8"/>
        <v>3.8908637984389332</v>
      </c>
      <c r="O129" s="2">
        <f t="shared" si="10"/>
        <v>0.590046028382334</v>
      </c>
    </row>
    <row r="130" spans="6:15" x14ac:dyDescent="0.25">
      <c r="F130" s="1">
        <f t="shared" si="9"/>
        <v>126</v>
      </c>
      <c r="G130" s="46">
        <v>1.5683453512007353E-2</v>
      </c>
      <c r="H130" s="3"/>
      <c r="I130" s="50" t="str">
        <f t="shared" si="15"/>
        <v>f(y126|y125, ... y1, Θ)</v>
      </c>
      <c r="J130" s="7">
        <f t="shared" si="11"/>
        <v>1.4863911036307329</v>
      </c>
      <c r="K130" s="7">
        <f t="shared" si="12"/>
        <v>0.31641133887949147</v>
      </c>
      <c r="L130" s="7">
        <f t="shared" si="13"/>
        <v>1.0551116090570148E-2</v>
      </c>
      <c r="M130" s="7">
        <f t="shared" si="14"/>
        <v>5.2462382359845448</v>
      </c>
      <c r="N130" s="7">
        <f t="shared" si="8"/>
        <v>7.059591794585339</v>
      </c>
      <c r="O130" s="2">
        <f t="shared" si="10"/>
        <v>0.8487795896517436</v>
      </c>
    </row>
    <row r="131" spans="6:15" x14ac:dyDescent="0.25">
      <c r="F131" s="1">
        <f t="shared" si="9"/>
        <v>127</v>
      </c>
      <c r="G131" s="46">
        <v>-2.2719527531572933E-4</v>
      </c>
      <c r="H131" s="3"/>
      <c r="I131" s="50" t="str">
        <f t="shared" si="15"/>
        <v>f(y127|y126, ... y1, Θ)</v>
      </c>
      <c r="J131" s="7">
        <f t="shared" si="11"/>
        <v>3.3866329813968465</v>
      </c>
      <c r="K131" s="7">
        <f t="shared" si="12"/>
        <v>0.23079429172628063</v>
      </c>
      <c r="L131" s="7">
        <f t="shared" si="13"/>
        <v>2.8482801473468031E-2</v>
      </c>
      <c r="M131" s="7">
        <f t="shared" si="14"/>
        <v>4.5338828910145805</v>
      </c>
      <c r="N131" s="7">
        <f t="shared" si="8"/>
        <v>8.1797929656111759</v>
      </c>
      <c r="O131" s="2">
        <f t="shared" si="10"/>
        <v>0.91274231161380437</v>
      </c>
    </row>
    <row r="132" spans="6:15" x14ac:dyDescent="0.25">
      <c r="F132" s="1">
        <f t="shared" si="9"/>
        <v>128</v>
      </c>
      <c r="G132" s="46">
        <v>4.2592750278189338E-2</v>
      </c>
      <c r="H132" s="3"/>
      <c r="I132" s="50" t="str">
        <f t="shared" si="15"/>
        <v>f(y128|y127, ... y1, Θ)</v>
      </c>
      <c r="J132" s="7">
        <f t="shared" si="11"/>
        <v>3.4854602971811044</v>
      </c>
      <c r="K132" s="7">
        <f t="shared" si="12"/>
        <v>0.1027389013522956</v>
      </c>
      <c r="L132" s="7">
        <f t="shared" si="13"/>
        <v>3.7976216843049332E-2</v>
      </c>
      <c r="M132" s="7">
        <f t="shared" si="14"/>
        <v>2.6146715506247578</v>
      </c>
      <c r="N132" s="7">
        <f t="shared" si="8"/>
        <v>6.2408469660012074</v>
      </c>
      <c r="O132" s="2">
        <f t="shared" si="10"/>
        <v>0.79524353322403629</v>
      </c>
    </row>
    <row r="133" spans="6:15" x14ac:dyDescent="0.25">
      <c r="F133" s="1">
        <f t="shared" si="9"/>
        <v>129</v>
      </c>
      <c r="G133" s="46">
        <v>-3.1623165767686321E-3</v>
      </c>
      <c r="H133" s="3"/>
      <c r="I133" s="50" t="str">
        <f t="shared" si="15"/>
        <v>f(y129|y128, ... y1, Θ)</v>
      </c>
      <c r="J133" s="7">
        <f t="shared" si="11"/>
        <v>7.151212104463359</v>
      </c>
      <c r="K133" s="7">
        <f t="shared" si="12"/>
        <v>0.12355695401924892</v>
      </c>
      <c r="L133" s="7">
        <f t="shared" si="13"/>
        <v>6.42234307525648E-2</v>
      </c>
      <c r="M133" s="7">
        <f t="shared" si="14"/>
        <v>2.5918609661190595</v>
      </c>
      <c r="N133" s="7">
        <f t="shared" si="8"/>
        <v>9.9308534553542316</v>
      </c>
      <c r="O133" s="2">
        <f t="shared" si="10"/>
        <v>0.99698657327117235</v>
      </c>
    </row>
    <row r="134" spans="6:15" x14ac:dyDescent="0.25">
      <c r="F134" s="1">
        <f t="shared" si="9"/>
        <v>130</v>
      </c>
      <c r="G134" s="46">
        <v>3.7618967286573046E-2</v>
      </c>
      <c r="H134" s="3"/>
      <c r="I134" s="50" t="str">
        <f t="shared" si="15"/>
        <v>f(y130|y129, ... y1, Θ)</v>
      </c>
      <c r="J134" s="7">
        <f t="shared" si="11"/>
        <v>7.0540713403047723</v>
      </c>
      <c r="K134" s="7">
        <f t="shared" si="12"/>
        <v>6.0193140139381401E-2</v>
      </c>
      <c r="L134" s="7">
        <f t="shared" si="13"/>
        <v>6.6356296050797126E-2</v>
      </c>
      <c r="M134" s="7">
        <f t="shared" si="14"/>
        <v>1.3225739196488151</v>
      </c>
      <c r="N134" s="7">
        <f t="shared" ref="N134:N197" si="16">SUM(J134:M134)</f>
        <v>8.5031946961437654</v>
      </c>
      <c r="O134" s="2">
        <f t="shared" si="10"/>
        <v>0.9295821231542698</v>
      </c>
    </row>
    <row r="135" spans="6:15" x14ac:dyDescent="0.25">
      <c r="F135" s="1">
        <f t="shared" ref="F135:F198" si="17">F134+1</f>
        <v>131</v>
      </c>
      <c r="G135" s="46">
        <v>1.5033167548105715E-2</v>
      </c>
      <c r="H135" s="3"/>
      <c r="I135" s="50" t="str">
        <f t="shared" si="15"/>
        <v>f(y131|y130, ... y1, Θ)</v>
      </c>
      <c r="J135" s="7">
        <f t="shared" si="11"/>
        <v>12.599222702088287</v>
      </c>
      <c r="K135" s="7">
        <f t="shared" si="12"/>
        <v>5.7488193925687839E-2</v>
      </c>
      <c r="L135" s="7">
        <f t="shared" si="13"/>
        <v>8.9504276216586715E-2</v>
      </c>
      <c r="M135" s="7">
        <f t="shared" si="14"/>
        <v>0.95391430835025171</v>
      </c>
      <c r="N135" s="7">
        <f t="shared" si="16"/>
        <v>13.700129480580813</v>
      </c>
      <c r="O135" s="2">
        <f t="shared" ref="O135:O198" si="18">LOG(N135)</f>
        <v>1.1367246717137813</v>
      </c>
    </row>
    <row r="136" spans="6:15" x14ac:dyDescent="0.25">
      <c r="F136" s="1">
        <f t="shared" si="17"/>
        <v>132</v>
      </c>
      <c r="G136" s="46">
        <v>3.7920680668767984E-2</v>
      </c>
      <c r="H136" s="3"/>
      <c r="I136" s="50" t="str">
        <f t="shared" si="15"/>
        <v>f(y132|y131, ... y1, Θ)</v>
      </c>
      <c r="J136" s="7">
        <f t="shared" ref="J136:J199" si="19">(($J135+$K135)/$N135)*$C$13*NORMDIST(G136,$C$8,$C$9,FALSE)</f>
        <v>8.7979317980336695</v>
      </c>
      <c r="K136" s="7">
        <f t="shared" ref="K136:K199" si="20">(($L135+$M135)/$N135)*$C$7*NORMDIST(G136,$C$8,$C$9,FALSE)</f>
        <v>1.6951291475909423E-2</v>
      </c>
      <c r="L136" s="7">
        <f t="shared" ref="L136:L199" si="21">(($J135+$K135)/$N135)*$C$6*NORMDIST(G136,$C$10,$C$11,FALSE)</f>
        <v>8.3428332379953063E-2</v>
      </c>
      <c r="M136" s="7">
        <f t="shared" ref="M136:M199" si="22">(($L135+$M135)/$N135)*$C$14*NORMDIST(G136,$C$10,$C$11,FALSE)</f>
        <v>0.3754623803058178</v>
      </c>
      <c r="N136" s="7">
        <f t="shared" si="16"/>
        <v>9.2737738021953486</v>
      </c>
      <c r="O136" s="2">
        <f t="shared" si="18"/>
        <v>0.96725649875663511</v>
      </c>
    </row>
    <row r="137" spans="6:15" x14ac:dyDescent="0.25">
      <c r="F137" s="1">
        <f t="shared" si="17"/>
        <v>133</v>
      </c>
      <c r="G137" s="46">
        <v>2.434217258990011E-2</v>
      </c>
      <c r="H137" s="3"/>
      <c r="I137" s="50" t="str">
        <f t="shared" si="15"/>
        <v>f(y133|y132, ... y1, Θ)</v>
      </c>
      <c r="J137" s="7">
        <f t="shared" si="19"/>
        <v>13.04993847681553</v>
      </c>
      <c r="K137" s="7">
        <f t="shared" si="20"/>
        <v>1.5877629687449917E-2</v>
      </c>
      <c r="L137" s="7">
        <f t="shared" si="21"/>
        <v>9.6393468406321223E-2</v>
      </c>
      <c r="M137" s="7">
        <f t="shared" si="22"/>
        <v>0.27394001645264132</v>
      </c>
      <c r="N137" s="7">
        <f t="shared" si="16"/>
        <v>13.436149591361943</v>
      </c>
      <c r="O137" s="2">
        <f t="shared" si="18"/>
        <v>1.1282748304138495</v>
      </c>
    </row>
    <row r="138" spans="6:15" x14ac:dyDescent="0.25">
      <c r="F138" s="1">
        <f t="shared" si="17"/>
        <v>134</v>
      </c>
      <c r="G138" s="46">
        <v>1.8998594484232287E-2</v>
      </c>
      <c r="H138" s="3"/>
      <c r="I138" s="50" t="str">
        <f t="shared" ref="I138:I201" si="23">"f(y"&amp;F138&amp;"|y"&amp;F137&amp;", ... y1, Θ)"</f>
        <v>f(y134|y133, ... y1, Θ)</v>
      </c>
      <c r="J138" s="7">
        <f t="shared" si="19"/>
        <v>14.301927242624187</v>
      </c>
      <c r="K138" s="7">
        <f t="shared" si="20"/>
        <v>9.4740461890081892E-3</v>
      </c>
      <c r="L138" s="7">
        <f t="shared" si="21"/>
        <v>0.10195242876303781</v>
      </c>
      <c r="M138" s="7">
        <f t="shared" si="22"/>
        <v>0.15774993006514729</v>
      </c>
      <c r="N138" s="7">
        <f t="shared" si="16"/>
        <v>14.571103647641381</v>
      </c>
      <c r="O138" s="2">
        <f t="shared" si="18"/>
        <v>1.163492447441111</v>
      </c>
    </row>
    <row r="139" spans="6:15" x14ac:dyDescent="0.25">
      <c r="F139" s="1">
        <f t="shared" si="17"/>
        <v>135</v>
      </c>
      <c r="G139" s="46">
        <v>-1.715043482194116E-2</v>
      </c>
      <c r="H139" s="3"/>
      <c r="I139" s="50" t="str">
        <f t="shared" si="23"/>
        <v>f(y135|y134, ... y1, Θ)</v>
      </c>
      <c r="J139" s="7">
        <f t="shared" si="19"/>
        <v>7.5473278467595994</v>
      </c>
      <c r="K139" s="7">
        <f t="shared" si="20"/>
        <v>3.2008951128640307E-3</v>
      </c>
      <c r="L139" s="7">
        <f t="shared" si="21"/>
        <v>0.10733685769224231</v>
      </c>
      <c r="M139" s="7">
        <f t="shared" si="22"/>
        <v>0.10633047907987145</v>
      </c>
      <c r="N139" s="7">
        <f t="shared" si="16"/>
        <v>7.7641960786445781</v>
      </c>
      <c r="O139" s="2">
        <f t="shared" si="18"/>
        <v>0.89009649461922036</v>
      </c>
    </row>
    <row r="140" spans="6:15" x14ac:dyDescent="0.25">
      <c r="F140" s="1">
        <f t="shared" si="17"/>
        <v>136</v>
      </c>
      <c r="G140" s="46">
        <v>-1.4487332473130938E-2</v>
      </c>
      <c r="H140" s="3"/>
      <c r="I140" s="50" t="str">
        <f t="shared" si="23"/>
        <v>f(y136|y135, ... y1, Θ)</v>
      </c>
      <c r="J140" s="7">
        <f t="shared" si="19"/>
        <v>8.3759813065499262</v>
      </c>
      <c r="K140" s="7">
        <f t="shared" si="20"/>
        <v>5.5396326219081908E-3</v>
      </c>
      <c r="L140" s="7">
        <f t="shared" si="21"/>
        <v>0.10711539124890318</v>
      </c>
      <c r="M140" s="7">
        <f t="shared" si="22"/>
        <v>0.16547325460379228</v>
      </c>
      <c r="N140" s="7">
        <f t="shared" si="16"/>
        <v>8.6541095850245302</v>
      </c>
      <c r="O140" s="2">
        <f t="shared" si="18"/>
        <v>0.93722239026993071</v>
      </c>
    </row>
    <row r="141" spans="6:15" x14ac:dyDescent="0.25">
      <c r="F141" s="1">
        <f t="shared" si="17"/>
        <v>137</v>
      </c>
      <c r="G141" s="46">
        <v>5.015992813448506E-3</v>
      </c>
      <c r="H141" s="3"/>
      <c r="I141" s="50" t="str">
        <f t="shared" si="23"/>
        <v>f(y137|y136, ... y1, Θ)</v>
      </c>
      <c r="J141" s="7">
        <f t="shared" si="19"/>
        <v>13.951337986660855</v>
      </c>
      <c r="K141" s="7">
        <f t="shared" si="20"/>
        <v>1.0604379973855214E-2</v>
      </c>
      <c r="L141" s="7">
        <f t="shared" si="21"/>
        <v>0.10717190934300548</v>
      </c>
      <c r="M141" s="7">
        <f t="shared" si="22"/>
        <v>0.19027470382514156</v>
      </c>
      <c r="N141" s="7">
        <f t="shared" si="16"/>
        <v>14.259388979802857</v>
      </c>
      <c r="O141" s="2">
        <f t="shared" si="18"/>
        <v>1.154100916232164</v>
      </c>
    </row>
    <row r="142" spans="6:15" x14ac:dyDescent="0.25">
      <c r="F142" s="1">
        <f t="shared" si="17"/>
        <v>138</v>
      </c>
      <c r="G142" s="46">
        <v>5.6740516149886141E-3</v>
      </c>
      <c r="H142" s="3"/>
      <c r="I142" s="50" t="str">
        <f t="shared" si="23"/>
        <v>f(y138|y137, ... y1, Θ)</v>
      </c>
      <c r="J142" s="7">
        <f t="shared" si="19"/>
        <v>14.210674491474007</v>
      </c>
      <c r="K142" s="7">
        <f t="shared" si="20"/>
        <v>7.0755853144200201E-3</v>
      </c>
      <c r="L142" s="7">
        <f t="shared" si="21"/>
        <v>0.10819024553282405</v>
      </c>
      <c r="M142" s="7">
        <f t="shared" si="22"/>
        <v>0.12582485900552159</v>
      </c>
      <c r="N142" s="7">
        <f t="shared" si="16"/>
        <v>14.451765181326774</v>
      </c>
      <c r="O142" s="2">
        <f t="shared" si="18"/>
        <v>1.1599208963444667</v>
      </c>
    </row>
    <row r="143" spans="6:15" x14ac:dyDescent="0.25">
      <c r="F143" s="1">
        <f t="shared" si="17"/>
        <v>139</v>
      </c>
      <c r="G143" s="46">
        <v>-1.6722797729460025E-2</v>
      </c>
      <c r="H143" s="3"/>
      <c r="I143" s="50" t="str">
        <f t="shared" si="23"/>
        <v>f(y139|y138, ... y1, Θ)</v>
      </c>
      <c r="J143" s="7">
        <f t="shared" si="19"/>
        <v>7.7051110055866161</v>
      </c>
      <c r="K143" s="7">
        <f t="shared" si="20"/>
        <v>2.9639877669734535E-3</v>
      </c>
      <c r="L143" s="7">
        <f t="shared" si="21"/>
        <v>0.10766333336245539</v>
      </c>
      <c r="M143" s="7">
        <f t="shared" si="22"/>
        <v>9.6737752817699224E-2</v>
      </c>
      <c r="N143" s="7">
        <f t="shared" si="16"/>
        <v>7.9124760795337439</v>
      </c>
      <c r="O143" s="2">
        <f t="shared" si="18"/>
        <v>0.89831241009748708</v>
      </c>
    </row>
    <row r="144" spans="6:15" x14ac:dyDescent="0.25">
      <c r="F144" s="1">
        <f t="shared" si="17"/>
        <v>140</v>
      </c>
      <c r="G144" s="46">
        <v>2.2789209763854385E-3</v>
      </c>
      <c r="H144" s="3"/>
      <c r="I144" s="50" t="str">
        <f t="shared" si="23"/>
        <v>f(y140|y139, ... y1, Θ)</v>
      </c>
      <c r="J144" s="7">
        <f t="shared" si="19"/>
        <v>13.508709632392758</v>
      </c>
      <c r="K144" s="7">
        <f t="shared" si="20"/>
        <v>8.3721235275213395E-3</v>
      </c>
      <c r="L144" s="7">
        <f t="shared" si="21"/>
        <v>0.1083355653346417</v>
      </c>
      <c r="M144" s="7">
        <f t="shared" si="22"/>
        <v>0.15682795544766698</v>
      </c>
      <c r="N144" s="7">
        <f t="shared" si="16"/>
        <v>13.782245276702589</v>
      </c>
      <c r="O144" s="2">
        <f t="shared" si="18"/>
        <v>1.1393199745999005</v>
      </c>
    </row>
    <row r="145" spans="6:15" x14ac:dyDescent="0.25">
      <c r="F145" s="1">
        <f t="shared" si="17"/>
        <v>141</v>
      </c>
      <c r="G145" s="46">
        <v>2.482778295350958E-2</v>
      </c>
      <c r="H145" s="3"/>
      <c r="I145" s="50" t="str">
        <f t="shared" si="23"/>
        <v>f(y141|y140, ... y1, Θ)</v>
      </c>
      <c r="J145" s="7">
        <f t="shared" si="19"/>
        <v>13.353095140102965</v>
      </c>
      <c r="K145" s="7">
        <f t="shared" si="20"/>
        <v>6.1220556428345811E-3</v>
      </c>
      <c r="L145" s="7">
        <f t="shared" si="21"/>
        <v>9.9125876647243052E-2</v>
      </c>
      <c r="M145" s="7">
        <f t="shared" si="22"/>
        <v>0.10615318669906904</v>
      </c>
      <c r="N145" s="7">
        <f t="shared" si="16"/>
        <v>13.564496259092111</v>
      </c>
      <c r="O145" s="2">
        <f t="shared" si="18"/>
        <v>1.132403670124243</v>
      </c>
    </row>
    <row r="146" spans="6:15" x14ac:dyDescent="0.25">
      <c r="F146" s="1">
        <f t="shared" si="17"/>
        <v>142</v>
      </c>
      <c r="G146" s="46">
        <v>-1.2558568041932902E-3</v>
      </c>
      <c r="H146" s="3"/>
      <c r="I146" s="50" t="str">
        <f t="shared" si="23"/>
        <v>f(y142|y141, ... y1, Θ)</v>
      </c>
      <c r="J146" s="7">
        <f t="shared" si="19"/>
        <v>12.789346345561151</v>
      </c>
      <c r="K146" s="7">
        <f t="shared" si="20"/>
        <v>4.5930004522900247E-3</v>
      </c>
      <c r="L146" s="7">
        <f t="shared" si="21"/>
        <v>0.10993152286999526</v>
      </c>
      <c r="M146" s="7">
        <f t="shared" si="22"/>
        <v>9.2214889388268106E-2</v>
      </c>
      <c r="N146" s="7">
        <f t="shared" si="16"/>
        <v>12.996085758271706</v>
      </c>
      <c r="O146" s="2">
        <f t="shared" si="18"/>
        <v>1.1138125684948361</v>
      </c>
    </row>
    <row r="147" spans="6:15" x14ac:dyDescent="0.25">
      <c r="F147" s="1">
        <f t="shared" si="17"/>
        <v>143</v>
      </c>
      <c r="G147" s="46">
        <v>5.2167730709668091E-2</v>
      </c>
      <c r="H147" s="3"/>
      <c r="I147" s="50" t="str">
        <f t="shared" si="23"/>
        <v>f(y143|y142, ... y1, Θ)</v>
      </c>
      <c r="J147" s="7">
        <f t="shared" si="19"/>
        <v>4.7571028029577995</v>
      </c>
      <c r="K147" s="7">
        <f t="shared" si="20"/>
        <v>1.7566643187883185E-3</v>
      </c>
      <c r="L147" s="7">
        <f t="shared" si="21"/>
        <v>7.4987528061055103E-2</v>
      </c>
      <c r="M147" s="7">
        <f t="shared" si="22"/>
        <v>6.4679394633869097E-2</v>
      </c>
      <c r="N147" s="7">
        <f t="shared" si="16"/>
        <v>4.8985263899715132</v>
      </c>
      <c r="O147" s="2">
        <f t="shared" si="18"/>
        <v>0.69006545207830905</v>
      </c>
    </row>
    <row r="148" spans="6:15" x14ac:dyDescent="0.25">
      <c r="F148" s="1">
        <f t="shared" si="17"/>
        <v>144</v>
      </c>
      <c r="G148" s="46">
        <v>1.366888422386345E-2</v>
      </c>
      <c r="H148" s="3"/>
      <c r="I148" s="50" t="str">
        <f t="shared" si="23"/>
        <v>f(y144|y143, ... y1, Θ)</v>
      </c>
      <c r="J148" s="7">
        <f t="shared" si="19"/>
        <v>14.669572275808495</v>
      </c>
      <c r="K148" s="7">
        <f t="shared" si="20"/>
        <v>1.0062192661692297E-2</v>
      </c>
      <c r="L148" s="7">
        <f t="shared" si="21"/>
        <v>0.1045588298855142</v>
      </c>
      <c r="M148" s="7">
        <f t="shared" si="22"/>
        <v>0.16751995881122142</v>
      </c>
      <c r="N148" s="7">
        <f t="shared" si="16"/>
        <v>14.951713257166922</v>
      </c>
      <c r="O148" s="2">
        <f t="shared" si="18"/>
        <v>1.1746909595837074</v>
      </c>
    </row>
    <row r="149" spans="6:15" x14ac:dyDescent="0.25">
      <c r="F149" s="1">
        <f t="shared" si="17"/>
        <v>145</v>
      </c>
      <c r="G149" s="46">
        <v>-1.1652384915446597E-2</v>
      </c>
      <c r="H149" s="3"/>
      <c r="I149" s="50" t="str">
        <f t="shared" si="23"/>
        <v>f(y145|y144, ... y1, Θ)</v>
      </c>
      <c r="J149" s="7">
        <f t="shared" si="19"/>
        <v>9.4383768991048296</v>
      </c>
      <c r="K149" s="7">
        <f t="shared" si="20"/>
        <v>4.0884741169930185E-3</v>
      </c>
      <c r="L149" s="7">
        <f t="shared" si="21"/>
        <v>0.10884259295067186</v>
      </c>
      <c r="M149" s="7">
        <f t="shared" si="22"/>
        <v>0.11012691717375996</v>
      </c>
      <c r="N149" s="7">
        <f t="shared" si="16"/>
        <v>9.6614348833462547</v>
      </c>
      <c r="O149" s="2">
        <f t="shared" si="18"/>
        <v>0.98504163114036092</v>
      </c>
    </row>
    <row r="150" spans="6:15" x14ac:dyDescent="0.25">
      <c r="F150" s="1">
        <f t="shared" si="17"/>
        <v>146</v>
      </c>
      <c r="G150" s="46">
        <v>1.931594854572467E-2</v>
      </c>
      <c r="H150" s="3"/>
      <c r="I150" s="50" t="str">
        <f t="shared" si="23"/>
        <v>f(y146|y145, ... y1, Θ)</v>
      </c>
      <c r="J150" s="7">
        <f t="shared" si="19"/>
        <v>14.332323601056025</v>
      </c>
      <c r="K150" s="7">
        <f t="shared" si="20"/>
        <v>7.7678234121573795E-3</v>
      </c>
      <c r="L150" s="7">
        <f t="shared" si="21"/>
        <v>0.10228367638918108</v>
      </c>
      <c r="M150" s="7">
        <f t="shared" si="22"/>
        <v>0.12948508138878981</v>
      </c>
      <c r="N150" s="7">
        <f t="shared" si="16"/>
        <v>14.571860182246153</v>
      </c>
      <c r="O150" s="2">
        <f t="shared" si="18"/>
        <v>1.1635149955118023</v>
      </c>
    </row>
    <row r="151" spans="6:15" x14ac:dyDescent="0.25">
      <c r="F151" s="1">
        <f t="shared" si="17"/>
        <v>147</v>
      </c>
      <c r="G151" s="46">
        <v>-2.7868118009261242E-2</v>
      </c>
      <c r="H151" s="3"/>
      <c r="I151" s="50" t="str">
        <f t="shared" si="23"/>
        <v>f(y147|y146, ... y1, Θ)</v>
      </c>
      <c r="J151" s="7">
        <f t="shared" si="19"/>
        <v>4.2947205857424784</v>
      </c>
      <c r="K151" s="7">
        <f t="shared" si="20"/>
        <v>1.6222671712245974E-3</v>
      </c>
      <c r="L151" s="7">
        <f t="shared" si="21"/>
        <v>0.10238656416507716</v>
      </c>
      <c r="M151" s="7">
        <f t="shared" si="22"/>
        <v>9.0336050869074438E-2</v>
      </c>
      <c r="N151" s="7">
        <f t="shared" si="16"/>
        <v>4.4890654679478548</v>
      </c>
      <c r="O151" s="2">
        <f t="shared" si="18"/>
        <v>0.65215593914216674</v>
      </c>
    </row>
    <row r="152" spans="6:15" x14ac:dyDescent="0.25">
      <c r="F152" s="1">
        <f t="shared" si="17"/>
        <v>148</v>
      </c>
      <c r="G152" s="46">
        <v>-8.8122642526674254E-3</v>
      </c>
      <c r="H152" s="3"/>
      <c r="I152" s="50" t="str">
        <f t="shared" si="23"/>
        <v>f(y148|y147, ... y1, Θ)</v>
      </c>
      <c r="J152" s="7">
        <f t="shared" si="19"/>
        <v>10.148907274817685</v>
      </c>
      <c r="K152" s="7">
        <f t="shared" si="20"/>
        <v>1.0639899509432567E-2</v>
      </c>
      <c r="L152" s="7">
        <f t="shared" si="21"/>
        <v>0.10657851116037324</v>
      </c>
      <c r="M152" s="7">
        <f t="shared" si="22"/>
        <v>0.26098680842627048</v>
      </c>
      <c r="N152" s="7">
        <f t="shared" si="16"/>
        <v>10.527112493913762</v>
      </c>
      <c r="O152" s="2">
        <f t="shared" si="18"/>
        <v>1.0223092638797779</v>
      </c>
    </row>
    <row r="153" spans="6:15" x14ac:dyDescent="0.25">
      <c r="F153" s="1">
        <f t="shared" si="17"/>
        <v>149</v>
      </c>
      <c r="G153" s="46">
        <v>3.4612501102484323E-2</v>
      </c>
      <c r="H153" s="3"/>
      <c r="I153" s="50" t="str">
        <f t="shared" si="23"/>
        <v>f(y149|y148, ... y1, Θ)</v>
      </c>
      <c r="J153" s="7">
        <f t="shared" si="19"/>
        <v>10.304331367134234</v>
      </c>
      <c r="K153" s="7">
        <f t="shared" si="20"/>
        <v>8.7129352419840177E-3</v>
      </c>
      <c r="L153" s="7">
        <f t="shared" si="21"/>
        <v>9.0024374497886764E-2</v>
      </c>
      <c r="M153" s="7">
        <f t="shared" si="22"/>
        <v>0.17780151132994323</v>
      </c>
      <c r="N153" s="7">
        <f t="shared" si="16"/>
        <v>10.580870188204047</v>
      </c>
      <c r="O153" s="2">
        <f t="shared" si="18"/>
        <v>1.0245213862619753</v>
      </c>
    </row>
    <row r="154" spans="6:15" x14ac:dyDescent="0.25">
      <c r="F154" s="1">
        <f t="shared" si="17"/>
        <v>150</v>
      </c>
      <c r="G154" s="46">
        <v>-4.0582641259536674E-3</v>
      </c>
      <c r="H154" s="3"/>
      <c r="I154" s="50" t="str">
        <f t="shared" si="23"/>
        <v>f(y150|y149, ... y1, Θ)</v>
      </c>
      <c r="J154" s="7">
        <f t="shared" si="19"/>
        <v>11.857747688153243</v>
      </c>
      <c r="K154" s="7">
        <f t="shared" si="20"/>
        <v>7.1970142839740663E-3</v>
      </c>
      <c r="L154" s="7">
        <f t="shared" si="21"/>
        <v>0.10887817964964266</v>
      </c>
      <c r="M154" s="7">
        <f t="shared" si="22"/>
        <v>0.15435534634108616</v>
      </c>
      <c r="N154" s="7">
        <f t="shared" si="16"/>
        <v>12.128178228427947</v>
      </c>
      <c r="O154" s="2">
        <f t="shared" si="18"/>
        <v>1.0837955704659166</v>
      </c>
    </row>
    <row r="155" spans="6:15" x14ac:dyDescent="0.25">
      <c r="F155" s="1">
        <f t="shared" si="17"/>
        <v>151</v>
      </c>
      <c r="G155" s="46">
        <v>3.3850342460421366E-2</v>
      </c>
      <c r="H155" s="3"/>
      <c r="I155" s="50" t="str">
        <f t="shared" si="23"/>
        <v>f(y151|y150, ... y1, Θ)</v>
      </c>
      <c r="J155" s="7">
        <f t="shared" si="19"/>
        <v>10.699586304517947</v>
      </c>
      <c r="K155" s="7">
        <f t="shared" si="20"/>
        <v>5.5478787607253091E-3</v>
      </c>
      <c r="L155" s="7">
        <f t="shared" si="21"/>
        <v>9.1905941407974062E-2</v>
      </c>
      <c r="M155" s="7">
        <f t="shared" si="22"/>
        <v>0.11131001193621759</v>
      </c>
      <c r="N155" s="7">
        <f t="shared" si="16"/>
        <v>10.908350136622863</v>
      </c>
      <c r="O155" s="2">
        <f t="shared" si="18"/>
        <v>1.0377590694935328</v>
      </c>
    </row>
    <row r="156" spans="6:15" x14ac:dyDescent="0.25">
      <c r="F156" s="1">
        <f t="shared" si="17"/>
        <v>152</v>
      </c>
      <c r="G156" s="46">
        <v>-9.3913886367331424E-3</v>
      </c>
      <c r="H156" s="3"/>
      <c r="I156" s="50" t="str">
        <f t="shared" si="23"/>
        <v>f(y152|y151, ... y1, Θ)</v>
      </c>
      <c r="J156" s="7">
        <f t="shared" si="19"/>
        <v>10.210447659817016</v>
      </c>
      <c r="K156" s="7">
        <f t="shared" si="20"/>
        <v>4.529966183463365E-3</v>
      </c>
      <c r="L156" s="7">
        <f t="shared" si="21"/>
        <v>0.10920216647332329</v>
      </c>
      <c r="M156" s="7">
        <f t="shared" si="22"/>
        <v>0.1131649919395098</v>
      </c>
      <c r="N156" s="7">
        <f t="shared" si="16"/>
        <v>10.437344784413312</v>
      </c>
      <c r="O156" s="2">
        <f t="shared" si="18"/>
        <v>1.0185900300701947</v>
      </c>
    </row>
    <row r="157" spans="6:15" x14ac:dyDescent="0.25">
      <c r="F157" s="1">
        <f t="shared" si="17"/>
        <v>153</v>
      </c>
      <c r="G157" s="46">
        <v>5.1016031132016899E-3</v>
      </c>
      <c r="H157" s="3"/>
      <c r="I157" s="50" t="str">
        <f t="shared" si="23"/>
        <v>f(y153|y152, ... y1, Θ)</v>
      </c>
      <c r="J157" s="7">
        <f t="shared" si="19"/>
        <v>14.112436417911354</v>
      </c>
      <c r="K157" s="7">
        <f t="shared" si="20"/>
        <v>7.179921860220902E-3</v>
      </c>
      <c r="L157" s="7">
        <f t="shared" si="21"/>
        <v>0.10827983944828468</v>
      </c>
      <c r="M157" s="7">
        <f t="shared" si="22"/>
        <v>0.1286755367343756</v>
      </c>
      <c r="N157" s="7">
        <f t="shared" si="16"/>
        <v>14.356571715954235</v>
      </c>
      <c r="O157" s="2">
        <f t="shared" si="18"/>
        <v>1.1570507447392349</v>
      </c>
    </row>
    <row r="158" spans="6:15" x14ac:dyDescent="0.25">
      <c r="F158" s="1">
        <f t="shared" si="17"/>
        <v>154</v>
      </c>
      <c r="G158" s="46">
        <v>-1.7345567625167323E-2</v>
      </c>
      <c r="H158" s="3"/>
      <c r="I158" s="50" t="str">
        <f t="shared" si="23"/>
        <v>f(y154|y153, ... y1, Θ)</v>
      </c>
      <c r="J158" s="7">
        <f t="shared" si="19"/>
        <v>7.4914327541282626</v>
      </c>
      <c r="K158" s="7">
        <f t="shared" si="20"/>
        <v>2.9382791197651065E-3</v>
      </c>
      <c r="L158" s="7">
        <f t="shared" si="21"/>
        <v>0.10741172183646082</v>
      </c>
      <c r="M158" s="7">
        <f t="shared" si="22"/>
        <v>9.8403491407971791E-2</v>
      </c>
      <c r="N158" s="7">
        <f t="shared" si="16"/>
        <v>7.7001862464924598</v>
      </c>
      <c r="O158" s="2">
        <f t="shared" si="18"/>
        <v>0.88650122969790235</v>
      </c>
    </row>
    <row r="159" spans="6:15" x14ac:dyDescent="0.25">
      <c r="F159" s="1">
        <f t="shared" si="17"/>
        <v>155</v>
      </c>
      <c r="G159" s="46">
        <v>5.0141050734738506E-2</v>
      </c>
      <c r="H159" s="3"/>
      <c r="I159" s="50" t="str">
        <f t="shared" si="23"/>
        <v>f(y155|y154, ... y1, Θ)</v>
      </c>
      <c r="J159" s="7">
        <f t="shared" si="19"/>
        <v>5.2758278216846124</v>
      </c>
      <c r="K159" s="7">
        <f t="shared" si="20"/>
        <v>3.3862373028133901E-3</v>
      </c>
      <c r="L159" s="7">
        <f t="shared" si="21"/>
        <v>7.6183851403437294E-2</v>
      </c>
      <c r="M159" s="7">
        <f t="shared" si="22"/>
        <v>0.11421426935020029</v>
      </c>
      <c r="N159" s="7">
        <f t="shared" si="16"/>
        <v>5.4696121797410635</v>
      </c>
      <c r="O159" s="2">
        <f t="shared" si="18"/>
        <v>0.73795653398069838</v>
      </c>
    </row>
    <row r="160" spans="6:15" x14ac:dyDescent="0.25">
      <c r="F160" s="1">
        <f t="shared" si="17"/>
        <v>156</v>
      </c>
      <c r="G160" s="46">
        <v>5.4191495872053901E-3</v>
      </c>
      <c r="H160" s="3"/>
      <c r="I160" s="50" t="str">
        <f t="shared" si="23"/>
        <v>f(y156|y155, ... y1, Θ)</v>
      </c>
      <c r="J160" s="7">
        <f t="shared" si="19"/>
        <v>13.968670877743232</v>
      </c>
      <c r="K160" s="7">
        <f t="shared" si="20"/>
        <v>1.1774242152777586E-2</v>
      </c>
      <c r="L160" s="7">
        <f t="shared" si="21"/>
        <v>0.10671077127690548</v>
      </c>
      <c r="M160" s="7">
        <f t="shared" si="22"/>
        <v>0.21009552553624228</v>
      </c>
      <c r="N160" s="7">
        <f t="shared" si="16"/>
        <v>14.297251416709157</v>
      </c>
      <c r="O160" s="2">
        <f t="shared" si="18"/>
        <v>1.1552525542979177</v>
      </c>
    </row>
    <row r="161" spans="6:15" x14ac:dyDescent="0.25">
      <c r="F161" s="1">
        <f t="shared" si="17"/>
        <v>157</v>
      </c>
      <c r="G161" s="46">
        <v>1.3254115678415957E-2</v>
      </c>
      <c r="H161" s="3"/>
      <c r="I161" s="50" t="str">
        <f t="shared" si="23"/>
        <v>f(y157|y156, ... y1, Θ)</v>
      </c>
      <c r="J161" s="7">
        <f t="shared" si="19"/>
        <v>14.769653931125454</v>
      </c>
      <c r="K161" s="7">
        <f t="shared" si="20"/>
        <v>7.8221766291579672E-3</v>
      </c>
      <c r="L161" s="7">
        <f t="shared" si="21"/>
        <v>0.10542686416163471</v>
      </c>
      <c r="M161" s="7">
        <f t="shared" si="22"/>
        <v>0.13041851584314459</v>
      </c>
      <c r="N161" s="7">
        <f t="shared" si="16"/>
        <v>15.013321487759391</v>
      </c>
      <c r="O161" s="2">
        <f t="shared" si="18"/>
        <v>1.1764767844635855</v>
      </c>
    </row>
    <row r="162" spans="6:15" x14ac:dyDescent="0.25">
      <c r="F162" s="1">
        <f t="shared" si="17"/>
        <v>158</v>
      </c>
      <c r="G162" s="46">
        <v>7.554724404109322E-3</v>
      </c>
      <c r="H162" s="3"/>
      <c r="I162" s="50" t="str">
        <f t="shared" si="23"/>
        <v>f(y158|y157, ... y1, Θ)</v>
      </c>
      <c r="J162" s="7">
        <f t="shared" si="19"/>
        <v>14.542963691831064</v>
      </c>
      <c r="K162" s="7">
        <f t="shared" si="20"/>
        <v>5.4245600368005966E-3</v>
      </c>
      <c r="L162" s="7">
        <f t="shared" si="21"/>
        <v>0.10824091030208619</v>
      </c>
      <c r="M162" s="7">
        <f t="shared" si="22"/>
        <v>9.4304779094944557E-2</v>
      </c>
      <c r="N162" s="7">
        <f t="shared" si="16"/>
        <v>14.750933941264895</v>
      </c>
      <c r="O162" s="2">
        <f t="shared" si="18"/>
        <v>1.1688195181241636</v>
      </c>
    </row>
    <row r="163" spans="6:15" x14ac:dyDescent="0.25">
      <c r="F163" s="1">
        <f t="shared" si="17"/>
        <v>159</v>
      </c>
      <c r="G163" s="46">
        <v>6.7590102353496792E-3</v>
      </c>
      <c r="H163" s="3"/>
      <c r="I163" s="50" t="str">
        <f t="shared" si="23"/>
        <v>f(y159|y158, ... y1, Θ)</v>
      </c>
      <c r="J163" s="7">
        <f t="shared" si="19"/>
        <v>14.471725420369109</v>
      </c>
      <c r="K163" s="7">
        <f t="shared" si="20"/>
        <v>4.7088291052370243E-3</v>
      </c>
      <c r="L163" s="7">
        <f t="shared" si="21"/>
        <v>0.10868941056046977</v>
      </c>
      <c r="M163" s="7">
        <f t="shared" si="22"/>
        <v>8.2605794882972303E-2</v>
      </c>
      <c r="N163" s="7">
        <f t="shared" si="16"/>
        <v>14.667729454917788</v>
      </c>
      <c r="O163" s="2">
        <f t="shared" si="18"/>
        <v>1.1663628908358852</v>
      </c>
    </row>
    <row r="164" spans="6:15" x14ac:dyDescent="0.25">
      <c r="F164" s="1">
        <f t="shared" si="17"/>
        <v>160</v>
      </c>
      <c r="G164" s="46">
        <v>5.1620418611976297E-3</v>
      </c>
      <c r="H164" s="3"/>
      <c r="I164" s="50" t="str">
        <f t="shared" si="23"/>
        <v>f(y160|y159, ... y1, Θ)</v>
      </c>
      <c r="J164" s="7">
        <f t="shared" si="19"/>
        <v>14.241657268554679</v>
      </c>
      <c r="K164" s="7">
        <f t="shared" si="20"/>
        <v>4.3983269141187574E-3</v>
      </c>
      <c r="L164" s="7">
        <f t="shared" si="21"/>
        <v>0.10917966526222149</v>
      </c>
      <c r="M164" s="7">
        <f t="shared" si="22"/>
        <v>7.8758856167546479E-2</v>
      </c>
      <c r="N164" s="7">
        <f t="shared" si="16"/>
        <v>14.433994116898566</v>
      </c>
      <c r="O164" s="2">
        <f t="shared" si="18"/>
        <v>1.159386523949214</v>
      </c>
    </row>
    <row r="165" spans="6:15" x14ac:dyDescent="0.25">
      <c r="F165" s="1">
        <f t="shared" si="17"/>
        <v>161</v>
      </c>
      <c r="G165" s="46">
        <v>-1.2914018665515635E-2</v>
      </c>
      <c r="H165" s="3"/>
      <c r="I165" s="50" t="str">
        <f t="shared" si="23"/>
        <v>f(y161|y160, ... y1, Θ)</v>
      </c>
      <c r="J165" s="7">
        <f t="shared" si="19"/>
        <v>9.0486918799047196</v>
      </c>
      <c r="K165" s="7">
        <f t="shared" si="20"/>
        <v>2.7899181615634542E-3</v>
      </c>
      <c r="L165" s="7">
        <f t="shared" si="21"/>
        <v>0.10912908839012357</v>
      </c>
      <c r="M165" s="7">
        <f t="shared" si="22"/>
        <v>7.8591731485976798E-2</v>
      </c>
      <c r="N165" s="7">
        <f t="shared" si="16"/>
        <v>9.2392026179423823</v>
      </c>
      <c r="O165" s="2">
        <f t="shared" si="18"/>
        <v>0.96563449139644042</v>
      </c>
    </row>
    <row r="166" spans="6:15" x14ac:dyDescent="0.25">
      <c r="F166" s="1">
        <f t="shared" si="17"/>
        <v>162</v>
      </c>
      <c r="G166" s="46">
        <v>-2.818771556306669E-3</v>
      </c>
      <c r="H166" s="3"/>
      <c r="I166" s="50" t="str">
        <f t="shared" si="23"/>
        <v>f(y162|y161, ... y1, Θ)</v>
      </c>
      <c r="J166" s="7">
        <f t="shared" si="19"/>
        <v>12.285116290318363</v>
      </c>
      <c r="K166" s="7">
        <f t="shared" si="20"/>
        <v>5.9546539063538469E-3</v>
      </c>
      <c r="L166" s="7">
        <f t="shared" si="21"/>
        <v>0.10942520006095283</v>
      </c>
      <c r="M166" s="7">
        <f t="shared" si="22"/>
        <v>0.12388686637445889</v>
      </c>
      <c r="N166" s="7">
        <f t="shared" si="16"/>
        <v>12.524383010660129</v>
      </c>
      <c r="O166" s="2">
        <f t="shared" si="18"/>
        <v>1.0977563403943147</v>
      </c>
    </row>
    <row r="167" spans="6:15" x14ac:dyDescent="0.25">
      <c r="F167" s="1">
        <f t="shared" si="17"/>
        <v>163</v>
      </c>
      <c r="G167" s="46">
        <v>-4.5766670274117547E-3</v>
      </c>
      <c r="H167" s="3"/>
      <c r="I167" s="50" t="str">
        <f t="shared" si="23"/>
        <v>f(y163|y162, ... y1, Θ)</v>
      </c>
      <c r="J167" s="7">
        <f t="shared" si="19"/>
        <v>11.780753245364727</v>
      </c>
      <c r="K167" s="7">
        <f t="shared" si="20"/>
        <v>5.2264286663643786E-3</v>
      </c>
      <c r="L167" s="7">
        <f t="shared" si="21"/>
        <v>0.10961711579247436</v>
      </c>
      <c r="M167" s="7">
        <f t="shared" si="22"/>
        <v>0.11359023665855672</v>
      </c>
      <c r="N167" s="7">
        <f t="shared" si="16"/>
        <v>12.009187026482122</v>
      </c>
      <c r="O167" s="2">
        <f t="shared" si="18"/>
        <v>1.0795136084134653</v>
      </c>
    </row>
    <row r="168" spans="6:15" x14ac:dyDescent="0.25">
      <c r="F168" s="1">
        <f t="shared" si="17"/>
        <v>164</v>
      </c>
      <c r="G168" s="46">
        <v>3.2493833476446202E-2</v>
      </c>
      <c r="H168" s="3"/>
      <c r="I168" s="50" t="str">
        <f t="shared" si="23"/>
        <v>f(y164|y163, ... y1, Θ)</v>
      </c>
      <c r="J168" s="7">
        <f t="shared" si="19"/>
        <v>11.179090392871492</v>
      </c>
      <c r="K168" s="7">
        <f t="shared" si="20"/>
        <v>4.9480464635649332E-3</v>
      </c>
      <c r="L168" s="7">
        <f t="shared" si="21"/>
        <v>9.3336564099690225E-2</v>
      </c>
      <c r="M168" s="7">
        <f t="shared" si="22"/>
        <v>9.6496103447375525E-2</v>
      </c>
      <c r="N168" s="7">
        <f t="shared" si="16"/>
        <v>11.373871106882122</v>
      </c>
      <c r="O168" s="2">
        <f t="shared" si="18"/>
        <v>1.055908302350558</v>
      </c>
    </row>
    <row r="169" spans="6:15" x14ac:dyDescent="0.25">
      <c r="F169" s="1">
        <f t="shared" si="17"/>
        <v>165</v>
      </c>
      <c r="G169" s="46">
        <v>1.6971268683868047E-2</v>
      </c>
      <c r="H169" s="3"/>
      <c r="I169" s="50" t="str">
        <f t="shared" si="23"/>
        <v>f(y165|y164, ... y1, Θ)</v>
      </c>
      <c r="J169" s="7">
        <f t="shared" si="19"/>
        <v>14.680414005773338</v>
      </c>
      <c r="K169" s="7">
        <f t="shared" si="20"/>
        <v>5.8236477161194662E-3</v>
      </c>
      <c r="L169" s="7">
        <f t="shared" si="21"/>
        <v>0.1042110125308771</v>
      </c>
      <c r="M169" s="7">
        <f t="shared" si="22"/>
        <v>9.6560848592956813E-2</v>
      </c>
      <c r="N169" s="7">
        <f t="shared" si="16"/>
        <v>14.887009514613291</v>
      </c>
      <c r="O169" s="2">
        <f t="shared" si="18"/>
        <v>1.1728074659362755</v>
      </c>
    </row>
    <row r="170" spans="6:15" x14ac:dyDescent="0.25">
      <c r="F170" s="1">
        <f t="shared" si="17"/>
        <v>166</v>
      </c>
      <c r="G170" s="46">
        <v>2.8020930109345484E-2</v>
      </c>
      <c r="H170" s="3"/>
      <c r="I170" s="50" t="str">
        <f t="shared" si="23"/>
        <v>f(y166|y165, ... y1, Θ)</v>
      </c>
      <c r="J170" s="7">
        <f t="shared" si="19"/>
        <v>12.60275129151845</v>
      </c>
      <c r="K170" s="7">
        <f t="shared" si="20"/>
        <v>4.0266339586519217E-3</v>
      </c>
      <c r="L170" s="7">
        <f t="shared" si="21"/>
        <v>9.7382228565728771E-2</v>
      </c>
      <c r="M170" s="7">
        <f t="shared" si="22"/>
        <v>7.2675354836690867E-2</v>
      </c>
      <c r="N170" s="7">
        <f t="shared" si="16"/>
        <v>12.776835508879522</v>
      </c>
      <c r="O170" s="2">
        <f t="shared" si="18"/>
        <v>1.106423303649497</v>
      </c>
    </row>
    <row r="171" spans="6:15" x14ac:dyDescent="0.25">
      <c r="F171" s="1">
        <f t="shared" si="17"/>
        <v>167</v>
      </c>
      <c r="G171" s="46">
        <v>2.4248233414650471E-2</v>
      </c>
      <c r="H171" s="3"/>
      <c r="I171" s="50" t="str">
        <f t="shared" si="23"/>
        <v>f(y167|y166, ... y1, Θ)</v>
      </c>
      <c r="J171" s="7">
        <f t="shared" si="19"/>
        <v>13.567934270396615</v>
      </c>
      <c r="K171" s="7">
        <f t="shared" si="20"/>
        <v>4.2775010475389515E-3</v>
      </c>
      <c r="L171" s="7">
        <f t="shared" si="21"/>
        <v>0.10012638978648451</v>
      </c>
      <c r="M171" s="7">
        <f t="shared" si="22"/>
        <v>7.3731932469752196E-2</v>
      </c>
      <c r="N171" s="7">
        <f t="shared" si="16"/>
        <v>13.746070093700391</v>
      </c>
      <c r="O171" s="2">
        <f t="shared" si="18"/>
        <v>1.1381785541248877</v>
      </c>
    </row>
    <row r="172" spans="6:15" x14ac:dyDescent="0.25">
      <c r="F172" s="1">
        <f t="shared" si="17"/>
        <v>168</v>
      </c>
      <c r="G172" s="46">
        <v>8.1780100905041973E-3</v>
      </c>
      <c r="H172" s="3"/>
      <c r="I172" s="50" t="str">
        <f t="shared" si="23"/>
        <v>f(y168|y167, ... y1, Θ)</v>
      </c>
      <c r="J172" s="7">
        <f t="shared" si="19"/>
        <v>14.657823440723268</v>
      </c>
      <c r="K172" s="7">
        <f t="shared" si="20"/>
        <v>4.3883255247641768E-3</v>
      </c>
      <c r="L172" s="7">
        <f t="shared" si="21"/>
        <v>0.10838503331931242</v>
      </c>
      <c r="M172" s="7">
        <f t="shared" si="22"/>
        <v>7.579304076972726E-2</v>
      </c>
      <c r="N172" s="7">
        <f t="shared" si="16"/>
        <v>14.846389840337073</v>
      </c>
      <c r="O172" s="2">
        <f t="shared" si="18"/>
        <v>1.1716208601830111</v>
      </c>
    </row>
    <row r="173" spans="6:15" x14ac:dyDescent="0.25">
      <c r="F173" s="1">
        <f t="shared" si="17"/>
        <v>169</v>
      </c>
      <c r="G173" s="46">
        <v>2.2607345799137656E-2</v>
      </c>
      <c r="H173" s="3"/>
      <c r="I173" s="50" t="str">
        <f t="shared" si="23"/>
        <v>f(y169|y168, ... y1, Θ)</v>
      </c>
      <c r="J173" s="7">
        <f t="shared" si="19"/>
        <v>13.929957657673608</v>
      </c>
      <c r="K173" s="7">
        <f t="shared" si="20"/>
        <v>4.0895236947513939E-3</v>
      </c>
      <c r="L173" s="7">
        <f t="shared" si="21"/>
        <v>0.10131871103306959</v>
      </c>
      <c r="M173" s="7">
        <f t="shared" si="22"/>
        <v>6.9477351463324954E-2</v>
      </c>
      <c r="N173" s="7">
        <f t="shared" si="16"/>
        <v>14.104843243864755</v>
      </c>
      <c r="O173" s="2">
        <f t="shared" si="18"/>
        <v>1.149368263926136</v>
      </c>
    </row>
    <row r="174" spans="6:15" x14ac:dyDescent="0.25">
      <c r="F174" s="1">
        <f t="shared" si="17"/>
        <v>170</v>
      </c>
      <c r="G174" s="46">
        <v>-2.8753370242215952E-2</v>
      </c>
      <c r="H174" s="3"/>
      <c r="I174" s="50" t="str">
        <f t="shared" si="23"/>
        <v>f(y170|y169, ... y1, Θ)</v>
      </c>
      <c r="J174" s="7">
        <f t="shared" si="19"/>
        <v>4.0831680901482619</v>
      </c>
      <c r="K174" s="7">
        <f t="shared" si="20"/>
        <v>1.169721114049663E-3</v>
      </c>
      <c r="L174" s="7">
        <f t="shared" si="21"/>
        <v>0.10223637146152087</v>
      </c>
      <c r="M174" s="7">
        <f t="shared" si="22"/>
        <v>6.8410247796375834E-2</v>
      </c>
      <c r="N174" s="7">
        <f t="shared" si="16"/>
        <v>4.2549844305202074</v>
      </c>
      <c r="O174" s="2">
        <f t="shared" si="18"/>
        <v>0.62889797528981206</v>
      </c>
    </row>
    <row r="175" spans="6:15" x14ac:dyDescent="0.25">
      <c r="F175" s="1">
        <f t="shared" si="17"/>
        <v>171</v>
      </c>
      <c r="G175" s="46">
        <v>1.5664948106663013E-2</v>
      </c>
      <c r="H175" s="3"/>
      <c r="I175" s="50" t="str">
        <f t="shared" si="23"/>
        <v>f(y171|y170, ... y1, Θ)</v>
      </c>
      <c r="J175" s="7">
        <f t="shared" si="19"/>
        <v>14.423284621125729</v>
      </c>
      <c r="K175" s="7">
        <f t="shared" si="20"/>
        <v>1.4083957324079176E-2</v>
      </c>
      <c r="L175" s="7">
        <f t="shared" si="21"/>
        <v>0.10238488607259195</v>
      </c>
      <c r="M175" s="7">
        <f t="shared" si="22"/>
        <v>0.23352159261277838</v>
      </c>
      <c r="N175" s="7">
        <f t="shared" si="16"/>
        <v>14.773275057135178</v>
      </c>
      <c r="O175" s="2">
        <f t="shared" si="18"/>
        <v>1.1694767838408822</v>
      </c>
    </row>
    <row r="176" spans="6:15" x14ac:dyDescent="0.25">
      <c r="F176" s="1">
        <f t="shared" si="17"/>
        <v>172</v>
      </c>
      <c r="G176" s="46">
        <v>4.479602821861392E-2</v>
      </c>
      <c r="H176" s="3"/>
      <c r="I176" s="50" t="str">
        <f t="shared" si="23"/>
        <v>f(y172|y171, ... y1, Θ)</v>
      </c>
      <c r="J176" s="7">
        <f t="shared" si="19"/>
        <v>6.9657699418160792</v>
      </c>
      <c r="K176" s="7">
        <f t="shared" si="20"/>
        <v>3.787773106196483E-3</v>
      </c>
      <c r="L176" s="7">
        <f t="shared" si="21"/>
        <v>8.179937838303962E-2</v>
      </c>
      <c r="M176" s="7">
        <f t="shared" si="22"/>
        <v>0.10389520357089561</v>
      </c>
      <c r="N176" s="7">
        <f t="shared" si="16"/>
        <v>7.1552522968762116</v>
      </c>
      <c r="O176" s="2">
        <f t="shared" si="18"/>
        <v>0.85462495175188991</v>
      </c>
    </row>
    <row r="177" spans="6:15" x14ac:dyDescent="0.25">
      <c r="F177" s="1">
        <f t="shared" si="17"/>
        <v>173</v>
      </c>
      <c r="G177" s="46">
        <v>3.5730498561553553E-2</v>
      </c>
      <c r="H177" s="3"/>
      <c r="I177" s="50" t="str">
        <f t="shared" si="23"/>
        <v>f(y173|y172, ... y1, Θ)</v>
      </c>
      <c r="J177" s="7">
        <f t="shared" si="19"/>
        <v>10.023957678673394</v>
      </c>
      <c r="K177" s="7">
        <f t="shared" si="20"/>
        <v>6.2419132838162006E-3</v>
      </c>
      <c r="L177" s="7">
        <f t="shared" si="21"/>
        <v>8.9897558910954564E-2</v>
      </c>
      <c r="M177" s="7">
        <f t="shared" si="22"/>
        <v>0.13075462855572112</v>
      </c>
      <c r="N177" s="7">
        <f t="shared" si="16"/>
        <v>10.250851779423886</v>
      </c>
      <c r="O177" s="2">
        <f t="shared" si="18"/>
        <v>1.0107599539511936</v>
      </c>
    </row>
    <row r="178" spans="6:15" x14ac:dyDescent="0.25">
      <c r="F178" s="1">
        <f t="shared" si="17"/>
        <v>174</v>
      </c>
      <c r="G178" s="46">
        <v>-1.0709974676877563E-2</v>
      </c>
      <c r="H178" s="3"/>
      <c r="I178" s="50" t="str">
        <f t="shared" si="23"/>
        <v>f(y174|y173, ... y1, Θ)</v>
      </c>
      <c r="J178" s="7">
        <f t="shared" si="19"/>
        <v>9.7305300864203375</v>
      </c>
      <c r="K178" s="7">
        <f t="shared" si="20"/>
        <v>5.0028750334105204E-3</v>
      </c>
      <c r="L178" s="7">
        <f t="shared" si="21"/>
        <v>0.10865932541764504</v>
      </c>
      <c r="M178" s="7">
        <f t="shared" si="22"/>
        <v>0.13049107991806758</v>
      </c>
      <c r="N178" s="7">
        <f t="shared" si="16"/>
        <v>9.9746833667894599</v>
      </c>
      <c r="O178" s="2">
        <f t="shared" si="18"/>
        <v>0.99889911847019719</v>
      </c>
    </row>
    <row r="179" spans="6:15" x14ac:dyDescent="0.25">
      <c r="F179" s="1">
        <f t="shared" si="17"/>
        <v>175</v>
      </c>
      <c r="G179" s="46">
        <v>-3.5907599078342754E-2</v>
      </c>
      <c r="H179" s="3"/>
      <c r="I179" s="50" t="str">
        <f t="shared" si="23"/>
        <v>f(y175|y174, ... y1, Θ)</v>
      </c>
      <c r="J179" s="7">
        <f t="shared" si="19"/>
        <v>2.4910459904628124</v>
      </c>
      <c r="K179" s="7">
        <f t="shared" si="20"/>
        <v>1.4301369529032212E-3</v>
      </c>
      <c r="L179" s="7">
        <f t="shared" si="21"/>
        <v>9.6080369455048428E-2</v>
      </c>
      <c r="M179" s="7">
        <f t="shared" si="22"/>
        <v>0.12884311405065829</v>
      </c>
      <c r="N179" s="7">
        <f t="shared" si="16"/>
        <v>2.7173996109214222</v>
      </c>
      <c r="O179" s="2">
        <f t="shared" si="18"/>
        <v>0.43415350888411336</v>
      </c>
    </row>
    <row r="180" spans="6:15" x14ac:dyDescent="0.25">
      <c r="F180" s="1">
        <f t="shared" si="17"/>
        <v>176</v>
      </c>
      <c r="G180" s="46">
        <v>1.7939290598991714E-2</v>
      </c>
      <c r="H180" s="3"/>
      <c r="I180" s="50" t="str">
        <f t="shared" si="23"/>
        <v>f(y176|y175, ... y1, Θ)</v>
      </c>
      <c r="J180" s="7">
        <f t="shared" si="19"/>
        <v>13.606471994085487</v>
      </c>
      <c r="K180" s="7">
        <f t="shared" si="20"/>
        <v>2.8696822975110281E-2</v>
      </c>
      <c r="L180" s="7">
        <f t="shared" si="21"/>
        <v>9.6720179062122977E-2</v>
      </c>
      <c r="M180" s="7">
        <f t="shared" si="22"/>
        <v>0.47647052978587712</v>
      </c>
      <c r="N180" s="7">
        <f t="shared" si="16"/>
        <v>14.208359525908596</v>
      </c>
      <c r="O180" s="2">
        <f t="shared" si="18"/>
        <v>1.1525439378871383</v>
      </c>
    </row>
    <row r="181" spans="6:15" x14ac:dyDescent="0.25">
      <c r="F181" s="1">
        <f t="shared" si="17"/>
        <v>177</v>
      </c>
      <c r="G181" s="46">
        <v>3.9139624401598114E-2</v>
      </c>
      <c r="H181" s="3"/>
      <c r="I181" s="50" t="str">
        <f t="shared" si="23"/>
        <v>f(y177|y176, ... y1, Θ)</v>
      </c>
      <c r="J181" s="7">
        <f t="shared" si="19"/>
        <v>8.72606113590966</v>
      </c>
      <c r="K181" s="7">
        <f t="shared" si="20"/>
        <v>8.5731686476749197E-3</v>
      </c>
      <c r="L181" s="7">
        <f t="shared" si="21"/>
        <v>8.5576311273863878E-2</v>
      </c>
      <c r="M181" s="7">
        <f t="shared" si="22"/>
        <v>0.19638456178294672</v>
      </c>
      <c r="N181" s="7">
        <f t="shared" si="16"/>
        <v>9.0165951776141462</v>
      </c>
      <c r="O181" s="2">
        <f t="shared" si="18"/>
        <v>0.9550425713856866</v>
      </c>
    </row>
    <row r="182" spans="6:15" x14ac:dyDescent="0.25">
      <c r="F182" s="1">
        <f t="shared" si="17"/>
        <v>178</v>
      </c>
      <c r="G182" s="46">
        <v>-2.1447444599964338E-2</v>
      </c>
      <c r="H182" s="3"/>
      <c r="I182" s="50" t="str">
        <f t="shared" si="23"/>
        <v>f(y178|y177, ... y1, Θ)</v>
      </c>
      <c r="J182" s="7">
        <f t="shared" si="19"/>
        <v>6.0561997268291208</v>
      </c>
      <c r="K182" s="7">
        <f t="shared" si="20"/>
        <v>4.5690804175654168E-3</v>
      </c>
      <c r="L182" s="7">
        <f t="shared" si="21"/>
        <v>0.10415176520934845</v>
      </c>
      <c r="M182" s="7">
        <f t="shared" si="22"/>
        <v>0.18353796551994117</v>
      </c>
      <c r="N182" s="7">
        <f t="shared" si="16"/>
        <v>6.3484585379759757</v>
      </c>
      <c r="O182" s="2">
        <f t="shared" si="18"/>
        <v>0.80266828754102604</v>
      </c>
    </row>
    <row r="183" spans="6:15" x14ac:dyDescent="0.25">
      <c r="F183" s="1">
        <f t="shared" si="17"/>
        <v>179</v>
      </c>
      <c r="G183" s="46">
        <v>-2.241166167113548E-2</v>
      </c>
      <c r="H183" s="3"/>
      <c r="I183" s="50" t="str">
        <f t="shared" si="23"/>
        <v>f(y179|y178, ... y1, Θ)</v>
      </c>
      <c r="J183" s="7">
        <f t="shared" si="19"/>
        <v>5.6769277963571074</v>
      </c>
      <c r="K183" s="7">
        <f t="shared" si="20"/>
        <v>6.2978817993611406E-3</v>
      </c>
      <c r="L183" s="7">
        <f t="shared" si="21"/>
        <v>0.10220268205311699</v>
      </c>
      <c r="M183" s="7">
        <f t="shared" si="22"/>
        <v>0.26483421554627207</v>
      </c>
      <c r="N183" s="7">
        <f t="shared" si="16"/>
        <v>6.0502625757558581</v>
      </c>
      <c r="O183" s="2">
        <f t="shared" si="18"/>
        <v>0.78177422303714728</v>
      </c>
    </row>
    <row r="184" spans="6:15" x14ac:dyDescent="0.25">
      <c r="F184" s="1">
        <f t="shared" si="17"/>
        <v>180</v>
      </c>
      <c r="G184" s="46">
        <v>-1.3506034133948566E-2</v>
      </c>
      <c r="H184" s="3"/>
      <c r="I184" s="50" t="str">
        <f t="shared" si="23"/>
        <v>f(y180|y179, ... y1, Θ)</v>
      </c>
      <c r="J184" s="7">
        <f t="shared" si="19"/>
        <v>8.4154999704830971</v>
      </c>
      <c r="K184" s="7">
        <f t="shared" si="20"/>
        <v>1.2702208554805498E-2</v>
      </c>
      <c r="L184" s="7">
        <f t="shared" si="21"/>
        <v>0.10371911624611747</v>
      </c>
      <c r="M184" s="7">
        <f t="shared" si="22"/>
        <v>0.36566954356609721</v>
      </c>
      <c r="N184" s="7">
        <f t="shared" si="16"/>
        <v>8.8975908388501175</v>
      </c>
      <c r="O184" s="2">
        <f t="shared" si="18"/>
        <v>0.94927243057416544</v>
      </c>
    </row>
    <row r="185" spans="6:15" x14ac:dyDescent="0.25">
      <c r="F185" s="1">
        <f t="shared" si="17"/>
        <v>181</v>
      </c>
      <c r="G185" s="46">
        <v>-3.7627479338906429E-2</v>
      </c>
      <c r="H185" s="3"/>
      <c r="I185" s="50" t="str">
        <f t="shared" si="23"/>
        <v>f(y181|y180, ... y1, Θ)</v>
      </c>
      <c r="J185" s="7">
        <f t="shared" si="19"/>
        <v>2.1287554279750958</v>
      </c>
      <c r="K185" s="7">
        <f t="shared" si="20"/>
        <v>2.7708174192227178E-3</v>
      </c>
      <c r="L185" s="7">
        <f t="shared" si="21"/>
        <v>9.1960922716163573E-2</v>
      </c>
      <c r="M185" s="7">
        <f t="shared" si="22"/>
        <v>0.27958645461315484</v>
      </c>
      <c r="N185" s="7">
        <f t="shared" si="16"/>
        <v>2.5030736227236372</v>
      </c>
      <c r="O185" s="2">
        <f t="shared" si="18"/>
        <v>0.39847362366830719</v>
      </c>
    </row>
    <row r="186" spans="6:15" x14ac:dyDescent="0.25">
      <c r="F186" s="1">
        <f t="shared" si="17"/>
        <v>182</v>
      </c>
      <c r="G186" s="46">
        <v>-4.4522698092163561E-2</v>
      </c>
      <c r="H186" s="3"/>
      <c r="I186" s="50" t="str">
        <f t="shared" si="23"/>
        <v>f(y182|y181, ... y1, Θ)</v>
      </c>
      <c r="J186" s="7">
        <f t="shared" si="19"/>
        <v>1.0994417468949231</v>
      </c>
      <c r="K186" s="7">
        <f t="shared" si="20"/>
        <v>4.478991435939308E-3</v>
      </c>
      <c r="L186" s="7">
        <f t="shared" si="21"/>
        <v>7.7626967318117177E-2</v>
      </c>
      <c r="M186" s="7">
        <f t="shared" si="22"/>
        <v>0.73867141665095937</v>
      </c>
      <c r="N186" s="7">
        <f t="shared" si="16"/>
        <v>1.920219122299939</v>
      </c>
      <c r="O186" s="2">
        <f t="shared" si="18"/>
        <v>0.28335079025344978</v>
      </c>
    </row>
    <row r="187" spans="6:15" x14ac:dyDescent="0.25">
      <c r="F187" s="1">
        <f t="shared" si="17"/>
        <v>183</v>
      </c>
      <c r="G187" s="46">
        <v>2.7963671392125067E-2</v>
      </c>
      <c r="H187" s="3"/>
      <c r="I187" s="50" t="str">
        <f t="shared" si="23"/>
        <v>f(y183|y182, ... y1, Θ)</v>
      </c>
      <c r="J187" s="7">
        <f t="shared" si="19"/>
        <v>7.3536552656462693</v>
      </c>
      <c r="K187" s="7">
        <f t="shared" si="20"/>
        <v>0.12708631999145509</v>
      </c>
      <c r="L187" s="7">
        <f t="shared" si="21"/>
        <v>5.6774984339912654E-2</v>
      </c>
      <c r="M187" s="7">
        <f t="shared" si="22"/>
        <v>2.2918343609924854</v>
      </c>
      <c r="N187" s="7">
        <f t="shared" si="16"/>
        <v>9.8293509309701221</v>
      </c>
      <c r="O187" s="2">
        <f t="shared" si="18"/>
        <v>0.99252484068006253</v>
      </c>
    </row>
    <row r="188" spans="6:15" x14ac:dyDescent="0.25">
      <c r="F188" s="1">
        <f t="shared" si="17"/>
        <v>184</v>
      </c>
      <c r="G188" s="46">
        <v>3.2482695267578639E-2</v>
      </c>
      <c r="H188" s="3"/>
      <c r="I188" s="50" t="str">
        <f t="shared" si="23"/>
        <v>f(y184|y183, ... y1, Θ)</v>
      </c>
      <c r="J188" s="7">
        <f t="shared" si="19"/>
        <v>8.6719001582068991</v>
      </c>
      <c r="K188" s="7">
        <f t="shared" si="20"/>
        <v>6.3630435242354927E-2</v>
      </c>
      <c r="L188" s="7">
        <f t="shared" si="21"/>
        <v>7.2387314752933724E-2</v>
      </c>
      <c r="M188" s="7">
        <f t="shared" si="22"/>
        <v>1.2406342232486212</v>
      </c>
      <c r="N188" s="7">
        <f t="shared" si="16"/>
        <v>10.04855213145081</v>
      </c>
      <c r="O188" s="2">
        <f t="shared" si="18"/>
        <v>1.0021034899534833</v>
      </c>
    </row>
    <row r="189" spans="6:15" x14ac:dyDescent="0.25">
      <c r="F189" s="1">
        <f t="shared" si="17"/>
        <v>185</v>
      </c>
      <c r="G189" s="46">
        <v>-1.584936056081817E-2</v>
      </c>
      <c r="H189" s="3"/>
      <c r="I189" s="50" t="str">
        <f t="shared" si="23"/>
        <v>f(y185|y184, ... y1, Θ)</v>
      </c>
      <c r="J189" s="7">
        <f t="shared" si="19"/>
        <v>7.0724491823495441</v>
      </c>
      <c r="K189" s="7">
        <f t="shared" si="20"/>
        <v>2.4844879203755842E-2</v>
      </c>
      <c r="L189" s="7">
        <f t="shared" si="21"/>
        <v>9.5390697631588639E-2</v>
      </c>
      <c r="M189" s="7">
        <f t="shared" si="22"/>
        <v>0.78271515850394846</v>
      </c>
      <c r="N189" s="7">
        <f t="shared" si="16"/>
        <v>7.9753999176888373</v>
      </c>
      <c r="O189" s="2">
        <f t="shared" si="18"/>
        <v>0.90175246949609733</v>
      </c>
    </row>
    <row r="190" spans="6:15" x14ac:dyDescent="0.25">
      <c r="F190" s="1">
        <f t="shared" si="17"/>
        <v>186</v>
      </c>
      <c r="G190" s="46">
        <v>-7.3765083657700223E-2</v>
      </c>
      <c r="H190" s="3"/>
      <c r="I190" s="50" t="str">
        <f t="shared" si="23"/>
        <v>f(y186|y185, ... y1, Θ)</v>
      </c>
      <c r="J190" s="7">
        <f t="shared" si="19"/>
        <v>4.9934002623808496E-2</v>
      </c>
      <c r="K190" s="7">
        <f t="shared" si="20"/>
        <v>1.4438927856849569E-4</v>
      </c>
      <c r="L190" s="7">
        <f t="shared" si="21"/>
        <v>5.4575869066692657E-2</v>
      </c>
      <c r="M190" s="7">
        <f t="shared" si="22"/>
        <v>0.36861235926657765</v>
      </c>
      <c r="N190" s="7">
        <f t="shared" si="16"/>
        <v>0.47326662023564731</v>
      </c>
      <c r="O190" s="2">
        <f t="shared" si="18"/>
        <v>-0.32489412548907759</v>
      </c>
    </row>
    <row r="191" spans="6:15" x14ac:dyDescent="0.25">
      <c r="F191" s="1">
        <f t="shared" si="17"/>
        <v>187</v>
      </c>
      <c r="G191" s="46">
        <v>-1.7429635135283762E-2</v>
      </c>
      <c r="H191" s="3"/>
      <c r="I191" s="50" t="str">
        <f t="shared" si="23"/>
        <v>f(y187|y186, ... y1, Θ)</v>
      </c>
      <c r="J191" s="7">
        <f t="shared" si="19"/>
        <v>0.80294887720552521</v>
      </c>
      <c r="K191" s="7">
        <f t="shared" si="20"/>
        <v>0.15858262124749864</v>
      </c>
      <c r="L191" s="7">
        <f t="shared" si="21"/>
        <v>1.1553200366852182E-2</v>
      </c>
      <c r="M191" s="7">
        <f t="shared" si="22"/>
        <v>5.3296742793753884</v>
      </c>
      <c r="N191" s="7">
        <f t="shared" si="16"/>
        <v>6.3027589781952642</v>
      </c>
      <c r="O191" s="2">
        <f t="shared" si="18"/>
        <v>0.79953069972577362</v>
      </c>
    </row>
    <row r="192" spans="6:15" x14ac:dyDescent="0.25">
      <c r="F192" s="1">
        <f t="shared" si="17"/>
        <v>188</v>
      </c>
      <c r="G192" s="46">
        <v>1.4385248871097465E-2</v>
      </c>
      <c r="H192" s="3"/>
      <c r="I192" s="50" t="str">
        <f t="shared" si="23"/>
        <v>f(y188|y187, ... y1, Θ)</v>
      </c>
      <c r="J192" s="7">
        <f t="shared" si="19"/>
        <v>2.3011284412337272</v>
      </c>
      <c r="K192" s="7">
        <f t="shared" si="20"/>
        <v>0.29874655927661681</v>
      </c>
      <c r="L192" s="7">
        <f t="shared" si="21"/>
        <v>1.6368209349100431E-2</v>
      </c>
      <c r="M192" s="7">
        <f t="shared" si="22"/>
        <v>4.9635670025210112</v>
      </c>
      <c r="N192" s="7">
        <f t="shared" si="16"/>
        <v>7.5798102123804556</v>
      </c>
      <c r="O192" s="2">
        <f t="shared" si="18"/>
        <v>0.87965833165477392</v>
      </c>
    </row>
    <row r="193" spans="6:15" x14ac:dyDescent="0.25">
      <c r="F193" s="1">
        <f t="shared" si="17"/>
        <v>189</v>
      </c>
      <c r="G193" s="46">
        <v>-9.2049834139666359E-2</v>
      </c>
      <c r="H193" s="3"/>
      <c r="I193" s="50" t="str">
        <f t="shared" si="23"/>
        <v>f(y189|y188, ... y1, Θ)</v>
      </c>
      <c r="J193" s="7">
        <f t="shared" si="19"/>
        <v>1.4200482456993208E-3</v>
      </c>
      <c r="K193" s="7">
        <f t="shared" si="20"/>
        <v>6.3570966937692556E-5</v>
      </c>
      <c r="L193" s="7">
        <f t="shared" si="21"/>
        <v>1.4761614668525614E-2</v>
      </c>
      <c r="M193" s="7">
        <f t="shared" si="22"/>
        <v>1.5435483856602479</v>
      </c>
      <c r="N193" s="7">
        <f t="shared" si="16"/>
        <v>1.5597936195414106</v>
      </c>
      <c r="O193" s="2">
        <f t="shared" si="18"/>
        <v>0.19306713949313989</v>
      </c>
    </row>
    <row r="194" spans="6:15" x14ac:dyDescent="0.25">
      <c r="F194" s="1">
        <f t="shared" si="17"/>
        <v>190</v>
      </c>
      <c r="G194" s="46">
        <v>-0.17826539720432497</v>
      </c>
      <c r="H194" s="3"/>
      <c r="I194" s="50" t="str">
        <f t="shared" si="23"/>
        <v>f(y190|y189, ... y1, Θ)</v>
      </c>
      <c r="J194" s="7">
        <f t="shared" si="19"/>
        <v>2.2369643622397555E-14</v>
      </c>
      <c r="K194" s="7">
        <f t="shared" si="20"/>
        <v>5.4912974269469198E-13</v>
      </c>
      <c r="L194" s="7">
        <f t="shared" si="21"/>
        <v>2.5583445925950081E-6</v>
      </c>
      <c r="M194" s="7">
        <f t="shared" si="22"/>
        <v>0.14669172257696808</v>
      </c>
      <c r="N194" s="7">
        <f t="shared" si="16"/>
        <v>0.14669428092213219</v>
      </c>
      <c r="O194" s="2">
        <f t="shared" si="18"/>
        <v>-0.83358681739308682</v>
      </c>
    </row>
    <row r="195" spans="6:15" x14ac:dyDescent="0.25">
      <c r="F195" s="1">
        <f t="shared" si="17"/>
        <v>191</v>
      </c>
      <c r="G195" s="46">
        <v>-0.16777121502516612</v>
      </c>
      <c r="H195" s="3"/>
      <c r="I195" s="50" t="str">
        <f t="shared" si="23"/>
        <v>f(y191|y190, ... y1, Θ)</v>
      </c>
      <c r="J195" s="7">
        <f t="shared" si="19"/>
        <v>1.6677486294280103E-21</v>
      </c>
      <c r="K195" s="7">
        <f t="shared" si="20"/>
        <v>1.0004894180464987E-11</v>
      </c>
      <c r="L195" s="7">
        <f t="shared" si="21"/>
        <v>1.6184821829330612E-14</v>
      </c>
      <c r="M195" s="7">
        <f t="shared" si="22"/>
        <v>0.22678822177397506</v>
      </c>
      <c r="N195" s="7">
        <f t="shared" si="16"/>
        <v>0.22678822178399613</v>
      </c>
      <c r="O195" s="2">
        <f t="shared" si="18"/>
        <v>-0.64437950421935952</v>
      </c>
    </row>
    <row r="196" spans="6:15" x14ac:dyDescent="0.25">
      <c r="F196" s="1">
        <f t="shared" si="17"/>
        <v>192</v>
      </c>
      <c r="G196" s="46">
        <v>0.13213150749755956</v>
      </c>
      <c r="H196" s="3"/>
      <c r="I196" s="50" t="str">
        <f t="shared" si="23"/>
        <v>f(y192|y191, ... y1, Θ)</v>
      </c>
      <c r="J196" s="7">
        <f t="shared" si="19"/>
        <v>1.7524897337208849E-14</v>
      </c>
      <c r="K196" s="7">
        <f t="shared" si="20"/>
        <v>9.284274482270825E-6</v>
      </c>
      <c r="L196" s="7">
        <f t="shared" si="21"/>
        <v>5.1417097998077978E-13</v>
      </c>
      <c r="M196" s="7">
        <f t="shared" si="22"/>
        <v>0.63625427894100872</v>
      </c>
      <c r="N196" s="7">
        <f t="shared" si="16"/>
        <v>0.63626356321602273</v>
      </c>
      <c r="O196" s="2">
        <f t="shared" si="18"/>
        <v>-0.1963629467108359</v>
      </c>
    </row>
    <row r="197" spans="6:15" x14ac:dyDescent="0.25">
      <c r="F197" s="1">
        <f t="shared" si="17"/>
        <v>193</v>
      </c>
      <c r="G197" s="46">
        <v>-0.11842335829186802</v>
      </c>
      <c r="H197" s="3"/>
      <c r="I197" s="50" t="str">
        <f t="shared" si="23"/>
        <v>f(y193|y192, ... y1, Θ)</v>
      </c>
      <c r="J197" s="7">
        <f t="shared" si="19"/>
        <v>5.8633798561422553E-10</v>
      </c>
      <c r="K197" s="7">
        <f t="shared" si="20"/>
        <v>9.391074098372239E-7</v>
      </c>
      <c r="L197" s="7">
        <f t="shared" si="21"/>
        <v>3.2620058165243347E-7</v>
      </c>
      <c r="M197" s="7">
        <f t="shared" si="22"/>
        <v>1.220345020836721</v>
      </c>
      <c r="N197" s="7">
        <f t="shared" si="16"/>
        <v>1.2203462867310506</v>
      </c>
      <c r="O197" s="2">
        <f t="shared" si="18"/>
        <v>8.6483084016520856E-2</v>
      </c>
    </row>
    <row r="198" spans="6:15" x14ac:dyDescent="0.25">
      <c r="F198" s="1">
        <f t="shared" si="17"/>
        <v>194</v>
      </c>
      <c r="G198" s="46">
        <v>-0.15677073290834118</v>
      </c>
      <c r="H198" s="3"/>
      <c r="I198" s="50" t="str">
        <f t="shared" si="23"/>
        <v>f(y194|y193, ... y1, Θ)</v>
      </c>
      <c r="J198" s="7">
        <f t="shared" si="19"/>
        <v>5.7894427380198936E-15</v>
      </c>
      <c r="K198" s="7">
        <f t="shared" si="20"/>
        <v>1.7571857310340364E-10</v>
      </c>
      <c r="L198" s="7">
        <f t="shared" si="21"/>
        <v>4.9017589863356107E-9</v>
      </c>
      <c r="M198" s="7">
        <f t="shared" si="22"/>
        <v>0.34750697396631264</v>
      </c>
      <c r="N198" s="7">
        <f t="shared" ref="N198:N217" si="24">SUM(J198:M198)</f>
        <v>0.34750697904379596</v>
      </c>
      <c r="O198" s="2">
        <f t="shared" si="18"/>
        <v>-0.45903646897379913</v>
      </c>
    </row>
    <row r="199" spans="6:15" x14ac:dyDescent="0.25">
      <c r="F199" s="1">
        <f t="shared" ref="F199:F217" si="25">F198+1</f>
        <v>195</v>
      </c>
      <c r="G199" s="46">
        <v>0.14529833174610429</v>
      </c>
      <c r="H199" s="3"/>
      <c r="I199" s="50" t="str">
        <f t="shared" si="23"/>
        <v>f(y195|y194, ... y1, Θ)</v>
      </c>
      <c r="J199" s="7">
        <f t="shared" si="19"/>
        <v>1.7159979907901527E-14</v>
      </c>
      <c r="K199" s="7">
        <f t="shared" si="20"/>
        <v>7.9310889775580354E-7</v>
      </c>
      <c r="L199" s="7">
        <f t="shared" si="21"/>
        <v>3.723633661359778E-12</v>
      </c>
      <c r="M199" s="7">
        <f t="shared" si="22"/>
        <v>0.40198852918939154</v>
      </c>
      <c r="N199" s="7">
        <f t="shared" si="24"/>
        <v>0.40198932230203011</v>
      </c>
      <c r="O199" s="2">
        <f t="shared" ref="O199:O217" si="26">LOG(N199)</f>
        <v>-0.39578548255457235</v>
      </c>
    </row>
    <row r="200" spans="6:15" x14ac:dyDescent="0.25">
      <c r="F200" s="1">
        <f t="shared" si="25"/>
        <v>196</v>
      </c>
      <c r="G200" s="46">
        <v>8.0996633148907288E-2</v>
      </c>
      <c r="H200" s="3"/>
      <c r="I200" s="50" t="str">
        <f t="shared" si="23"/>
        <v>f(y196|y195, ... y1, Θ)</v>
      </c>
      <c r="J200" s="7">
        <f t="shared" ref="J200:J217" si="27">(($J199+$K199)/$N199)*$C$13*NORMDIST(G200,$C$8,$C$9,FALSE)</f>
        <v>9.6001631201949066E-7</v>
      </c>
      <c r="K200" s="7">
        <f t="shared" ref="K200:K217" si="28">(($L199+$M199)/$N199)*$C$7*NORMDIST(G200,$C$8,$C$9,FALSE)</f>
        <v>1.1372185477540512E-2</v>
      </c>
      <c r="L200" s="7">
        <f t="shared" ref="L200:L217" si="29">(($J199+$K199)/$N199)*$C$6*NORMDIST(G200,$C$10,$C$11,FALSE)</f>
        <v>9.1482182591527441E-8</v>
      </c>
      <c r="M200" s="7">
        <f t="shared" ref="M200:M217" si="30">(($L199+$M199)/$N199)*$C$14*NORMDIST(G200,$C$10,$C$11,FALSE)</f>
        <v>2.5312352230666275</v>
      </c>
      <c r="N200" s="7">
        <f t="shared" si="24"/>
        <v>2.5426084600426626</v>
      </c>
      <c r="O200" s="2">
        <f t="shared" si="26"/>
        <v>0.40527948768853717</v>
      </c>
    </row>
    <row r="201" spans="6:15" x14ac:dyDescent="0.25">
      <c r="F201" s="1">
        <f t="shared" si="25"/>
        <v>197</v>
      </c>
      <c r="G201" s="46">
        <v>7.5349437241786582E-2</v>
      </c>
      <c r="H201" s="3"/>
      <c r="I201" s="50" t="str">
        <f t="shared" si="23"/>
        <v>f(y197|y196, ... y1, Θ)</v>
      </c>
      <c r="J201" s="7">
        <f t="shared" si="27"/>
        <v>3.7610579820083778E-3</v>
      </c>
      <c r="K201" s="7">
        <f t="shared" si="28"/>
        <v>1.9563495175185436E-2</v>
      </c>
      <c r="L201" s="7">
        <f t="shared" si="29"/>
        <v>2.3227697865355531E-4</v>
      </c>
      <c r="M201" s="7">
        <f t="shared" si="30"/>
        <v>2.8221055506019503</v>
      </c>
      <c r="N201" s="7">
        <f t="shared" si="24"/>
        <v>2.8456623807377976</v>
      </c>
      <c r="O201" s="2">
        <f t="shared" si="26"/>
        <v>0.45418337259986974</v>
      </c>
    </row>
    <row r="202" spans="6:15" x14ac:dyDescent="0.25">
      <c r="F202" s="1">
        <f t="shared" si="25"/>
        <v>198</v>
      </c>
      <c r="G202" s="46">
        <v>-2.047560411873996E-2</v>
      </c>
      <c r="H202" s="3"/>
      <c r="I202" s="50" t="str">
        <f t="shared" ref="I202:I217" si="31">"f(y"&amp;F202&amp;"|y"&amp;F201&amp;", ... y1, Θ)"</f>
        <v>f(y198|y197, ... y1, Θ)</v>
      </c>
      <c r="J202" s="7">
        <f t="shared" si="27"/>
        <v>5.3819138164171991E-2</v>
      </c>
      <c r="K202" s="7">
        <f t="shared" si="28"/>
        <v>0.15220078625592315</v>
      </c>
      <c r="L202" s="7">
        <f t="shared" si="29"/>
        <v>8.8485227734317533E-4</v>
      </c>
      <c r="M202" s="7">
        <f t="shared" si="30"/>
        <v>5.8449607055771438</v>
      </c>
      <c r="N202" s="7">
        <f t="shared" si="24"/>
        <v>6.0518654822745823</v>
      </c>
      <c r="O202" s="2">
        <f t="shared" si="26"/>
        <v>0.78188926618605814</v>
      </c>
    </row>
    <row r="203" spans="6:15" x14ac:dyDescent="0.25">
      <c r="F203" s="1">
        <f t="shared" si="25"/>
        <v>199</v>
      </c>
      <c r="G203" s="46">
        <v>8.4191418504847737E-2</v>
      </c>
      <c r="H203" s="3"/>
      <c r="I203" s="50" t="str">
        <f t="shared" si="31"/>
        <v>f(y199|y198, ... y1, Θ)</v>
      </c>
      <c r="J203" s="7">
        <f t="shared" si="27"/>
        <v>1.1903506572816606E-2</v>
      </c>
      <c r="K203" s="7">
        <f t="shared" si="28"/>
        <v>7.8940072875321801E-3</v>
      </c>
      <c r="L203" s="7">
        <f t="shared" si="29"/>
        <v>1.4754019204986687E-3</v>
      </c>
      <c r="M203" s="7">
        <f t="shared" si="30"/>
        <v>2.2854073360887268</v>
      </c>
      <c r="N203" s="7">
        <f t="shared" si="24"/>
        <v>2.3066802518695741</v>
      </c>
      <c r="O203" s="2">
        <f t="shared" si="26"/>
        <v>0.36298739752377929</v>
      </c>
    </row>
    <row r="204" spans="6:15" x14ac:dyDescent="0.25">
      <c r="F204" s="1">
        <f t="shared" si="25"/>
        <v>200</v>
      </c>
      <c r="G204" s="46">
        <v>-2.3923456386198238E-3</v>
      </c>
      <c r="H204" s="3"/>
      <c r="I204" s="50" t="str">
        <f t="shared" si="31"/>
        <v>f(y200|y199, ... y1, Θ)</v>
      </c>
      <c r="J204" s="7">
        <f t="shared" si="27"/>
        <v>0.10869626653491811</v>
      </c>
      <c r="K204" s="7">
        <f t="shared" si="28"/>
        <v>0.29344881554239938</v>
      </c>
      <c r="L204" s="7">
        <f t="shared" si="29"/>
        <v>9.5852357586111267E-4</v>
      </c>
      <c r="M204" s="7">
        <f t="shared" si="30"/>
        <v>6.0443721882677295</v>
      </c>
      <c r="N204" s="7">
        <f t="shared" si="24"/>
        <v>6.4474757939209084</v>
      </c>
      <c r="O204" s="2">
        <f t="shared" si="26"/>
        <v>0.80938972031965917</v>
      </c>
    </row>
    <row r="205" spans="6:15" x14ac:dyDescent="0.25">
      <c r="F205" s="1">
        <f t="shared" si="25"/>
        <v>201</v>
      </c>
      <c r="G205" s="46">
        <v>2.7560799578871416E-2</v>
      </c>
      <c r="H205" s="3"/>
      <c r="I205" s="50" t="str">
        <f t="shared" si="31"/>
        <v>f(y201|y200, ... y1, Θ)</v>
      </c>
      <c r="J205" s="7">
        <f t="shared" si="27"/>
        <v>0.80490848433025364</v>
      </c>
      <c r="K205" s="7">
        <f t="shared" si="28"/>
        <v>0.28279276889014715</v>
      </c>
      <c r="L205" s="7">
        <f t="shared" si="29"/>
        <v>6.178928266940371E-3</v>
      </c>
      <c r="M205" s="7">
        <f t="shared" si="30"/>
        <v>5.0706731134637621</v>
      </c>
      <c r="N205" s="7">
        <f t="shared" si="24"/>
        <v>6.1645532949511033</v>
      </c>
      <c r="O205" s="2">
        <f t="shared" si="26"/>
        <v>0.78990161157787875</v>
      </c>
    </row>
    <row r="206" spans="6:15" x14ac:dyDescent="0.25">
      <c r="F206" s="1">
        <f t="shared" si="25"/>
        <v>202</v>
      </c>
      <c r="G206" s="46">
        <v>1.2734109948706968E-2</v>
      </c>
      <c r="H206" s="3"/>
      <c r="I206" s="50" t="str">
        <f t="shared" si="31"/>
        <v>f(y202|y201, ... y1, Θ)</v>
      </c>
      <c r="J206" s="7">
        <f t="shared" si="27"/>
        <v>2.6650525444167084</v>
      </c>
      <c r="K206" s="7">
        <f t="shared" si="28"/>
        <v>0.29072015845900295</v>
      </c>
      <c r="L206" s="7">
        <f t="shared" si="29"/>
        <v>1.9064143707366268E-2</v>
      </c>
      <c r="M206" s="7">
        <f t="shared" si="30"/>
        <v>4.8575506703650584</v>
      </c>
      <c r="N206" s="7">
        <f t="shared" si="24"/>
        <v>7.8323875169481365</v>
      </c>
      <c r="O206" s="2">
        <f t="shared" si="26"/>
        <v>0.89389416657710574</v>
      </c>
    </row>
    <row r="207" spans="6:15" x14ac:dyDescent="0.25">
      <c r="F207" s="1">
        <f t="shared" si="25"/>
        <v>203</v>
      </c>
      <c r="G207" s="46">
        <v>6.4766160103156417E-2</v>
      </c>
      <c r="H207" s="3"/>
      <c r="I207" s="50" t="str">
        <f t="shared" si="31"/>
        <v>f(y203|y202, ... y1, Θ)</v>
      </c>
      <c r="J207" s="7">
        <f t="shared" si="27"/>
        <v>0.77845060438368163</v>
      </c>
      <c r="K207" s="7">
        <f t="shared" si="28"/>
        <v>3.0016701932157983E-2</v>
      </c>
      <c r="L207" s="7">
        <f t="shared" si="29"/>
        <v>2.3726430650407422E-2</v>
      </c>
      <c r="M207" s="7">
        <f t="shared" si="30"/>
        <v>2.1369530823714791</v>
      </c>
      <c r="N207" s="7">
        <f t="shared" si="24"/>
        <v>2.969146819337726</v>
      </c>
      <c r="O207" s="2">
        <f t="shared" si="26"/>
        <v>0.4726316732618252</v>
      </c>
    </row>
    <row r="208" spans="6:15" x14ac:dyDescent="0.25">
      <c r="F208" s="1">
        <f t="shared" si="25"/>
        <v>204</v>
      </c>
      <c r="G208" s="46">
        <v>1.2570711900511137E-3</v>
      </c>
      <c r="H208" s="3"/>
      <c r="I208" s="50" t="str">
        <f t="shared" si="31"/>
        <v>f(y204|y203, ... y1, Θ)</v>
      </c>
      <c r="J208" s="7">
        <f t="shared" si="27"/>
        <v>3.711917276374781</v>
      </c>
      <c r="K208" s="7">
        <f t="shared" si="28"/>
        <v>0.23185190781133372</v>
      </c>
      <c r="L208" s="7">
        <f t="shared" si="29"/>
        <v>3.032281142517251E-2</v>
      </c>
      <c r="M208" s="7">
        <f t="shared" si="30"/>
        <v>4.4239734890388913</v>
      </c>
      <c r="N208" s="7">
        <f t="shared" si="24"/>
        <v>8.3980654846501785</v>
      </c>
      <c r="O208" s="2">
        <f t="shared" si="26"/>
        <v>0.92417925676433355</v>
      </c>
    </row>
    <row r="209" spans="6:15" x14ac:dyDescent="0.25">
      <c r="F209" s="1">
        <f t="shared" si="25"/>
        <v>205</v>
      </c>
      <c r="G209" s="46">
        <v>-2.1588139973634703E-2</v>
      </c>
      <c r="H209" s="3"/>
      <c r="I209" s="50" t="str">
        <f t="shared" si="31"/>
        <v>f(y205|y204, ... y1, Θ)</v>
      </c>
      <c r="J209" s="7">
        <f t="shared" si="27"/>
        <v>2.914706538653371</v>
      </c>
      <c r="K209" s="7">
        <f t="shared" si="28"/>
        <v>7.6939071680046128E-2</v>
      </c>
      <c r="L209" s="7">
        <f t="shared" si="29"/>
        <v>5.045813901698161E-2</v>
      </c>
      <c r="M209" s="7">
        <f t="shared" si="30"/>
        <v>3.1111002192810502</v>
      </c>
      <c r="N209" s="7">
        <f t="shared" si="24"/>
        <v>6.1532039686314492</v>
      </c>
      <c r="O209" s="2">
        <f t="shared" si="26"/>
        <v>0.78910131147725704</v>
      </c>
    </row>
    <row r="210" spans="6:15" x14ac:dyDescent="0.25">
      <c r="F210" s="1">
        <f t="shared" si="25"/>
        <v>206</v>
      </c>
      <c r="G210" s="46">
        <v>2.5618056321714221E-2</v>
      </c>
      <c r="H210" s="3"/>
      <c r="I210" s="50" t="str">
        <f t="shared" si="31"/>
        <v>f(y206|y205, ... y1, Θ)</v>
      </c>
      <c r="J210" s="7">
        <f t="shared" si="27"/>
        <v>6.5252314331996617</v>
      </c>
      <c r="K210" s="7">
        <f t="shared" si="28"/>
        <v>0.16116527346718448</v>
      </c>
      <c r="L210" s="7">
        <f t="shared" si="29"/>
        <v>4.8864975899879648E-2</v>
      </c>
      <c r="M210" s="7">
        <f t="shared" si="30"/>
        <v>2.8190573073929097</v>
      </c>
      <c r="N210" s="7">
        <f t="shared" si="24"/>
        <v>9.5543189899596364</v>
      </c>
      <c r="O210" s="2">
        <f t="shared" si="26"/>
        <v>0.98019973697523788</v>
      </c>
    </row>
    <row r="211" spans="6:15" x14ac:dyDescent="0.25">
      <c r="F211" s="1">
        <f t="shared" si="25"/>
        <v>207</v>
      </c>
      <c r="G211" s="46">
        <v>5.1472025397856599E-2</v>
      </c>
      <c r="H211" s="3"/>
      <c r="I211" s="50" t="str">
        <f t="shared" si="31"/>
        <v>f(y207|y206, ... y1, Θ)</v>
      </c>
      <c r="J211" s="7">
        <f t="shared" si="27"/>
        <v>3.520249295875896</v>
      </c>
      <c r="K211" s="7">
        <f t="shared" si="28"/>
        <v>3.528849621361127E-2</v>
      </c>
      <c r="L211" s="7">
        <f t="shared" si="29"/>
        <v>5.3814638136535781E-2</v>
      </c>
      <c r="M211" s="7">
        <f t="shared" si="30"/>
        <v>1.2600588283902516</v>
      </c>
      <c r="N211" s="7">
        <f t="shared" si="24"/>
        <v>4.8694112586162941</v>
      </c>
      <c r="O211" s="2">
        <f t="shared" si="26"/>
        <v>0.68747645554920267</v>
      </c>
    </row>
    <row r="212" spans="6:15" x14ac:dyDescent="0.25">
      <c r="F212" s="1">
        <f t="shared" si="25"/>
        <v>208</v>
      </c>
      <c r="G212" s="46">
        <v>2.1415893011594526E-2</v>
      </c>
      <c r="H212" s="3"/>
      <c r="I212" s="50" t="str">
        <f t="shared" si="31"/>
        <v>f(y208|y207, ... y1, Θ)</v>
      </c>
      <c r="J212" s="7">
        <f t="shared" si="27"/>
        <v>10.464675310517659</v>
      </c>
      <c r="K212" s="7">
        <f t="shared" si="28"/>
        <v>9.0377119197773179E-2</v>
      </c>
      <c r="L212" s="7">
        <f t="shared" si="29"/>
        <v>7.5475259890405808E-2</v>
      </c>
      <c r="M212" s="7">
        <f t="shared" si="30"/>
        <v>1.5225375730140314</v>
      </c>
      <c r="N212" s="7">
        <f t="shared" si="24"/>
        <v>12.153065262619869</v>
      </c>
      <c r="O212" s="2">
        <f t="shared" si="26"/>
        <v>1.0846858300944446</v>
      </c>
    </row>
    <row r="213" spans="6:15" x14ac:dyDescent="0.25">
      <c r="F213" s="1">
        <f t="shared" si="25"/>
        <v>209</v>
      </c>
      <c r="G213" s="46">
        <v>-0.11263428582664595</v>
      </c>
      <c r="H213" s="3"/>
      <c r="I213" s="50" t="str">
        <f t="shared" si="31"/>
        <v>f(y209|y208, ... y1, Θ)</v>
      </c>
      <c r="J213" s="7">
        <f t="shared" si="27"/>
        <v>1.0546920860235099E-4</v>
      </c>
      <c r="K213" s="7">
        <f t="shared" si="28"/>
        <v>3.7319004297082106E-7</v>
      </c>
      <c r="L213" s="7">
        <f t="shared" si="29"/>
        <v>2.274694201889289E-2</v>
      </c>
      <c r="M213" s="7">
        <f t="shared" si="30"/>
        <v>0.18800008560917136</v>
      </c>
      <c r="N213" s="7">
        <f t="shared" si="24"/>
        <v>0.21085287002670958</v>
      </c>
      <c r="O213" s="2">
        <f t="shared" si="26"/>
        <v>-0.67602048320363561</v>
      </c>
    </row>
    <row r="214" spans="6:15" x14ac:dyDescent="0.25">
      <c r="F214" s="1">
        <f t="shared" si="25"/>
        <v>210</v>
      </c>
      <c r="G214" s="46">
        <v>-4.5373706160752057E-2</v>
      </c>
      <c r="H214" s="3"/>
      <c r="I214" s="50" t="str">
        <f t="shared" si="31"/>
        <v>f(y210|y209, ... y1, Θ)</v>
      </c>
      <c r="J214" s="7">
        <f t="shared" si="27"/>
        <v>6.0228150937113303E-4</v>
      </c>
      <c r="K214" s="7">
        <f t="shared" si="28"/>
        <v>2.8027593344067608E-2</v>
      </c>
      <c r="L214" s="7">
        <f t="shared" si="29"/>
        <v>4.5368080232324497E-5</v>
      </c>
      <c r="M214" s="7">
        <f t="shared" si="30"/>
        <v>4.9313672386818821</v>
      </c>
      <c r="N214" s="7">
        <f t="shared" si="24"/>
        <v>4.9600424816155533</v>
      </c>
      <c r="O214" s="2">
        <f t="shared" si="26"/>
        <v>0.69548539613782023</v>
      </c>
    </row>
    <row r="215" spans="6:15" x14ac:dyDescent="0.25">
      <c r="F215" s="1">
        <f t="shared" si="25"/>
        <v>211</v>
      </c>
      <c r="G215" s="46">
        <v>9.2865494004229041E-2</v>
      </c>
      <c r="H215" s="3"/>
      <c r="I215" s="50" t="str">
        <f t="shared" si="31"/>
        <v>f(y211|y210, ... y1, Θ)</v>
      </c>
      <c r="J215" s="7">
        <f t="shared" si="27"/>
        <v>7.6231441419888509E-4</v>
      </c>
      <c r="K215" s="7">
        <f t="shared" si="28"/>
        <v>3.0688136416218525E-3</v>
      </c>
      <c r="L215" s="7">
        <f t="shared" si="29"/>
        <v>2.0564849493809613E-4</v>
      </c>
      <c r="M215" s="7">
        <f t="shared" si="30"/>
        <v>1.9337155318735708</v>
      </c>
      <c r="N215" s="7">
        <f t="shared" si="24"/>
        <v>1.9377523084243296</v>
      </c>
      <c r="O215" s="2">
        <f t="shared" si="26"/>
        <v>0.28729826293181215</v>
      </c>
    </row>
    <row r="216" spans="6:15" x14ac:dyDescent="0.25">
      <c r="F216" s="1">
        <f t="shared" si="25"/>
        <v>212</v>
      </c>
      <c r="G216" s="46">
        <v>-3.888022483299735E-2</v>
      </c>
      <c r="H216" s="3"/>
      <c r="I216" s="50" t="str">
        <f t="shared" si="31"/>
        <v>f(y212|y211, ... y1, Θ)</v>
      </c>
      <c r="J216" s="7">
        <f t="shared" si="27"/>
        <v>4.0386890285278041E-3</v>
      </c>
      <c r="K216" s="7">
        <f t="shared" si="28"/>
        <v>4.7647158802726512E-2</v>
      </c>
      <c r="L216" s="7">
        <f t="shared" si="29"/>
        <v>1.8992263441556964E-4</v>
      </c>
      <c r="M216" s="7">
        <f t="shared" si="30"/>
        <v>5.2336416832797488</v>
      </c>
      <c r="N216" s="7">
        <f t="shared" si="24"/>
        <v>5.2855174537454186</v>
      </c>
      <c r="O216" s="2">
        <f t="shared" si="26"/>
        <v>0.72308751128497417</v>
      </c>
    </row>
    <row r="217" spans="6:15" x14ac:dyDescent="0.25">
      <c r="F217" s="1">
        <f t="shared" si="25"/>
        <v>213</v>
      </c>
      <c r="G217" s="46">
        <v>5.5153619095693357E-2</v>
      </c>
      <c r="H217" s="3"/>
      <c r="I217" s="50" t="str">
        <f t="shared" si="31"/>
        <v>f(y213|y212, ... y1, Θ)</v>
      </c>
      <c r="J217" s="7">
        <f t="shared" si="27"/>
        <v>3.945286903365304E-2</v>
      </c>
      <c r="K217" s="7">
        <f t="shared" si="28"/>
        <v>9.3370822514236701E-2</v>
      </c>
      <c r="L217" s="7">
        <f t="shared" si="29"/>
        <v>7.1425703246281026E-4</v>
      </c>
      <c r="M217" s="7">
        <f t="shared" si="30"/>
        <v>3.9483694650828225</v>
      </c>
      <c r="N217" s="7">
        <f t="shared" si="24"/>
        <v>4.081907413663175</v>
      </c>
      <c r="O217" s="2">
        <f t="shared" si="26"/>
        <v>0.61086314976976253</v>
      </c>
    </row>
  </sheetData>
  <mergeCells count="5">
    <mergeCell ref="I3:I4"/>
    <mergeCell ref="J3:K3"/>
    <mergeCell ref="L3:M3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9"/>
  <sheetViews>
    <sheetView zoomScale="80" zoomScaleNormal="80" workbookViewId="0">
      <selection activeCell="C10" sqref="C10"/>
    </sheetView>
  </sheetViews>
  <sheetFormatPr defaultRowHeight="15" x14ac:dyDescent="0.25"/>
  <cols>
    <col min="1" max="1" width="1.85546875" customWidth="1"/>
    <col min="2" max="2" width="4.28515625" customWidth="1"/>
    <col min="4" max="4" width="3.28515625" customWidth="1"/>
    <col min="5" max="5" width="5.42578125" bestFit="1" customWidth="1"/>
    <col min="6" max="6" width="10" style="46" customWidth="1"/>
    <col min="7" max="7" width="2" customWidth="1"/>
    <col min="8" max="8" width="19.28515625" style="48" bestFit="1" customWidth="1"/>
    <col min="9" max="9" width="14.85546875" bestFit="1" customWidth="1"/>
    <col min="10" max="12" width="13.5703125" bestFit="1" customWidth="1"/>
    <col min="13" max="13" width="16.5703125" bestFit="1" customWidth="1"/>
    <col min="14" max="14" width="20.140625" bestFit="1" customWidth="1"/>
    <col min="16" max="19" width="14" customWidth="1"/>
  </cols>
  <sheetData>
    <row r="2" spans="2:14" ht="15.75" x14ac:dyDescent="0.25">
      <c r="N2" s="45">
        <f>SUM(N4:N1048576)</f>
        <v>84.628533434390818</v>
      </c>
    </row>
    <row r="3" spans="2:14" ht="31.5" x14ac:dyDescent="0.25">
      <c r="E3" s="6" t="s">
        <v>6</v>
      </c>
      <c r="F3" s="60"/>
      <c r="G3" s="5"/>
      <c r="H3" s="68" t="s">
        <v>22</v>
      </c>
      <c r="I3" s="70" t="s">
        <v>7</v>
      </c>
      <c r="J3" s="70"/>
      <c r="K3" s="70" t="s">
        <v>8</v>
      </c>
      <c r="L3" s="70"/>
      <c r="M3" s="43" t="s">
        <v>20</v>
      </c>
      <c r="N3" s="44" t="s">
        <v>21</v>
      </c>
    </row>
    <row r="4" spans="2:14" x14ac:dyDescent="0.25">
      <c r="E4" s="1">
        <v>1</v>
      </c>
      <c r="F4" s="46">
        <v>2.521999972669298E-2</v>
      </c>
      <c r="G4" s="3"/>
      <c r="H4" s="69"/>
      <c r="I4" s="71">
        <f>(C7/(C6+C7))*NORMDIST(F4,C8,C9,FALSE)</f>
        <v>7.238982783008316</v>
      </c>
      <c r="J4" s="72"/>
      <c r="K4" s="71">
        <f>(C6/(C6+C7))*NORMDIST(F4,C10,C11,FALSE)</f>
        <v>1.2904235435084666</v>
      </c>
      <c r="L4" s="72"/>
      <c r="M4" s="40">
        <f>SUM(I4:L4)</f>
        <v>8.5294063265167832</v>
      </c>
      <c r="N4" s="39">
        <f>LOG(M4)</f>
        <v>0.93091880395879345</v>
      </c>
    </row>
    <row r="5" spans="2:14" ht="18.75" x14ac:dyDescent="0.35">
      <c r="E5" s="1"/>
      <c r="G5" s="5"/>
      <c r="H5" s="52"/>
      <c r="I5" s="37" t="s">
        <v>1</v>
      </c>
      <c r="J5" s="38" t="s">
        <v>2</v>
      </c>
      <c r="K5" s="51" t="s">
        <v>3</v>
      </c>
      <c r="L5" s="38" t="s">
        <v>4</v>
      </c>
      <c r="M5" s="53"/>
      <c r="N5" s="39"/>
    </row>
    <row r="6" spans="2:14" ht="18" x14ac:dyDescent="0.35">
      <c r="B6" s="12" t="s">
        <v>11</v>
      </c>
      <c r="C6" s="58">
        <v>5.2391329852008547E-2</v>
      </c>
      <c r="E6" s="1">
        <v>2</v>
      </c>
      <c r="F6" s="46">
        <v>4.4968879107508776E-2</v>
      </c>
      <c r="G6" s="3"/>
      <c r="H6" s="57" t="s">
        <v>23</v>
      </c>
      <c r="I6" s="8">
        <f>(I4/M4)*$C$13*NORMDIST(F6,$C$8,$C$9,FALSE)</f>
        <v>5.7619018220981282</v>
      </c>
      <c r="J6" s="8">
        <f>(K4/M4)*$C$7*NORMDIST(F6,$C$8,$C$9,FALSE)</f>
        <v>0.11649171423863874</v>
      </c>
      <c r="K6" s="8">
        <f>(I4/M4)*$C$6*NORMDIST(F6,$C$10,$C$11,FALSE)</f>
        <v>0.15301713359046201</v>
      </c>
      <c r="L6" s="8">
        <f>(K4/M4)*$C$14*NORMDIST(F6,$C$10,$C$11,FALSE)</f>
        <v>0.46468242092108658</v>
      </c>
      <c r="M6" s="8">
        <f t="shared" ref="M6:M69" si="0">SUM(I6:L6)</f>
        <v>6.4960930908483157</v>
      </c>
      <c r="N6" s="41">
        <f>LOG(M6)</f>
        <v>0.81265223984027091</v>
      </c>
    </row>
    <row r="7" spans="2:14" ht="18" x14ac:dyDescent="0.35">
      <c r="B7" s="12" t="s">
        <v>12</v>
      </c>
      <c r="C7" s="58">
        <v>0.10747401499855491</v>
      </c>
      <c r="E7" s="1">
        <f t="shared" ref="E7:E70" si="1">E6+1</f>
        <v>3</v>
      </c>
      <c r="F7" s="46">
        <v>-3.5907263780750494E-2</v>
      </c>
      <c r="G7" s="3"/>
      <c r="H7" s="50" t="s">
        <v>24</v>
      </c>
      <c r="I7" s="7">
        <f t="shared" ref="I7:I38" si="2">(($I6+$J6)/$M6)*$C$13*NORMDIST(F7,$C$8,$C$9,FALSE)</f>
        <v>3.8572966023245505</v>
      </c>
      <c r="J7" s="7">
        <f t="shared" ref="J7:J38" si="3">(($K6+$L6)/$M6)*$C$7*NORMDIST(F7,$C$8,$C$9,FALSE)</f>
        <v>4.5970170401642432E-2</v>
      </c>
      <c r="K7" s="7">
        <f t="shared" ref="K7:K38" si="4">(($I6+$J6)/$M6)*$C$6*NORMDIST(F7,$C$10,$C$11,FALSE)</f>
        <v>0.20794594993680174</v>
      </c>
      <c r="L7" s="7">
        <f t="shared" ref="L7:L38" si="5">(($K6+$L6)/$M6)*$C$14*NORMDIST(F7,$C$10,$C$11,FALSE)</f>
        <v>0.37224643222931653</v>
      </c>
      <c r="M7" s="7">
        <f t="shared" si="0"/>
        <v>4.4834591548923122</v>
      </c>
      <c r="N7" s="2">
        <f t="shared" ref="N7:N70" si="6">LOG(M7)</f>
        <v>0.65161321761326618</v>
      </c>
    </row>
    <row r="8" spans="2:14" ht="18" x14ac:dyDescent="0.35">
      <c r="B8" s="35" t="s">
        <v>13</v>
      </c>
      <c r="C8" s="58">
        <v>1.1196712806742174E-2</v>
      </c>
      <c r="E8" s="1">
        <f t="shared" si="1"/>
        <v>4</v>
      </c>
      <c r="F8" s="46">
        <v>7.0095846554444799E-2</v>
      </c>
      <c r="G8" s="3"/>
      <c r="H8" s="50" t="s">
        <v>25</v>
      </c>
      <c r="I8" s="7">
        <f t="shared" si="2"/>
        <v>2.1632097898221052</v>
      </c>
      <c r="J8" s="7">
        <f t="shared" si="3"/>
        <v>3.6468413903706462E-2</v>
      </c>
      <c r="K8" s="7">
        <f t="shared" si="4"/>
        <v>0.12323749331784806</v>
      </c>
      <c r="L8" s="7">
        <f t="shared" si="5"/>
        <v>0.31206717569884179</v>
      </c>
      <c r="M8" s="7">
        <f t="shared" si="0"/>
        <v>2.6349828727425013</v>
      </c>
      <c r="N8" s="2">
        <f t="shared" si="6"/>
        <v>0.4207777966652273</v>
      </c>
    </row>
    <row r="9" spans="2:14" ht="18" x14ac:dyDescent="0.35">
      <c r="B9" s="12" t="s">
        <v>14</v>
      </c>
      <c r="C9" s="58">
        <v>3.4034236630747144E-2</v>
      </c>
      <c r="E9" s="1">
        <f t="shared" si="1"/>
        <v>5</v>
      </c>
      <c r="F9" s="46">
        <v>-5.6877584045723559E-2</v>
      </c>
      <c r="G9" s="3"/>
      <c r="H9" s="50" t="s">
        <v>26</v>
      </c>
      <c r="I9" s="7">
        <f t="shared" si="2"/>
        <v>1.2544889434563227</v>
      </c>
      <c r="J9" s="7">
        <f t="shared" si="3"/>
        <v>2.8156291949735797E-2</v>
      </c>
      <c r="K9" s="7">
        <f t="shared" si="4"/>
        <v>0.17875410370068737</v>
      </c>
      <c r="L9" s="7">
        <f t="shared" si="5"/>
        <v>0.60263123990821121</v>
      </c>
      <c r="M9" s="7">
        <f t="shared" si="0"/>
        <v>2.0640305790149571</v>
      </c>
      <c r="N9" s="2">
        <f t="shared" si="6"/>
        <v>0.31471612716015551</v>
      </c>
    </row>
    <row r="10" spans="2:14" ht="18" x14ac:dyDescent="0.35">
      <c r="B10" s="35" t="s">
        <v>15</v>
      </c>
      <c r="C10" s="58">
        <v>-1.9459917211279008E-2</v>
      </c>
      <c r="E10" s="1">
        <f t="shared" si="1"/>
        <v>6</v>
      </c>
      <c r="F10" s="46">
        <v>-1.9096684063030445E-2</v>
      </c>
      <c r="G10" s="3"/>
      <c r="H10" s="50" t="str">
        <f t="shared" ref="H10:H73" si="7">"f(y"&amp;E10&amp;"|y"&amp;E9&amp;", ... y1, Θ)"</f>
        <v>f(y6|y5, ... y1, Θ)</v>
      </c>
      <c r="I10" s="7">
        <f t="shared" si="2"/>
        <v>4.6449167871815682</v>
      </c>
      <c r="J10" s="7">
        <f t="shared" si="3"/>
        <v>0.32093057530214697</v>
      </c>
      <c r="K10" s="7">
        <f t="shared" si="4"/>
        <v>0.14523650014375106</v>
      </c>
      <c r="L10" s="7">
        <f t="shared" si="5"/>
        <v>1.507286919580342</v>
      </c>
      <c r="M10" s="7">
        <f t="shared" si="0"/>
        <v>6.6183707822078084</v>
      </c>
      <c r="N10" s="2">
        <f t="shared" si="6"/>
        <v>0.82075109406530977</v>
      </c>
    </row>
    <row r="11" spans="2:14" ht="18" x14ac:dyDescent="0.35">
      <c r="B11" s="12" t="s">
        <v>16</v>
      </c>
      <c r="C11" s="58">
        <v>8.9429449214139548E-2</v>
      </c>
      <c r="E11" s="1">
        <f t="shared" si="1"/>
        <v>7</v>
      </c>
      <c r="F11" s="46">
        <v>-7.9141769554953195E-2</v>
      </c>
      <c r="G11" s="3"/>
      <c r="H11" s="50" t="str">
        <f t="shared" si="7"/>
        <v>f(y7|y6, ... y1, Θ)</v>
      </c>
      <c r="I11" s="7">
        <f t="shared" si="2"/>
        <v>0.24600750548168382</v>
      </c>
      <c r="J11" s="7">
        <f t="shared" si="3"/>
        <v>9.2848963908077967E-3</v>
      </c>
      <c r="K11" s="7">
        <f t="shared" si="4"/>
        <v>0.14035237867699751</v>
      </c>
      <c r="L11" s="7">
        <f t="shared" si="5"/>
        <v>0.79567457507050521</v>
      </c>
      <c r="M11" s="7">
        <f t="shared" si="0"/>
        <v>1.1913193556199944</v>
      </c>
      <c r="N11" s="2">
        <f t="shared" si="6"/>
        <v>7.6028197916064202E-2</v>
      </c>
    </row>
    <row r="12" spans="2:14" x14ac:dyDescent="0.25">
      <c r="B12" s="29"/>
      <c r="E12" s="1">
        <f t="shared" si="1"/>
        <v>8</v>
      </c>
      <c r="F12" s="46">
        <v>-1.9668850858184997E-3</v>
      </c>
      <c r="G12" s="3"/>
      <c r="H12" s="50" t="str">
        <f t="shared" si="7"/>
        <v>f(y8|y7, ... y1, Θ)</v>
      </c>
      <c r="I12" s="7">
        <f t="shared" si="2"/>
        <v>2.2087604598677046</v>
      </c>
      <c r="J12" s="7">
        <f t="shared" si="3"/>
        <v>0.91848809701120271</v>
      </c>
      <c r="K12" s="7">
        <f t="shared" si="4"/>
        <v>4.9134903662688155E-2</v>
      </c>
      <c r="L12" s="7">
        <f t="shared" si="5"/>
        <v>3.0690362707895691</v>
      </c>
      <c r="M12" s="7">
        <f t="shared" si="0"/>
        <v>6.2454197313311646</v>
      </c>
      <c r="N12" s="2">
        <f t="shared" si="6"/>
        <v>0.79556163100085975</v>
      </c>
    </row>
    <row r="13" spans="2:14" ht="18" x14ac:dyDescent="0.35">
      <c r="B13" s="36" t="s">
        <v>17</v>
      </c>
      <c r="C13" s="56">
        <f>1-C6</f>
        <v>0.94760867014799144</v>
      </c>
      <c r="E13" s="1">
        <f t="shared" si="1"/>
        <v>9</v>
      </c>
      <c r="F13" s="46">
        <v>8.175244390882197E-2</v>
      </c>
      <c r="G13" s="3"/>
      <c r="H13" s="50" t="str">
        <f t="shared" si="7"/>
        <v>f(y9|y8, ... y1, Θ)</v>
      </c>
      <c r="I13" s="7">
        <f t="shared" si="2"/>
        <v>0.64863105639956542</v>
      </c>
      <c r="J13" s="7">
        <f t="shared" si="3"/>
        <v>7.335162480862048E-2</v>
      </c>
      <c r="K13" s="7">
        <f t="shared" si="4"/>
        <v>6.1681043024771579E-2</v>
      </c>
      <c r="L13" s="7">
        <f t="shared" si="5"/>
        <v>1.0477332037871177</v>
      </c>
      <c r="M13" s="7">
        <f t="shared" si="0"/>
        <v>1.8313969280200753</v>
      </c>
      <c r="N13" s="2">
        <f t="shared" si="6"/>
        <v>0.26278248136706345</v>
      </c>
    </row>
    <row r="14" spans="2:14" ht="18" x14ac:dyDescent="0.35">
      <c r="B14" s="36" t="s">
        <v>18</v>
      </c>
      <c r="C14" s="56">
        <f>1-C7</f>
        <v>0.89252598500144509</v>
      </c>
      <c r="E14" s="1">
        <f t="shared" si="1"/>
        <v>10</v>
      </c>
      <c r="F14" s="46">
        <v>-8.5659264840239377E-2</v>
      </c>
      <c r="G14" s="3"/>
      <c r="H14" s="50" t="str">
        <f t="shared" si="7"/>
        <v>f(y10|y9, ... y1, Θ)</v>
      </c>
      <c r="I14" s="7">
        <f t="shared" si="2"/>
        <v>7.6336926292015536E-2</v>
      </c>
      <c r="J14" s="7">
        <f t="shared" si="3"/>
        <v>1.330381128247937E-2</v>
      </c>
      <c r="K14" s="7">
        <f t="shared" si="4"/>
        <v>7.0056095237456817E-2</v>
      </c>
      <c r="L14" s="7">
        <f t="shared" si="5"/>
        <v>1.8338944347290194</v>
      </c>
      <c r="M14" s="7">
        <f t="shared" si="0"/>
        <v>1.993591267540971</v>
      </c>
      <c r="N14" s="2">
        <f t="shared" si="6"/>
        <v>0.29963612265811068</v>
      </c>
    </row>
    <row r="15" spans="2:14" x14ac:dyDescent="0.25">
      <c r="E15" s="1">
        <f t="shared" si="1"/>
        <v>11</v>
      </c>
      <c r="F15" s="46">
        <v>-8.1238314903293377E-2</v>
      </c>
      <c r="G15" s="3"/>
      <c r="H15" s="50" t="str">
        <f t="shared" si="7"/>
        <v>f(y11|y10, ... y1, Θ)</v>
      </c>
      <c r="I15" s="7">
        <f t="shared" si="2"/>
        <v>1.2495100999352599E-2</v>
      </c>
      <c r="J15" s="7">
        <f t="shared" si="3"/>
        <v>3.0099858741818881E-2</v>
      </c>
      <c r="K15" s="7">
        <f t="shared" si="4"/>
        <v>8.2781400172593795E-3</v>
      </c>
      <c r="L15" s="7">
        <f t="shared" si="5"/>
        <v>2.9953284618884934</v>
      </c>
      <c r="M15" s="7">
        <f t="shared" si="0"/>
        <v>3.0462015616469245</v>
      </c>
      <c r="N15" s="2">
        <f t="shared" si="6"/>
        <v>0.48375863643103906</v>
      </c>
    </row>
    <row r="16" spans="2:14" x14ac:dyDescent="0.25">
      <c r="E16" s="1">
        <f t="shared" si="1"/>
        <v>12</v>
      </c>
      <c r="F16" s="46">
        <v>0.11099112856403603</v>
      </c>
      <c r="G16" s="3"/>
      <c r="H16" s="50" t="str">
        <f t="shared" si="7"/>
        <v>f(y12|y11, ... y1, Θ)</v>
      </c>
      <c r="I16" s="7">
        <f t="shared" si="2"/>
        <v>2.1099089273527048E-3</v>
      </c>
      <c r="J16" s="7">
        <f t="shared" si="3"/>
        <v>1.6874192362623303E-2</v>
      </c>
      <c r="K16" s="7">
        <f t="shared" si="4"/>
        <v>1.127818436272647E-3</v>
      </c>
      <c r="L16" s="7">
        <f t="shared" si="5"/>
        <v>1.3548320896121562</v>
      </c>
      <c r="M16" s="7">
        <f t="shared" si="0"/>
        <v>1.3749440093384049</v>
      </c>
      <c r="N16" s="2">
        <f t="shared" si="6"/>
        <v>0.13828501312593908</v>
      </c>
    </row>
    <row r="17" spans="2:14" x14ac:dyDescent="0.25">
      <c r="E17" s="1">
        <f t="shared" si="1"/>
        <v>13</v>
      </c>
      <c r="F17" s="46">
        <v>9.1354350504051288E-3</v>
      </c>
      <c r="G17" s="3"/>
      <c r="H17" s="50" t="str">
        <f t="shared" si="7"/>
        <v>f(y13|y12, ... y1, Θ)</v>
      </c>
      <c r="I17" s="7">
        <f t="shared" si="2"/>
        <v>0.15308463011309834</v>
      </c>
      <c r="J17" s="7">
        <f t="shared" si="3"/>
        <v>1.240117520991602</v>
      </c>
      <c r="K17" s="7">
        <f t="shared" si="4"/>
        <v>3.0661427474570945E-3</v>
      </c>
      <c r="L17" s="7">
        <f t="shared" si="5"/>
        <v>3.7308743520857819</v>
      </c>
      <c r="M17" s="7">
        <f t="shared" si="0"/>
        <v>5.1271426459379397</v>
      </c>
      <c r="N17" s="2">
        <f t="shared" si="6"/>
        <v>0.70987540042887642</v>
      </c>
    </row>
    <row r="18" spans="2:14" x14ac:dyDescent="0.25">
      <c r="C18" s="54" t="s">
        <v>28</v>
      </c>
      <c r="D18" s="29"/>
      <c r="E18" s="1">
        <f t="shared" si="1"/>
        <v>14</v>
      </c>
      <c r="F18" s="46">
        <v>-1.0928461292079686E-2</v>
      </c>
      <c r="G18" s="3"/>
      <c r="H18" s="50" t="str">
        <f t="shared" si="7"/>
        <v>f(y14|y13, ... y1, Θ)</v>
      </c>
      <c r="I18" s="7">
        <f t="shared" si="2"/>
        <v>2.4433904975518614</v>
      </c>
      <c r="J18" s="7">
        <f t="shared" si="3"/>
        <v>0.74271224594581764</v>
      </c>
      <c r="K18" s="7">
        <f t="shared" si="4"/>
        <v>6.3219554174935147E-2</v>
      </c>
      <c r="L18" s="7">
        <f t="shared" si="5"/>
        <v>2.8864639103807761</v>
      </c>
      <c r="M18" s="7">
        <f t="shared" si="0"/>
        <v>6.13578620805339</v>
      </c>
      <c r="N18" s="2">
        <f t="shared" si="6"/>
        <v>0.78787021888742825</v>
      </c>
    </row>
    <row r="19" spans="2:14" ht="18" x14ac:dyDescent="0.35">
      <c r="B19" s="12" t="s">
        <v>11</v>
      </c>
      <c r="C19" s="56">
        <v>5.2391216580560319E-2</v>
      </c>
      <c r="E19" s="1">
        <f t="shared" si="1"/>
        <v>15</v>
      </c>
      <c r="F19" s="46">
        <v>-1.7836533720253851E-2</v>
      </c>
      <c r="G19" s="3"/>
      <c r="H19" s="50" t="str">
        <f t="shared" si="7"/>
        <v>f(y15|y14, ... y1, Θ)</v>
      </c>
      <c r="I19" s="7">
        <f t="shared" si="2"/>
        <v>4.0085943815930341</v>
      </c>
      <c r="J19" s="7">
        <f t="shared" si="3"/>
        <v>0.42090317166839614</v>
      </c>
      <c r="K19" s="7">
        <f t="shared" si="4"/>
        <v>0.12134082280777102</v>
      </c>
      <c r="L19" s="7">
        <f t="shared" si="5"/>
        <v>1.9137447809350598</v>
      </c>
      <c r="M19" s="7">
        <f t="shared" si="0"/>
        <v>6.4645831570042613</v>
      </c>
      <c r="N19" s="2">
        <f t="shared" si="6"/>
        <v>0.81054052636268836</v>
      </c>
    </row>
    <row r="20" spans="2:14" ht="18" x14ac:dyDescent="0.35">
      <c r="B20" s="12" t="s">
        <v>12</v>
      </c>
      <c r="C20" s="56">
        <v>0.10747359144953807</v>
      </c>
      <c r="E20" s="1">
        <f t="shared" si="1"/>
        <v>16</v>
      </c>
      <c r="F20" s="46">
        <v>-6.1524240830896276E-2</v>
      </c>
      <c r="G20" s="3"/>
      <c r="H20" s="50" t="str">
        <f t="shared" si="7"/>
        <v>f(y16|y15, ... y1, Θ)</v>
      </c>
      <c r="I20" s="7">
        <f t="shared" si="2"/>
        <v>0.77634387178582209</v>
      </c>
      <c r="J20" s="7">
        <f t="shared" si="3"/>
        <v>4.0453564331081861E-2</v>
      </c>
      <c r="K20" s="7">
        <f t="shared" si="4"/>
        <v>0.14337085593371235</v>
      </c>
      <c r="L20" s="7">
        <f t="shared" si="5"/>
        <v>1.1221490359301649</v>
      </c>
      <c r="M20" s="7">
        <f t="shared" si="0"/>
        <v>2.082317327980781</v>
      </c>
      <c r="N20" s="2">
        <f t="shared" si="6"/>
        <v>0.31854691311382133</v>
      </c>
    </row>
    <row r="21" spans="2:14" ht="18" x14ac:dyDescent="0.35">
      <c r="B21" s="35" t="s">
        <v>13</v>
      </c>
      <c r="C21" s="56">
        <v>1.1196707260543224E-2</v>
      </c>
      <c r="E21" s="1">
        <f t="shared" si="1"/>
        <v>17</v>
      </c>
      <c r="F21" s="46">
        <v>-0.11677203196792335</v>
      </c>
      <c r="G21" s="3"/>
      <c r="H21" s="50" t="str">
        <f t="shared" si="7"/>
        <v>f(y17|y16, ... y1, Θ)</v>
      </c>
      <c r="I21" s="7">
        <f t="shared" si="2"/>
        <v>3.7089328857303852E-3</v>
      </c>
      <c r="J21" s="7">
        <f t="shared" si="3"/>
        <v>6.5174548706663281E-4</v>
      </c>
      <c r="K21" s="7">
        <f t="shared" si="4"/>
        <v>5.0715605533148925E-2</v>
      </c>
      <c r="L21" s="7">
        <f t="shared" si="5"/>
        <v>1.3386211176865437</v>
      </c>
      <c r="M21" s="7">
        <f t="shared" si="0"/>
        <v>1.3936974015924897</v>
      </c>
      <c r="N21" s="2">
        <f t="shared" si="6"/>
        <v>0.14416849034438903</v>
      </c>
    </row>
    <row r="22" spans="2:14" ht="18" x14ac:dyDescent="0.35">
      <c r="B22" s="12" t="s">
        <v>14</v>
      </c>
      <c r="C22" s="56">
        <v>3.4034233195041001E-2</v>
      </c>
      <c r="E22" s="1">
        <f t="shared" si="1"/>
        <v>18</v>
      </c>
      <c r="F22" s="46">
        <v>6.2672784725753855E-2</v>
      </c>
      <c r="G22" s="3"/>
      <c r="H22" s="50" t="str">
        <f t="shared" si="7"/>
        <v>f(y18|y17, ... y1, Θ)</v>
      </c>
      <c r="I22" s="7">
        <f t="shared" si="2"/>
        <v>1.1072969971757088E-2</v>
      </c>
      <c r="J22" s="7">
        <f t="shared" si="3"/>
        <v>0.40012162996334677</v>
      </c>
      <c r="K22" s="7">
        <f t="shared" si="4"/>
        <v>4.7964143691365125E-4</v>
      </c>
      <c r="L22" s="7">
        <f t="shared" si="5"/>
        <v>2.6033442564393376</v>
      </c>
      <c r="M22" s="7">
        <f t="shared" si="0"/>
        <v>3.0150184978113552</v>
      </c>
      <c r="N22" s="2">
        <f t="shared" si="6"/>
        <v>0.47928998097791314</v>
      </c>
    </row>
    <row r="23" spans="2:14" ht="18" x14ac:dyDescent="0.35">
      <c r="B23" s="35" t="s">
        <v>15</v>
      </c>
      <c r="C23" s="56">
        <v>-1.9459884189122582E-2</v>
      </c>
      <c r="E23" s="1">
        <f t="shared" si="1"/>
        <v>19</v>
      </c>
      <c r="F23" s="46">
        <v>4.6734415650999193E-2</v>
      </c>
      <c r="G23" s="3"/>
      <c r="H23" s="50" t="str">
        <f t="shared" si="7"/>
        <v>f(y19|y18, ... y1, Θ)</v>
      </c>
      <c r="I23" s="7">
        <f t="shared" si="2"/>
        <v>0.87826282583173643</v>
      </c>
      <c r="J23" s="7">
        <f t="shared" si="3"/>
        <v>0.63075856238917927</v>
      </c>
      <c r="K23" s="7">
        <f t="shared" si="4"/>
        <v>2.4236900316982092E-2</v>
      </c>
      <c r="L23" s="7">
        <f t="shared" si="5"/>
        <v>2.6145847840179455</v>
      </c>
      <c r="M23" s="7">
        <f t="shared" si="0"/>
        <v>4.1478430725558431</v>
      </c>
      <c r="N23" s="2">
        <f t="shared" si="6"/>
        <v>0.61782231714509672</v>
      </c>
    </row>
    <row r="24" spans="2:14" ht="18" x14ac:dyDescent="0.35">
      <c r="B24" s="12" t="s">
        <v>16</v>
      </c>
      <c r="C24" s="56">
        <v>8.9429435041772504E-2</v>
      </c>
      <c r="E24" s="1">
        <f t="shared" si="1"/>
        <v>20</v>
      </c>
      <c r="F24" s="46">
        <v>4.3938111601193486E-2</v>
      </c>
      <c r="G24" s="3"/>
      <c r="H24" s="50" t="str">
        <f t="shared" si="7"/>
        <v>f(y20|y19, ... y1, Θ)</v>
      </c>
      <c r="I24" s="7">
        <f t="shared" si="2"/>
        <v>2.5440922721321799</v>
      </c>
      <c r="J24" s="7">
        <f t="shared" si="3"/>
        <v>0.5045706159983242</v>
      </c>
      <c r="K24" s="7">
        <f t="shared" si="4"/>
        <v>6.6135077992141203E-2</v>
      </c>
      <c r="L24" s="7">
        <f t="shared" si="5"/>
        <v>1.9701893432122373</v>
      </c>
      <c r="M24" s="7">
        <f t="shared" si="0"/>
        <v>5.084987309334883</v>
      </c>
      <c r="N24" s="2">
        <f t="shared" si="6"/>
        <v>0.70628987338605753</v>
      </c>
    </row>
    <row r="25" spans="2:14" x14ac:dyDescent="0.25">
      <c r="E25" s="1">
        <f t="shared" si="1"/>
        <v>21</v>
      </c>
      <c r="F25" s="46">
        <v>-2.0843360975988913E-2</v>
      </c>
      <c r="G25" s="3"/>
      <c r="H25" s="50" t="str">
        <f t="shared" si="7"/>
        <v>f(y21|y20, ... y1, Θ)</v>
      </c>
      <c r="I25" s="7">
        <f t="shared" si="2"/>
        <v>4.2755936627122342</v>
      </c>
      <c r="J25" s="7">
        <f t="shared" si="3"/>
        <v>0.32389812814544322</v>
      </c>
      <c r="K25" s="7">
        <f t="shared" si="4"/>
        <v>0.14010592352779885</v>
      </c>
      <c r="L25" s="7">
        <f t="shared" si="5"/>
        <v>1.5942466369624964</v>
      </c>
      <c r="M25" s="7">
        <f t="shared" si="0"/>
        <v>6.333844351347973</v>
      </c>
      <c r="N25" s="2">
        <f t="shared" si="6"/>
        <v>0.8016673867622498</v>
      </c>
    </row>
    <row r="26" spans="2:14" x14ac:dyDescent="0.25">
      <c r="E26" s="1">
        <f t="shared" si="1"/>
        <v>22</v>
      </c>
      <c r="F26" s="46">
        <v>4.0101285531704157E-3</v>
      </c>
      <c r="G26" s="3"/>
      <c r="H26" s="50" t="str">
        <f t="shared" si="7"/>
        <v>f(y22|y21, ... y1, Θ)</v>
      </c>
      <c r="I26" s="7">
        <f t="shared" si="2"/>
        <v>7.8883012641418935</v>
      </c>
      <c r="J26" s="7">
        <f t="shared" si="3"/>
        <v>0.33735369717424157</v>
      </c>
      <c r="K26" s="7">
        <f t="shared" si="4"/>
        <v>0.16397407886545373</v>
      </c>
      <c r="L26" s="7">
        <f t="shared" si="5"/>
        <v>1.0533293471388043</v>
      </c>
      <c r="M26" s="7">
        <f t="shared" si="0"/>
        <v>9.4429583873203935</v>
      </c>
      <c r="N26" s="2">
        <f t="shared" si="6"/>
        <v>0.97510807586672343</v>
      </c>
    </row>
    <row r="27" spans="2:14" x14ac:dyDescent="0.25">
      <c r="B27" s="4"/>
      <c r="C27" s="4"/>
      <c r="E27" s="1">
        <f t="shared" si="1"/>
        <v>23</v>
      </c>
      <c r="F27" s="46">
        <v>2.9749060800829397E-2</v>
      </c>
      <c r="G27" s="3"/>
      <c r="H27" s="50" t="str">
        <f t="shared" si="7"/>
        <v>f(y23|y22, ... y1, Θ)</v>
      </c>
      <c r="I27" s="7">
        <f t="shared" si="2"/>
        <v>8.3399159304306778</v>
      </c>
      <c r="J27" s="7">
        <f t="shared" si="3"/>
        <v>0.13997951247210991</v>
      </c>
      <c r="K27" s="7">
        <f t="shared" si="4"/>
        <v>0.17498605622856769</v>
      </c>
      <c r="L27" s="7">
        <f t="shared" si="5"/>
        <v>0.44115707234818263</v>
      </c>
      <c r="M27" s="7">
        <f t="shared" si="0"/>
        <v>9.0960385714795375</v>
      </c>
      <c r="N27" s="2">
        <f t="shared" si="6"/>
        <v>0.95885229329634558</v>
      </c>
    </row>
    <row r="28" spans="2:14" x14ac:dyDescent="0.25">
      <c r="B28" s="4"/>
      <c r="C28" s="4"/>
      <c r="E28" s="1">
        <f t="shared" si="1"/>
        <v>24</v>
      </c>
      <c r="F28" s="46">
        <v>-1.5177584934648986E-2</v>
      </c>
      <c r="G28" s="3"/>
      <c r="H28" s="50" t="str">
        <f t="shared" si="7"/>
        <v>f(y24|y23, ... y1, Θ)</v>
      </c>
      <c r="I28" s="7">
        <f t="shared" si="2"/>
        <v>7.6693636057735848</v>
      </c>
      <c r="J28" s="7">
        <f t="shared" si="3"/>
        <v>6.3201136519396989E-2</v>
      </c>
      <c r="K28" s="7">
        <f t="shared" si="4"/>
        <v>0.21763524203854748</v>
      </c>
      <c r="L28" s="7">
        <f t="shared" si="5"/>
        <v>0.26939019303138312</v>
      </c>
      <c r="M28" s="7">
        <f t="shared" si="0"/>
        <v>8.2195901773629121</v>
      </c>
      <c r="N28" s="2">
        <f t="shared" si="6"/>
        <v>0.91485016448082412</v>
      </c>
    </row>
    <row r="29" spans="2:14" x14ac:dyDescent="0.25">
      <c r="B29" s="4"/>
      <c r="C29" s="4"/>
      <c r="E29" s="1">
        <f t="shared" si="1"/>
        <v>25</v>
      </c>
      <c r="F29" s="46">
        <v>-6.2103046801270857E-2</v>
      </c>
      <c r="G29" s="3"/>
      <c r="H29" s="50" t="str">
        <f t="shared" si="7"/>
        <v>f(y25|y24, ... y1, Θ)</v>
      </c>
      <c r="I29" s="7">
        <f t="shared" si="2"/>
        <v>1.0277072263181426</v>
      </c>
      <c r="J29" s="7">
        <f t="shared" si="3"/>
        <v>7.3412824952752108E-3</v>
      </c>
      <c r="K29" s="7">
        <f t="shared" si="4"/>
        <v>0.19624071828194123</v>
      </c>
      <c r="L29" s="7">
        <f t="shared" si="5"/>
        <v>0.21056134670868332</v>
      </c>
      <c r="M29" s="7">
        <f t="shared" si="0"/>
        <v>1.4418505738040424</v>
      </c>
      <c r="N29" s="2">
        <f t="shared" si="6"/>
        <v>0.15892025460328851</v>
      </c>
    </row>
    <row r="30" spans="2:14" x14ac:dyDescent="0.25">
      <c r="B30" s="4"/>
      <c r="C30" s="4"/>
      <c r="E30" s="1">
        <f t="shared" si="1"/>
        <v>26</v>
      </c>
      <c r="F30" s="46">
        <v>-6.3152677276176683E-2</v>
      </c>
      <c r="G30" s="3"/>
      <c r="H30" s="50" t="str">
        <f t="shared" si="7"/>
        <v>f(y26|y25, ... y1, Θ)</v>
      </c>
      <c r="I30" s="7">
        <f t="shared" si="2"/>
        <v>0.73347201309131749</v>
      </c>
      <c r="J30" s="7">
        <f t="shared" si="3"/>
        <v>3.2694932107135283E-2</v>
      </c>
      <c r="K30" s="7">
        <f t="shared" si="4"/>
        <v>0.14890033923808327</v>
      </c>
      <c r="L30" s="7">
        <f t="shared" si="5"/>
        <v>0.99696423488515651</v>
      </c>
      <c r="M30" s="7">
        <f t="shared" si="0"/>
        <v>1.9120315193216926</v>
      </c>
      <c r="N30" s="2">
        <f t="shared" si="6"/>
        <v>0.28149504722598967</v>
      </c>
    </row>
    <row r="31" spans="2:14" x14ac:dyDescent="0.25">
      <c r="B31" s="4"/>
      <c r="C31" s="4"/>
      <c r="E31" s="1">
        <f t="shared" si="1"/>
        <v>27</v>
      </c>
      <c r="F31" s="46">
        <v>-0.11306361830954215</v>
      </c>
      <c r="G31" s="3"/>
      <c r="H31" s="50" t="str">
        <f t="shared" si="7"/>
        <v>f(y27|y26, ... y1, Θ)</v>
      </c>
      <c r="I31" s="7">
        <f t="shared" si="2"/>
        <v>5.6736144572858251E-3</v>
      </c>
      <c r="J31" s="7">
        <f t="shared" si="3"/>
        <v>9.6237459534933558E-4</v>
      </c>
      <c r="K31" s="7">
        <f t="shared" si="4"/>
        <v>5.4153386459774112E-2</v>
      </c>
      <c r="L31" s="7">
        <f t="shared" si="5"/>
        <v>1.3797390261454765</v>
      </c>
      <c r="M31" s="7">
        <f t="shared" si="0"/>
        <v>1.4405284016578859</v>
      </c>
      <c r="N31" s="2">
        <f t="shared" si="6"/>
        <v>0.15852182531112094</v>
      </c>
    </row>
    <row r="32" spans="2:14" x14ac:dyDescent="0.25">
      <c r="B32" s="4"/>
      <c r="C32" s="4"/>
      <c r="E32" s="1">
        <f t="shared" si="1"/>
        <v>28</v>
      </c>
      <c r="F32" s="46">
        <v>-1.3591101201593604E-2</v>
      </c>
      <c r="G32" s="3"/>
      <c r="H32" s="50" t="str">
        <f t="shared" si="7"/>
        <v>f(y28|y27, ... y1, Θ)</v>
      </c>
      <c r="I32" s="7">
        <f t="shared" si="2"/>
        <v>3.9248328466214441E-2</v>
      </c>
      <c r="J32" s="7">
        <f t="shared" si="3"/>
        <v>0.96184816126321437</v>
      </c>
      <c r="K32" s="7">
        <f t="shared" si="4"/>
        <v>1.0743297195129873E-3</v>
      </c>
      <c r="L32" s="7">
        <f t="shared" si="5"/>
        <v>3.954667205074375</v>
      </c>
      <c r="M32" s="7">
        <f t="shared" si="0"/>
        <v>4.956838024523317</v>
      </c>
      <c r="N32" s="2">
        <f t="shared" si="6"/>
        <v>0.69520472761908003</v>
      </c>
    </row>
    <row r="33" spans="2:14" x14ac:dyDescent="0.25">
      <c r="B33" s="4"/>
      <c r="C33" s="4"/>
      <c r="E33" s="1">
        <f t="shared" si="1"/>
        <v>29</v>
      </c>
      <c r="F33" s="46">
        <v>-2.3614167865331336E-2</v>
      </c>
      <c r="G33" s="3"/>
      <c r="H33" s="50" t="str">
        <f t="shared" si="7"/>
        <v>f(y29|y28, ... y1, Θ)</v>
      </c>
      <c r="I33" s="7">
        <f t="shared" si="2"/>
        <v>1.329607916860553</v>
      </c>
      <c r="J33" s="7">
        <f t="shared" si="3"/>
        <v>0.59586792585435455</v>
      </c>
      <c r="K33" s="7">
        <f t="shared" si="4"/>
        <v>4.7151071736723789E-2</v>
      </c>
      <c r="L33" s="7">
        <f t="shared" si="5"/>
        <v>3.1739858344579264</v>
      </c>
      <c r="M33" s="7">
        <f t="shared" si="0"/>
        <v>5.1466127489095577</v>
      </c>
      <c r="N33" s="2">
        <f t="shared" si="6"/>
        <v>0.71152149147946286</v>
      </c>
    </row>
    <row r="34" spans="2:14" x14ac:dyDescent="0.25">
      <c r="B34" s="4"/>
      <c r="C34" s="4"/>
      <c r="E34" s="1">
        <f t="shared" si="1"/>
        <v>30</v>
      </c>
      <c r="F34" s="46">
        <v>4.1817083946696247E-2</v>
      </c>
      <c r="G34" s="3"/>
      <c r="H34" s="50" t="str">
        <f t="shared" si="7"/>
        <v>f(y30|y29, ... y1, Θ)</v>
      </c>
      <c r="I34" s="7">
        <f t="shared" si="2"/>
        <v>2.7724919472379899</v>
      </c>
      <c r="J34" s="7">
        <f t="shared" si="3"/>
        <v>0.52603646517722003</v>
      </c>
      <c r="K34" s="7">
        <f t="shared" si="4"/>
        <v>6.9144124967482498E-2</v>
      </c>
      <c r="L34" s="7">
        <f t="shared" si="5"/>
        <v>1.9705517340453662</v>
      </c>
      <c r="M34" s="7">
        <f t="shared" si="0"/>
        <v>5.338224271428059</v>
      </c>
      <c r="N34" s="2">
        <f t="shared" si="6"/>
        <v>0.72739681557318747</v>
      </c>
    </row>
    <row r="35" spans="2:14" x14ac:dyDescent="0.25">
      <c r="B35" s="4"/>
      <c r="C35" s="4"/>
      <c r="E35" s="1">
        <f t="shared" si="1"/>
        <v>31</v>
      </c>
      <c r="F35" s="46">
        <v>5.3876239651269489E-2</v>
      </c>
      <c r="G35" s="3"/>
      <c r="H35" s="50" t="str">
        <f t="shared" si="7"/>
        <v>f(y31|y30, ... y1, Θ)</v>
      </c>
      <c r="I35" s="7">
        <f t="shared" si="2"/>
        <v>3.1265794822115311</v>
      </c>
      <c r="J35" s="7">
        <f t="shared" si="3"/>
        <v>0.21927499323928654</v>
      </c>
      <c r="K35" s="7">
        <f t="shared" si="4"/>
        <v>0.10317787476735904</v>
      </c>
      <c r="L35" s="7">
        <f t="shared" si="5"/>
        <v>1.0869090622018052</v>
      </c>
      <c r="M35" s="7">
        <f t="shared" si="0"/>
        <v>4.5359414124199819</v>
      </c>
      <c r="N35" s="2">
        <f t="shared" si="6"/>
        <v>0.65666743644326464</v>
      </c>
    </row>
    <row r="36" spans="2:14" x14ac:dyDescent="0.25">
      <c r="B36" s="4"/>
      <c r="C36" s="4"/>
      <c r="E36" s="1">
        <f t="shared" si="1"/>
        <v>32</v>
      </c>
      <c r="F36" s="46">
        <v>-3.3866987013120721E-2</v>
      </c>
      <c r="G36" s="3"/>
      <c r="H36" s="50" t="str">
        <f t="shared" si="7"/>
        <v>f(y32|y31, ... y1, Θ)</v>
      </c>
      <c r="I36" s="7">
        <f t="shared" si="2"/>
        <v>3.4101127313864588</v>
      </c>
      <c r="J36" s="7">
        <f t="shared" si="3"/>
        <v>0.13756717669349572</v>
      </c>
      <c r="K36" s="7">
        <f t="shared" si="4"/>
        <v>0.17017387448772364</v>
      </c>
      <c r="L36" s="7">
        <f t="shared" si="5"/>
        <v>1.0311598008156782</v>
      </c>
      <c r="M36" s="7">
        <f t="shared" si="0"/>
        <v>4.7490135833833564</v>
      </c>
      <c r="N36" s="2">
        <f t="shared" si="6"/>
        <v>0.67660341177616468</v>
      </c>
    </row>
    <row r="37" spans="2:14" x14ac:dyDescent="0.25">
      <c r="B37" s="4"/>
      <c r="C37" s="4"/>
      <c r="E37" s="1">
        <f t="shared" si="1"/>
        <v>33</v>
      </c>
      <c r="F37" s="46">
        <v>-5.5703779311267888E-2</v>
      </c>
      <c r="G37" s="3"/>
      <c r="H37" s="50" t="str">
        <f t="shared" si="7"/>
        <v>f(y33|y32, ... y1, Θ)</v>
      </c>
      <c r="I37" s="7">
        <f t="shared" si="2"/>
        <v>1.2020636967199601</v>
      </c>
      <c r="J37" s="7">
        <f t="shared" si="3"/>
        <v>4.6165883571738939E-2</v>
      </c>
      <c r="K37" s="7">
        <f t="shared" si="4"/>
        <v>0.16082861181130742</v>
      </c>
      <c r="L37" s="7">
        <f t="shared" si="5"/>
        <v>0.92777781374028256</v>
      </c>
      <c r="M37" s="7">
        <f t="shared" si="0"/>
        <v>2.3368360058432889</v>
      </c>
      <c r="N37" s="2">
        <f t="shared" si="6"/>
        <v>0.36862823560302665</v>
      </c>
    </row>
    <row r="38" spans="2:14" x14ac:dyDescent="0.25">
      <c r="E38" s="1">
        <f t="shared" si="1"/>
        <v>34</v>
      </c>
      <c r="F38" s="46">
        <v>-2.5012132058580779E-2</v>
      </c>
      <c r="G38" s="3"/>
      <c r="H38" s="50" t="str">
        <f t="shared" si="7"/>
        <v>f(y34|y33, ... y1, Θ)</v>
      </c>
      <c r="I38" s="7">
        <f t="shared" si="2"/>
        <v>3.3690420575382491</v>
      </c>
      <c r="J38" s="7">
        <f t="shared" si="3"/>
        <v>0.33324013645214284</v>
      </c>
      <c r="K38" s="7">
        <f t="shared" si="4"/>
        <v>0.1246000355410833</v>
      </c>
      <c r="L38" s="7">
        <f t="shared" si="5"/>
        <v>1.8512114856632138</v>
      </c>
      <c r="M38" s="7">
        <f t="shared" si="0"/>
        <v>5.6780937151946898</v>
      </c>
      <c r="N38" s="2">
        <f t="shared" si="6"/>
        <v>0.75420255614617016</v>
      </c>
    </row>
    <row r="39" spans="2:14" x14ac:dyDescent="0.25">
      <c r="E39" s="1">
        <f t="shared" si="1"/>
        <v>35</v>
      </c>
      <c r="F39" s="46">
        <v>2.4756188262271415E-2</v>
      </c>
      <c r="G39" s="3"/>
      <c r="H39" s="50" t="str">
        <f t="shared" si="7"/>
        <v>f(y35|y34, ... y1, Θ)</v>
      </c>
      <c r="I39" s="7">
        <f t="shared" ref="I39:I70" si="8">(($I38+$J38)/$M38)*$C$13*NORMDIST(F39,$C$8,$C$9,FALSE)</f>
        <v>6.6899469811585659</v>
      </c>
      <c r="J39" s="7">
        <f t="shared" ref="J39:J70" si="9">(($K38+$L38)/$M38)*$C$7*NORMDIST(F39,$C$8,$C$9,FALSE)</f>
        <v>0.40492362766614165</v>
      </c>
      <c r="K39" s="7">
        <f t="shared" ref="K39:K70" si="10">(($I38+$J38)/$M38)*$C$6*NORMDIST(F39,$C$10,$C$11,FALSE)</f>
        <v>0.13485686230997254</v>
      </c>
      <c r="L39" s="7">
        <f t="shared" ref="L39:L70" si="11">(($K38+$L38)/$M38)*$C$14*NORMDIST(F39,$C$10,$C$11,FALSE)</f>
        <v>1.2260565243481172</v>
      </c>
      <c r="M39" s="7">
        <f t="shared" si="0"/>
        <v>8.4557839954827969</v>
      </c>
      <c r="N39" s="2">
        <f t="shared" si="6"/>
        <v>0.92715388031071466</v>
      </c>
    </row>
    <row r="40" spans="2:14" x14ac:dyDescent="0.25">
      <c r="E40" s="1">
        <f t="shared" si="1"/>
        <v>36</v>
      </c>
      <c r="F40" s="46">
        <v>7.2656760115150931E-2</v>
      </c>
      <c r="G40" s="3"/>
      <c r="H40" s="50" t="str">
        <f t="shared" si="7"/>
        <v>f(y36|y35, ... y1, Θ)</v>
      </c>
      <c r="I40" s="7">
        <f t="shared" si="8"/>
        <v>1.8251211933632843</v>
      </c>
      <c r="J40" s="7">
        <f t="shared" si="9"/>
        <v>3.9705636516998051E-2</v>
      </c>
      <c r="K40" s="7">
        <f t="shared" si="10"/>
        <v>0.11536824634076981</v>
      </c>
      <c r="L40" s="7">
        <f t="shared" si="11"/>
        <v>0.37699339766212608</v>
      </c>
      <c r="M40" s="7">
        <f t="shared" si="0"/>
        <v>2.3571884738831783</v>
      </c>
      <c r="N40" s="2">
        <f t="shared" si="6"/>
        <v>0.37239430882682284</v>
      </c>
    </row>
    <row r="41" spans="2:14" x14ac:dyDescent="0.25">
      <c r="E41" s="1">
        <f t="shared" si="1"/>
        <v>37</v>
      </c>
      <c r="F41" s="46">
        <v>8.3593294984799366E-2</v>
      </c>
      <c r="G41" s="3"/>
      <c r="H41" s="50" t="str">
        <f t="shared" si="7"/>
        <v>f(y37|y36, ... y1, Θ)</v>
      </c>
      <c r="I41" s="7">
        <f t="shared" si="8"/>
        <v>0.91476340417481206</v>
      </c>
      <c r="J41" s="7">
        <f t="shared" si="9"/>
        <v>2.7392327415527652E-2</v>
      </c>
      <c r="K41" s="7">
        <f t="shared" si="10"/>
        <v>9.5188740193747665E-2</v>
      </c>
      <c r="L41" s="7">
        <f t="shared" si="11"/>
        <v>0.42814682718108904</v>
      </c>
      <c r="M41" s="7">
        <f t="shared" si="0"/>
        <v>1.4654912989651765</v>
      </c>
      <c r="N41" s="2">
        <f t="shared" si="6"/>
        <v>0.16598324425338395</v>
      </c>
    </row>
    <row r="42" spans="2:14" x14ac:dyDescent="0.25">
      <c r="E42" s="1">
        <f t="shared" si="1"/>
        <v>38</v>
      </c>
      <c r="F42" s="46">
        <v>1.434784265114137E-2</v>
      </c>
      <c r="G42" s="3"/>
      <c r="H42" s="50" t="str">
        <f t="shared" si="7"/>
        <v>f(y38|y37, ... y1, Θ)</v>
      </c>
      <c r="I42" s="7">
        <f t="shared" si="8"/>
        <v>7.1105150928695622</v>
      </c>
      <c r="J42" s="7">
        <f t="shared" si="9"/>
        <v>0.44795363755780576</v>
      </c>
      <c r="K42" s="7">
        <f t="shared" si="10"/>
        <v>0.1398927549284959</v>
      </c>
      <c r="L42" s="7">
        <f t="shared" si="11"/>
        <v>1.323775157651583</v>
      </c>
      <c r="M42" s="7">
        <f t="shared" si="0"/>
        <v>9.0221366430074479</v>
      </c>
      <c r="N42" s="2">
        <f t="shared" si="6"/>
        <v>0.95530940033370859</v>
      </c>
    </row>
    <row r="43" spans="2:14" x14ac:dyDescent="0.25">
      <c r="E43" s="1">
        <f t="shared" si="1"/>
        <v>39</v>
      </c>
      <c r="F43" s="46">
        <v>2.0866862140180017E-2</v>
      </c>
      <c r="G43" s="3"/>
      <c r="H43" s="50" t="str">
        <f t="shared" si="7"/>
        <v>f(y39|y38, ... y1, Θ)</v>
      </c>
      <c r="I43" s="7">
        <f t="shared" si="8"/>
        <v>8.9375241028397756</v>
      </c>
      <c r="J43" s="7">
        <f t="shared" si="9"/>
        <v>0.19629100798984547</v>
      </c>
      <c r="K43" s="7">
        <f t="shared" si="10"/>
        <v>0.17687168475542592</v>
      </c>
      <c r="L43" s="7">
        <f t="shared" si="11"/>
        <v>0.58348338080967888</v>
      </c>
      <c r="M43" s="7">
        <f t="shared" si="0"/>
        <v>9.8941701763947254</v>
      </c>
      <c r="N43" s="2">
        <f t="shared" si="6"/>
        <v>0.99537937581122193</v>
      </c>
    </row>
    <row r="44" spans="2:14" x14ac:dyDescent="0.25">
      <c r="E44" s="1">
        <f t="shared" si="1"/>
        <v>40</v>
      </c>
      <c r="F44" s="46">
        <v>6.3221284574544928E-2</v>
      </c>
      <c r="G44" s="3"/>
      <c r="H44" s="50" t="str">
        <f t="shared" si="7"/>
        <v>f(y40|y39, ... y1, Θ)</v>
      </c>
      <c r="I44" s="7">
        <f t="shared" si="8"/>
        <v>3.1879312088184886</v>
      </c>
      <c r="J44" s="7">
        <f t="shared" si="9"/>
        <v>3.0098691562522709E-2</v>
      </c>
      <c r="K44" s="7">
        <f t="shared" si="10"/>
        <v>0.14071793951150599</v>
      </c>
      <c r="L44" s="7">
        <f t="shared" si="11"/>
        <v>0.19956075636862039</v>
      </c>
      <c r="M44" s="7">
        <f t="shared" si="0"/>
        <v>3.5583085962611376</v>
      </c>
      <c r="N44" s="2">
        <f t="shared" si="6"/>
        <v>0.55124360980794818</v>
      </c>
    </row>
    <row r="45" spans="2:14" x14ac:dyDescent="0.25">
      <c r="E45" s="1">
        <f t="shared" si="1"/>
        <v>41</v>
      </c>
      <c r="F45" s="46">
        <v>-9.5608999524090001E-3</v>
      </c>
      <c r="G45" s="3"/>
      <c r="H45" s="50" t="str">
        <f t="shared" si="7"/>
        <v>f(y41|y40, ... y1, Θ)</v>
      </c>
      <c r="I45" s="7">
        <f t="shared" si="8"/>
        <v>8.3405466929227146</v>
      </c>
      <c r="J45" s="7">
        <f t="shared" si="9"/>
        <v>0.10002617242429229</v>
      </c>
      <c r="K45" s="7">
        <f t="shared" si="10"/>
        <v>0.21007521223243614</v>
      </c>
      <c r="L45" s="7">
        <f t="shared" si="11"/>
        <v>0.37842597831013752</v>
      </c>
      <c r="M45" s="7">
        <f t="shared" si="0"/>
        <v>9.0290740558895788</v>
      </c>
      <c r="N45" s="2">
        <f t="shared" si="6"/>
        <v>0.95564321509350336</v>
      </c>
    </row>
    <row r="46" spans="2:14" x14ac:dyDescent="0.25">
      <c r="E46" s="1">
        <f t="shared" si="1"/>
        <v>42</v>
      </c>
      <c r="F46" s="46">
        <v>5.5702568672902186E-2</v>
      </c>
      <c r="G46" s="3"/>
      <c r="H46" s="50" t="str">
        <f t="shared" si="7"/>
        <v>f(y42|y41, ... y1, Θ)</v>
      </c>
      <c r="I46" s="7">
        <f t="shared" si="8"/>
        <v>4.4159558566437376</v>
      </c>
      <c r="J46" s="7">
        <f t="shared" si="9"/>
        <v>3.4920028832159049E-2</v>
      </c>
      <c r="K46" s="7">
        <f t="shared" si="10"/>
        <v>0.15347166192866751</v>
      </c>
      <c r="L46" s="7">
        <f t="shared" si="11"/>
        <v>0.18229093191618881</v>
      </c>
      <c r="M46" s="7">
        <f t="shared" si="0"/>
        <v>4.7866384793207528</v>
      </c>
      <c r="N46" s="2">
        <f t="shared" si="6"/>
        <v>0.68003062773992684</v>
      </c>
    </row>
    <row r="47" spans="2:14" x14ac:dyDescent="0.25">
      <c r="E47" s="1">
        <f t="shared" si="1"/>
        <v>43</v>
      </c>
      <c r="F47" s="46">
        <v>2.3882571995890896E-2</v>
      </c>
      <c r="G47" s="3"/>
      <c r="H47" s="50" t="str">
        <f t="shared" si="7"/>
        <v>f(y43|y42, ... y1, Θ)</v>
      </c>
      <c r="I47" s="7">
        <f t="shared" si="8"/>
        <v>9.6353801560259438</v>
      </c>
      <c r="J47" s="7">
        <f t="shared" si="9"/>
        <v>8.2438509140616109E-2</v>
      </c>
      <c r="K47" s="7">
        <f t="shared" si="10"/>
        <v>0.19324035695971978</v>
      </c>
      <c r="L47" s="7">
        <f t="shared" si="11"/>
        <v>0.24833967306360902</v>
      </c>
      <c r="M47" s="7">
        <f t="shared" si="0"/>
        <v>10.159398695189889</v>
      </c>
      <c r="N47" s="2">
        <f t="shared" si="6"/>
        <v>1.0068680041005607</v>
      </c>
    </row>
    <row r="48" spans="2:14" x14ac:dyDescent="0.25">
      <c r="E48" s="1">
        <f t="shared" si="1"/>
        <v>44</v>
      </c>
      <c r="F48" s="46">
        <v>2.6804388716664948E-2</v>
      </c>
      <c r="G48" s="3"/>
      <c r="H48" s="50" t="str">
        <f t="shared" si="7"/>
        <v>f(y44|y43, ... y1, Θ)</v>
      </c>
      <c r="I48" s="7">
        <f t="shared" si="8"/>
        <v>9.5643895245231576</v>
      </c>
      <c r="J48" s="7">
        <f t="shared" si="9"/>
        <v>4.9291534312000659E-2</v>
      </c>
      <c r="K48" s="7">
        <f t="shared" si="10"/>
        <v>0.19555778601343463</v>
      </c>
      <c r="L48" s="7">
        <f t="shared" si="11"/>
        <v>0.15138302956014876</v>
      </c>
      <c r="M48" s="7">
        <f t="shared" si="0"/>
        <v>9.9606218744087425</v>
      </c>
      <c r="N48" s="2">
        <f t="shared" si="6"/>
        <v>0.99828645370412961</v>
      </c>
    </row>
    <row r="49" spans="5:14" x14ac:dyDescent="0.25">
      <c r="E49" s="1">
        <f t="shared" si="1"/>
        <v>45</v>
      </c>
      <c r="F49" s="46">
        <v>2.9336951271575897E-2</v>
      </c>
      <c r="G49" s="3"/>
      <c r="H49" s="50" t="str">
        <f t="shared" si="7"/>
        <v>f(y45|y44, ... y1, Θ)</v>
      </c>
      <c r="I49" s="7">
        <f t="shared" si="8"/>
        <v>9.3011630327267234</v>
      </c>
      <c r="J49" s="7">
        <f t="shared" si="9"/>
        <v>3.8069519012721549E-2</v>
      </c>
      <c r="K49" s="7">
        <f t="shared" si="10"/>
        <v>0.19437522600129192</v>
      </c>
      <c r="L49" s="7">
        <f t="shared" si="11"/>
        <v>0.11950003792893323</v>
      </c>
      <c r="M49" s="7">
        <f t="shared" si="0"/>
        <v>9.653107815669669</v>
      </c>
      <c r="N49" s="2">
        <f t="shared" si="6"/>
        <v>0.9846671568571439</v>
      </c>
    </row>
    <row r="50" spans="5:14" x14ac:dyDescent="0.25">
      <c r="E50" s="1">
        <f t="shared" si="1"/>
        <v>46</v>
      </c>
      <c r="F50" s="46">
        <v>2.0833539028681403E-2</v>
      </c>
      <c r="G50" s="3"/>
      <c r="H50" s="50" t="str">
        <f t="shared" si="7"/>
        <v>f(y46|y45, ... y1, Θ)</v>
      </c>
      <c r="I50" s="7">
        <f t="shared" si="8"/>
        <v>10.324224700281407</v>
      </c>
      <c r="J50" s="7">
        <f t="shared" si="9"/>
        <v>3.9352995616099673E-2</v>
      </c>
      <c r="K50" s="7">
        <f t="shared" si="10"/>
        <v>0.20429176845910904</v>
      </c>
      <c r="L50" s="7">
        <f t="shared" si="11"/>
        <v>0.11696561693622487</v>
      </c>
      <c r="M50" s="7">
        <f t="shared" si="0"/>
        <v>10.684835081292841</v>
      </c>
      <c r="N50" s="2">
        <f t="shared" si="6"/>
        <v>1.0287678232864967</v>
      </c>
    </row>
    <row r="51" spans="5:14" x14ac:dyDescent="0.25">
      <c r="E51" s="1">
        <f t="shared" si="1"/>
        <v>47</v>
      </c>
      <c r="F51" s="46">
        <v>-6.2496318231051399E-3</v>
      </c>
      <c r="G51" s="3"/>
      <c r="H51" s="50" t="str">
        <f t="shared" si="7"/>
        <v>f(y47|y46, ... y1, Θ)</v>
      </c>
      <c r="I51" s="7">
        <f t="shared" si="8"/>
        <v>9.4472419641159622</v>
      </c>
      <c r="J51" s="7">
        <f t="shared" si="9"/>
        <v>3.3214131391332426E-2</v>
      </c>
      <c r="K51" s="7">
        <f t="shared" si="10"/>
        <v>0.22422940810636705</v>
      </c>
      <c r="L51" s="7">
        <f t="shared" si="11"/>
        <v>0.1184124672058009</v>
      </c>
      <c r="M51" s="7">
        <f t="shared" si="0"/>
        <v>9.8230979708194628</v>
      </c>
      <c r="N51" s="2">
        <f t="shared" si="6"/>
        <v>0.99224847551110029</v>
      </c>
    </row>
    <row r="52" spans="5:14" x14ac:dyDescent="0.25">
      <c r="E52" s="1">
        <f t="shared" si="1"/>
        <v>48</v>
      </c>
      <c r="F52" s="46">
        <v>-3.4569864495165997E-2</v>
      </c>
      <c r="G52" s="3"/>
      <c r="H52" s="50" t="str">
        <f t="shared" si="7"/>
        <v>f(y48|y47, ... y1, Θ)</v>
      </c>
      <c r="I52" s="7">
        <f t="shared" si="8"/>
        <v>4.3405181648110718</v>
      </c>
      <c r="J52" s="7">
        <f t="shared" si="9"/>
        <v>1.7792100903622123E-2</v>
      </c>
      <c r="K52" s="7">
        <f t="shared" si="10"/>
        <v>0.22236719824228857</v>
      </c>
      <c r="L52" s="7">
        <f t="shared" si="11"/>
        <v>0.13691258737731921</v>
      </c>
      <c r="M52" s="7">
        <f t="shared" si="0"/>
        <v>4.7175900513343016</v>
      </c>
      <c r="N52" s="2">
        <f t="shared" si="6"/>
        <v>0.67372019891101464</v>
      </c>
    </row>
    <row r="53" spans="5:14" x14ac:dyDescent="0.25">
      <c r="E53" s="1">
        <f t="shared" si="1"/>
        <v>49</v>
      </c>
      <c r="F53" s="46">
        <v>1.1382587158865363E-2</v>
      </c>
      <c r="G53" s="3"/>
      <c r="H53" s="50" t="str">
        <f t="shared" si="7"/>
        <v>f(y49|y48, ... y1, Θ)</v>
      </c>
      <c r="I53" s="7">
        <f t="shared" si="8"/>
        <v>10.261587338817501</v>
      </c>
      <c r="J53" s="7">
        <f t="shared" si="9"/>
        <v>9.5940865597705982E-2</v>
      </c>
      <c r="K53" s="7">
        <f t="shared" si="10"/>
        <v>0.20345050705520262</v>
      </c>
      <c r="L53" s="7">
        <f t="shared" si="11"/>
        <v>0.28571619775423052</v>
      </c>
      <c r="M53" s="7">
        <f t="shared" si="0"/>
        <v>10.84669490922464</v>
      </c>
      <c r="N53" s="2">
        <f t="shared" si="6"/>
        <v>1.0352974246959699</v>
      </c>
    </row>
    <row r="54" spans="5:14" x14ac:dyDescent="0.25">
      <c r="E54" s="1">
        <f t="shared" si="1"/>
        <v>50</v>
      </c>
      <c r="F54" s="46">
        <v>9.6423543316236579E-3</v>
      </c>
      <c r="G54" s="3"/>
      <c r="H54" s="50" t="str">
        <f t="shared" si="7"/>
        <v>f(y50|y49, ... y1, Θ)</v>
      </c>
      <c r="I54" s="7">
        <f t="shared" si="8"/>
        <v>10.595680495393678</v>
      </c>
      <c r="J54" s="7">
        <f t="shared" si="9"/>
        <v>5.6754991938147752E-2</v>
      </c>
      <c r="K54" s="7">
        <f t="shared" si="10"/>
        <v>0.21166639524737624</v>
      </c>
      <c r="L54" s="7">
        <f t="shared" si="11"/>
        <v>0.17029979487543112</v>
      </c>
      <c r="M54" s="7">
        <f t="shared" si="0"/>
        <v>11.034401677454632</v>
      </c>
      <c r="N54" s="2">
        <f t="shared" si="6"/>
        <v>1.0427487892217655</v>
      </c>
    </row>
    <row r="55" spans="5:14" x14ac:dyDescent="0.25">
      <c r="E55" s="1">
        <f t="shared" si="1"/>
        <v>51</v>
      </c>
      <c r="F55" s="46">
        <v>-3.6060210453096514E-2</v>
      </c>
      <c r="G55" s="3"/>
      <c r="H55" s="50" t="str">
        <f t="shared" si="7"/>
        <v>f(y51|y50, ... y1, Θ)</v>
      </c>
      <c r="I55" s="7">
        <f t="shared" si="8"/>
        <v>4.0895092821635437</v>
      </c>
      <c r="J55" s="7">
        <f t="shared" si="9"/>
        <v>1.6631126092115152E-2</v>
      </c>
      <c r="K55" s="7">
        <f t="shared" si="10"/>
        <v>0.22177211317857973</v>
      </c>
      <c r="L55" s="7">
        <f t="shared" si="11"/>
        <v>0.13547039327328933</v>
      </c>
      <c r="M55" s="7">
        <f t="shared" si="0"/>
        <v>4.4633829147075277</v>
      </c>
      <c r="N55" s="2">
        <f t="shared" si="6"/>
        <v>0.64966414666821326</v>
      </c>
    </row>
    <row r="56" spans="5:14" x14ac:dyDescent="0.25">
      <c r="E56" s="1">
        <f t="shared" si="1"/>
        <v>52</v>
      </c>
      <c r="F56" s="46">
        <v>4.1233946499532794E-3</v>
      </c>
      <c r="G56" s="3"/>
      <c r="H56" s="50" t="str">
        <f t="shared" si="7"/>
        <v>f(y52|y51, ... y1, Θ)</v>
      </c>
      <c r="I56" s="7">
        <f t="shared" si="8"/>
        <v>10.000310035644432</v>
      </c>
      <c r="J56" s="7">
        <f t="shared" si="9"/>
        <v>9.8677296901213726E-2</v>
      </c>
      <c r="K56" s="7">
        <f t="shared" si="10"/>
        <v>0.20766231095364096</v>
      </c>
      <c r="L56" s="7">
        <f t="shared" si="11"/>
        <v>0.30778571635353502</v>
      </c>
      <c r="M56" s="7">
        <f t="shared" si="0"/>
        <v>10.614435359852822</v>
      </c>
      <c r="N56" s="2">
        <f t="shared" si="6"/>
        <v>1.0258968966063635</v>
      </c>
    </row>
    <row r="57" spans="5:14" x14ac:dyDescent="0.25">
      <c r="E57" s="1">
        <f t="shared" si="1"/>
        <v>53</v>
      </c>
      <c r="F57" s="46">
        <v>4.2037006826801386E-2</v>
      </c>
      <c r="G57" s="3"/>
      <c r="H57" s="50" t="str">
        <f t="shared" si="7"/>
        <v>f(y53|y52, ... y1, Θ)</v>
      </c>
      <c r="I57" s="7">
        <f t="shared" si="8"/>
        <v>7.009721097479388</v>
      </c>
      <c r="J57" s="7">
        <f t="shared" si="9"/>
        <v>4.057721544501882E-2</v>
      </c>
      <c r="K57" s="7">
        <f t="shared" si="10"/>
        <v>0.17554421496603759</v>
      </c>
      <c r="L57" s="7">
        <f t="shared" si="11"/>
        <v>0.15263531350393642</v>
      </c>
      <c r="M57" s="7">
        <f t="shared" si="0"/>
        <v>7.378477841394381</v>
      </c>
      <c r="N57" s="2">
        <f t="shared" si="6"/>
        <v>0.86796677736962435</v>
      </c>
    </row>
    <row r="58" spans="5:14" x14ac:dyDescent="0.25">
      <c r="E58" s="1">
        <f t="shared" si="1"/>
        <v>54</v>
      </c>
      <c r="F58" s="46">
        <v>1.0876489017677365E-3</v>
      </c>
      <c r="G58" s="3"/>
      <c r="H58" s="50" t="str">
        <f t="shared" si="7"/>
        <v>f(y54|y53, ... y1, Θ)</v>
      </c>
      <c r="I58" s="7">
        <f t="shared" si="8"/>
        <v>10.155611013209153</v>
      </c>
      <c r="J58" s="7">
        <f t="shared" si="9"/>
        <v>5.3614776402103076E-2</v>
      </c>
      <c r="K58" s="7">
        <f t="shared" si="10"/>
        <v>0.21750349208445446</v>
      </c>
      <c r="L58" s="7">
        <f t="shared" si="11"/>
        <v>0.17247719243859419</v>
      </c>
      <c r="M58" s="7">
        <f t="shared" si="0"/>
        <v>10.599206474134304</v>
      </c>
      <c r="N58" s="2">
        <f t="shared" si="6"/>
        <v>1.0252733523586575</v>
      </c>
    </row>
    <row r="59" spans="5:14" x14ac:dyDescent="0.25">
      <c r="E59" s="1">
        <f t="shared" si="1"/>
        <v>55</v>
      </c>
      <c r="F59" s="46">
        <v>7.072251601629205E-2</v>
      </c>
      <c r="G59" s="3"/>
      <c r="H59" s="50" t="str">
        <f t="shared" si="7"/>
        <v>f(y55|y54, ... y1, Θ)</v>
      </c>
      <c r="I59" s="7">
        <f t="shared" si="8"/>
        <v>2.3178782355862966</v>
      </c>
      <c r="J59" s="7">
        <f t="shared" si="9"/>
        <v>1.0041887549558381E-2</v>
      </c>
      <c r="K59" s="7">
        <f t="shared" si="10"/>
        <v>0.13539076798768565</v>
      </c>
      <c r="L59" s="7">
        <f t="shared" si="11"/>
        <v>8.8105046920179439E-2</v>
      </c>
      <c r="M59" s="7">
        <f t="shared" si="0"/>
        <v>2.55141593804372</v>
      </c>
      <c r="N59" s="2">
        <f t="shared" si="6"/>
        <v>0.40678126412615512</v>
      </c>
    </row>
    <row r="60" spans="5:14" x14ac:dyDescent="0.25">
      <c r="E60" s="1">
        <f t="shared" si="1"/>
        <v>56</v>
      </c>
      <c r="F60" s="46">
        <v>7.4935293716441552E-3</v>
      </c>
      <c r="G60" s="3"/>
      <c r="H60" s="50" t="str">
        <f t="shared" si="7"/>
        <v>f(y56|y55, ... y1, Θ)</v>
      </c>
      <c r="I60" s="7">
        <f t="shared" si="8"/>
        <v>10.074860963485229</v>
      </c>
      <c r="J60" s="7">
        <f t="shared" si="9"/>
        <v>0.10970207187989224</v>
      </c>
      <c r="K60" s="7">
        <f t="shared" si="10"/>
        <v>0.20377482283226189</v>
      </c>
      <c r="L60" s="7">
        <f t="shared" si="11"/>
        <v>0.33328309953787427</v>
      </c>
      <c r="M60" s="7">
        <f t="shared" si="0"/>
        <v>10.721620957735258</v>
      </c>
      <c r="N60" s="2">
        <f t="shared" si="6"/>
        <v>1.0302604495154966</v>
      </c>
    </row>
    <row r="61" spans="5:14" x14ac:dyDescent="0.25">
      <c r="E61" s="1">
        <f t="shared" si="1"/>
        <v>57</v>
      </c>
      <c r="F61" s="46">
        <v>-1.7234797982902787E-2</v>
      </c>
      <c r="G61" s="3"/>
      <c r="H61" s="50" t="str">
        <f t="shared" si="7"/>
        <v>f(y57|y56, ... y1, Θ)</v>
      </c>
      <c r="I61" s="7">
        <f t="shared" si="8"/>
        <v>7.4433221333201773</v>
      </c>
      <c r="J61" s="7">
        <f t="shared" si="9"/>
        <v>4.4516395238223705E-2</v>
      </c>
      <c r="K61" s="7">
        <f t="shared" si="10"/>
        <v>0.22194044476553013</v>
      </c>
      <c r="L61" s="7">
        <f t="shared" si="11"/>
        <v>0.19937772017183683</v>
      </c>
      <c r="M61" s="7">
        <f t="shared" si="0"/>
        <v>7.9091566934957678</v>
      </c>
      <c r="N61" s="2">
        <f t="shared" si="6"/>
        <v>0.89813017971944309</v>
      </c>
    </row>
    <row r="62" spans="5:14" x14ac:dyDescent="0.25">
      <c r="E62" s="1">
        <f t="shared" si="1"/>
        <v>58</v>
      </c>
      <c r="F62" s="46">
        <v>1.8838669518955818E-2</v>
      </c>
      <c r="G62" s="3"/>
      <c r="H62" s="50" t="str">
        <f t="shared" si="7"/>
        <v>f(y58|y57, ... y1, Θ)</v>
      </c>
      <c r="I62" s="7">
        <f t="shared" si="8"/>
        <v>10.25419218440469</v>
      </c>
      <c r="J62" s="7">
        <f t="shared" si="9"/>
        <v>6.543793922130027E-2</v>
      </c>
      <c r="K62" s="7">
        <f t="shared" si="10"/>
        <v>0.20187844718194065</v>
      </c>
      <c r="L62" s="7">
        <f t="shared" si="11"/>
        <v>0.19351075870931511</v>
      </c>
      <c r="M62" s="7">
        <f t="shared" si="0"/>
        <v>10.715019329517247</v>
      </c>
      <c r="N62" s="2">
        <f t="shared" si="6"/>
        <v>1.0299929588304939</v>
      </c>
    </row>
    <row r="63" spans="5:14" x14ac:dyDescent="0.25">
      <c r="E63" s="1">
        <f t="shared" si="1"/>
        <v>59</v>
      </c>
      <c r="F63" s="46">
        <v>-3.4186574382044685E-2</v>
      </c>
      <c r="G63" s="3"/>
      <c r="H63" s="50" t="str">
        <f t="shared" si="7"/>
        <v>f(y59|y58, ... y1, Θ)</v>
      </c>
      <c r="I63" s="7">
        <f t="shared" si="8"/>
        <v>4.397253078173236</v>
      </c>
      <c r="J63" s="7">
        <f t="shared" si="9"/>
        <v>1.9108059580256371E-2</v>
      </c>
      <c r="K63" s="7">
        <f t="shared" si="10"/>
        <v>0.2220606707106767</v>
      </c>
      <c r="L63" s="7">
        <f t="shared" si="11"/>
        <v>0.14494184033157637</v>
      </c>
      <c r="M63" s="7">
        <f t="shared" si="0"/>
        <v>4.7833636487957456</v>
      </c>
      <c r="N63" s="2">
        <f t="shared" si="6"/>
        <v>0.67973339878163541</v>
      </c>
    </row>
    <row r="64" spans="5:14" x14ac:dyDescent="0.25">
      <c r="E64" s="1">
        <f t="shared" si="1"/>
        <v>60</v>
      </c>
      <c r="F64" s="46">
        <v>-2.6322867778660719E-2</v>
      </c>
      <c r="G64" s="3"/>
      <c r="H64" s="50" t="str">
        <f t="shared" si="7"/>
        <v>f(y60|y59, ... y1, Θ)</v>
      </c>
      <c r="I64" s="7">
        <f t="shared" si="8"/>
        <v>5.5854087202531719</v>
      </c>
      <c r="J64" s="7">
        <f t="shared" si="9"/>
        <v>5.2642179619001216E-2</v>
      </c>
      <c r="K64" s="7">
        <f t="shared" si="10"/>
        <v>0.2151499634754481</v>
      </c>
      <c r="L64" s="7">
        <f t="shared" si="11"/>
        <v>0.30458406571035607</v>
      </c>
      <c r="M64" s="7">
        <f t="shared" si="0"/>
        <v>6.1577849290579776</v>
      </c>
      <c r="N64" s="2">
        <f t="shared" si="6"/>
        <v>0.78942451637061117</v>
      </c>
    </row>
    <row r="65" spans="5:14" x14ac:dyDescent="0.25">
      <c r="E65" s="1">
        <f t="shared" si="1"/>
        <v>61</v>
      </c>
      <c r="F65" s="46">
        <v>4.9114168242049852E-2</v>
      </c>
      <c r="G65" s="3"/>
      <c r="H65" s="50" t="str">
        <f t="shared" si="7"/>
        <v>f(y61|y60, ... y1, Θ)</v>
      </c>
      <c r="I65" s="7">
        <f t="shared" si="8"/>
        <v>5.4676607302452203</v>
      </c>
      <c r="J65" s="7">
        <f t="shared" si="9"/>
        <v>5.7164731373576465E-2</v>
      </c>
      <c r="K65" s="7">
        <f t="shared" si="10"/>
        <v>0.15948367581019016</v>
      </c>
      <c r="L65" s="7">
        <f t="shared" si="11"/>
        <v>0.25045507947809231</v>
      </c>
      <c r="M65" s="7">
        <f t="shared" si="0"/>
        <v>5.9347642169070784</v>
      </c>
      <c r="N65" s="2">
        <f t="shared" si="6"/>
        <v>0.77340346948601468</v>
      </c>
    </row>
    <row r="66" spans="5:14" x14ac:dyDescent="0.25">
      <c r="E66" s="1">
        <f t="shared" si="1"/>
        <v>62</v>
      </c>
      <c r="F66" s="46">
        <v>1.4496494031789859E-2</v>
      </c>
      <c r="G66" s="3"/>
      <c r="H66" s="50" t="str">
        <f t="shared" si="7"/>
        <v>f(y62|y61, ... y1, Θ)</v>
      </c>
      <c r="I66" s="7">
        <f t="shared" si="8"/>
        <v>10.291932694199325</v>
      </c>
      <c r="J66" s="7">
        <f t="shared" si="9"/>
        <v>8.6610750301785097E-2</v>
      </c>
      <c r="K66" s="7">
        <f t="shared" si="10"/>
        <v>0.202440481936314</v>
      </c>
      <c r="L66" s="7">
        <f t="shared" si="11"/>
        <v>0.25589348258134476</v>
      </c>
      <c r="M66" s="7">
        <f t="shared" si="0"/>
        <v>10.836877409018769</v>
      </c>
      <c r="N66" s="2">
        <f t="shared" si="6"/>
        <v>1.0349041604870786</v>
      </c>
    </row>
    <row r="67" spans="5:14" x14ac:dyDescent="0.25">
      <c r="E67" s="1">
        <f t="shared" si="1"/>
        <v>63</v>
      </c>
      <c r="F67" s="46">
        <v>4.6347755121916689E-2</v>
      </c>
      <c r="G67" s="3"/>
      <c r="H67" s="50" t="str">
        <f t="shared" si="7"/>
        <v>f(y63|y62, ... y1, Θ)</v>
      </c>
      <c r="I67" s="7">
        <f t="shared" si="8"/>
        <v>6.2405554582558294</v>
      </c>
      <c r="J67" s="7">
        <f t="shared" si="9"/>
        <v>3.125671470549464E-2</v>
      </c>
      <c r="K67" s="7">
        <f t="shared" si="10"/>
        <v>0.1707409571924105</v>
      </c>
      <c r="L67" s="7">
        <f t="shared" si="11"/>
        <v>0.12845315995823753</v>
      </c>
      <c r="M67" s="7">
        <f t="shared" si="0"/>
        <v>6.5710062901119715</v>
      </c>
      <c r="N67" s="2">
        <f t="shared" si="6"/>
        <v>0.81763188292017785</v>
      </c>
    </row>
    <row r="68" spans="5:14" x14ac:dyDescent="0.25">
      <c r="E68" s="1">
        <f t="shared" si="1"/>
        <v>64</v>
      </c>
      <c r="F68" s="46">
        <v>-1.4573903139854044E-2</v>
      </c>
      <c r="G68" s="3"/>
      <c r="H68" s="50" t="str">
        <f t="shared" si="7"/>
        <v>f(y64|y63, ... y1, Θ)</v>
      </c>
      <c r="I68" s="7">
        <f t="shared" si="8"/>
        <v>7.9594583010860118</v>
      </c>
      <c r="J68" s="7">
        <f t="shared" si="9"/>
        <v>4.3064356895284976E-2</v>
      </c>
      <c r="K68" s="7">
        <f t="shared" si="10"/>
        <v>0.22274189106220751</v>
      </c>
      <c r="L68" s="7">
        <f t="shared" si="11"/>
        <v>0.18101866409849787</v>
      </c>
      <c r="M68" s="7">
        <f t="shared" si="0"/>
        <v>8.4062832131420038</v>
      </c>
      <c r="N68" s="2">
        <f t="shared" si="6"/>
        <v>0.92460401757910315</v>
      </c>
    </row>
    <row r="69" spans="5:14" x14ac:dyDescent="0.25">
      <c r="E69" s="1">
        <f t="shared" si="1"/>
        <v>65</v>
      </c>
      <c r="F69" s="46">
        <v>6.0733210182052641E-3</v>
      </c>
      <c r="G69" s="3"/>
      <c r="H69" s="50" t="str">
        <f t="shared" si="7"/>
        <v>f(y65|y64, ... y1, Θ)</v>
      </c>
      <c r="I69" s="7">
        <f t="shared" si="8"/>
        <v>10.455026860444642</v>
      </c>
      <c r="J69" s="7">
        <f t="shared" si="9"/>
        <v>5.9826910637253074E-2</v>
      </c>
      <c r="K69" s="7">
        <f t="shared" si="10"/>
        <v>0.21360456688732354</v>
      </c>
      <c r="L69" s="7">
        <f t="shared" si="11"/>
        <v>0.18359842734698831</v>
      </c>
      <c r="M69" s="7">
        <f t="shared" si="0"/>
        <v>10.912056765316207</v>
      </c>
      <c r="N69" s="2">
        <f t="shared" si="6"/>
        <v>1.0379066165498916</v>
      </c>
    </row>
    <row r="70" spans="5:14" x14ac:dyDescent="0.25">
      <c r="E70" s="1">
        <f t="shared" si="1"/>
        <v>66</v>
      </c>
      <c r="F70" s="46">
        <v>-2.9213803177201479E-2</v>
      </c>
      <c r="G70" s="3"/>
      <c r="H70" s="50" t="str">
        <f t="shared" si="7"/>
        <v>f(y66|y65, ... y1, Θ)</v>
      </c>
      <c r="I70" s="7">
        <f t="shared" si="8"/>
        <v>5.289151921326007</v>
      </c>
      <c r="J70" s="7">
        <f t="shared" si="9"/>
        <v>2.2660514473948942E-2</v>
      </c>
      <c r="K70" s="7">
        <f t="shared" si="10"/>
        <v>0.22387335584748028</v>
      </c>
      <c r="L70" s="7">
        <f t="shared" si="11"/>
        <v>0.14406985940929634</v>
      </c>
      <c r="M70" s="7">
        <f t="shared" ref="M70:M129" si="12">SUM(I70:L70)</f>
        <v>5.6797556510567331</v>
      </c>
      <c r="N70" s="2">
        <f t="shared" si="6"/>
        <v>0.75432965231658755</v>
      </c>
    </row>
    <row r="71" spans="5:14" x14ac:dyDescent="0.25">
      <c r="E71" s="1">
        <f t="shared" ref="E71:E129" si="13">E70+1</f>
        <v>67</v>
      </c>
      <c r="F71" s="46">
        <v>5.8623288317628239E-2</v>
      </c>
      <c r="G71" s="3"/>
      <c r="H71" s="50" t="str">
        <f t="shared" si="7"/>
        <v>f(y67|y66, ... y1, Θ)</v>
      </c>
      <c r="I71" s="7">
        <f t="shared" ref="I71:I102" si="14">(($I70+$J70)/$M70)*$C$13*NORMDIST(F71,$C$8,$C$9,FALSE)</f>
        <v>3.934348609117865</v>
      </c>
      <c r="J71" s="7">
        <f t="shared" ref="J71:J102" si="15">(($K70+$L70)/$M70)*$C$7*NORMDIST(F71,$C$8,$C$9,FALSE)</f>
        <v>3.0909028444724762E-2</v>
      </c>
      <c r="K71" s="7">
        <f t="shared" ref="K71:K102" si="16">(($I70+$J70)/$M70)*$C$6*NORMDIST(F71,$C$10,$C$11,FALSE)</f>
        <v>0.1493000340618012</v>
      </c>
      <c r="L71" s="7">
        <f t="shared" ref="L71:L102" si="17">(($K70+$L70)/$M70)*$C$14*NORMDIST(F71,$C$10,$C$11,FALSE)</f>
        <v>0.17618114220943637</v>
      </c>
      <c r="M71" s="7">
        <f t="shared" si="12"/>
        <v>4.290738813833828</v>
      </c>
      <c r="N71" s="2">
        <f t="shared" ref="N71:N129" si="18">LOG(M71)</f>
        <v>0.63253207893186558</v>
      </c>
    </row>
    <row r="72" spans="5:14" x14ac:dyDescent="0.25">
      <c r="E72" s="1">
        <f t="shared" si="13"/>
        <v>68</v>
      </c>
      <c r="F72" s="46">
        <v>9.5852618246385036E-4</v>
      </c>
      <c r="G72" s="3"/>
      <c r="H72" s="50" t="str">
        <f t="shared" si="7"/>
        <v>f(y68|y67, ... y1, Θ)</v>
      </c>
      <c r="I72" s="7">
        <f t="shared" si="14"/>
        <v>9.81097447031547</v>
      </c>
      <c r="J72" s="7">
        <f t="shared" si="15"/>
        <v>9.1335804823167305E-2</v>
      </c>
      <c r="K72" s="7">
        <f t="shared" si="16"/>
        <v>0.21043039531197175</v>
      </c>
      <c r="L72" s="7">
        <f t="shared" si="17"/>
        <v>0.29425536124110224</v>
      </c>
      <c r="M72" s="7">
        <f t="shared" si="12"/>
        <v>10.406996031691712</v>
      </c>
      <c r="N72" s="2">
        <f t="shared" si="18"/>
        <v>1.0173253889602309</v>
      </c>
    </row>
    <row r="73" spans="5:14" x14ac:dyDescent="0.25">
      <c r="E73" s="1">
        <f t="shared" si="13"/>
        <v>69</v>
      </c>
      <c r="F73" s="46">
        <v>4.2382837764846686E-2</v>
      </c>
      <c r="G73" s="3"/>
      <c r="H73" s="50" t="str">
        <f t="shared" si="7"/>
        <v>f(y69|y68, ... y1, Θ)</v>
      </c>
      <c r="I73" s="7">
        <f t="shared" si="14"/>
        <v>6.9455986278210053</v>
      </c>
      <c r="J73" s="7">
        <f t="shared" si="15"/>
        <v>4.014843753217813E-2</v>
      </c>
      <c r="K73" s="7">
        <f t="shared" si="16"/>
        <v>0.17508889245390713</v>
      </c>
      <c r="L73" s="7">
        <f t="shared" si="17"/>
        <v>0.15202134132289211</v>
      </c>
      <c r="M73" s="7">
        <f t="shared" si="12"/>
        <v>7.3128572991299823</v>
      </c>
      <c r="N73" s="2">
        <f t="shared" si="18"/>
        <v>0.86408709881668833</v>
      </c>
    </row>
    <row r="74" spans="5:14" x14ac:dyDescent="0.25">
      <c r="E74" s="1">
        <f t="shared" si="13"/>
        <v>70</v>
      </c>
      <c r="F74" s="46">
        <v>9.214884896492366E-3</v>
      </c>
      <c r="G74" s="3"/>
      <c r="H74" s="50" t="str">
        <f t="shared" ref="H74:H129" si="19">"f(y"&amp;E74&amp;"|y"&amp;E73&amp;", ... y1, Θ)"</f>
        <v>f(y70|y69, ... y1, Θ)</v>
      </c>
      <c r="I74" s="7">
        <f t="shared" si="14"/>
        <v>10.59284302759483</v>
      </c>
      <c r="J74" s="7">
        <f t="shared" si="15"/>
        <v>5.6255923557076308E-2</v>
      </c>
      <c r="K74" s="7">
        <f t="shared" si="16"/>
        <v>0.21207503966982055</v>
      </c>
      <c r="L74" s="7">
        <f t="shared" si="17"/>
        <v>0.16917347803640634</v>
      </c>
      <c r="M74" s="7">
        <f t="shared" si="12"/>
        <v>11.030347468858132</v>
      </c>
      <c r="N74" s="2">
        <f t="shared" si="18"/>
        <v>1.0425891934402696</v>
      </c>
    </row>
    <row r="75" spans="5:14" x14ac:dyDescent="0.25">
      <c r="E75" s="1">
        <f t="shared" si="13"/>
        <v>71</v>
      </c>
      <c r="F75" s="46">
        <v>1.42177785855849E-2</v>
      </c>
      <c r="G75" s="3"/>
      <c r="H75" s="50" t="str">
        <f t="shared" si="19"/>
        <v>f(y71|y70, ... y1, Θ)</v>
      </c>
      <c r="I75" s="7">
        <f t="shared" si="14"/>
        <v>10.681586836660596</v>
      </c>
      <c r="J75" s="7">
        <f t="shared" si="15"/>
        <v>4.3371608072966632E-2</v>
      </c>
      <c r="K75" s="7">
        <f t="shared" si="16"/>
        <v>0.21019276434267814</v>
      </c>
      <c r="L75" s="7">
        <f t="shared" si="17"/>
        <v>0.12819601045426213</v>
      </c>
      <c r="M75" s="7">
        <f t="shared" si="12"/>
        <v>11.063347219530502</v>
      </c>
      <c r="N75" s="2">
        <f t="shared" si="18"/>
        <v>1.0438865427954513</v>
      </c>
    </row>
    <row r="76" spans="5:14" x14ac:dyDescent="0.25">
      <c r="E76" s="1">
        <f t="shared" si="13"/>
        <v>72</v>
      </c>
      <c r="F76" s="46">
        <v>2.0308902190701444E-3</v>
      </c>
      <c r="G76" s="3"/>
      <c r="H76" s="50" t="str">
        <f t="shared" si="19"/>
        <v>f(y72|y71, ... y1, Θ)</v>
      </c>
      <c r="I76" s="7">
        <f t="shared" si="14"/>
        <v>10.384431129210412</v>
      </c>
      <c r="J76" s="7">
        <f t="shared" si="15"/>
        <v>3.7160152539322318E-2</v>
      </c>
      <c r="K76" s="7">
        <f t="shared" si="16"/>
        <v>0.22011922484978433</v>
      </c>
      <c r="L76" s="7">
        <f t="shared" si="17"/>
        <v>0.11831498454280254</v>
      </c>
      <c r="M76" s="7">
        <f t="shared" si="12"/>
        <v>10.76002549114232</v>
      </c>
      <c r="N76" s="2">
        <f t="shared" si="18"/>
        <v>1.0318133002011263</v>
      </c>
    </row>
    <row r="77" spans="5:14" x14ac:dyDescent="0.25">
      <c r="E77" s="1">
        <f t="shared" si="13"/>
        <v>73</v>
      </c>
      <c r="F77" s="46">
        <v>-1.9845063385356569E-2</v>
      </c>
      <c r="G77" s="3"/>
      <c r="H77" s="50" t="str">
        <f t="shared" si="19"/>
        <v>f(y73|y72, ... y1, Θ)</v>
      </c>
      <c r="I77" s="7">
        <f t="shared" si="14"/>
        <v>7.0974639355430353</v>
      </c>
      <c r="J77" s="7">
        <f t="shared" si="15"/>
        <v>2.6140739009285097E-2</v>
      </c>
      <c r="K77" s="7">
        <f t="shared" si="16"/>
        <v>0.22636310432440121</v>
      </c>
      <c r="L77" s="7">
        <f t="shared" si="17"/>
        <v>0.12522969035279091</v>
      </c>
      <c r="M77" s="7">
        <f t="shared" si="12"/>
        <v>7.4751974692295118</v>
      </c>
      <c r="N77" s="2">
        <f t="shared" si="18"/>
        <v>0.87362266972743341</v>
      </c>
    </row>
    <row r="78" spans="5:14" x14ac:dyDescent="0.25">
      <c r="E78" s="1">
        <f t="shared" si="13"/>
        <v>74</v>
      </c>
      <c r="F78" s="46">
        <v>-5.026679376396238E-3</v>
      </c>
      <c r="G78" s="3"/>
      <c r="H78" s="50" t="str">
        <f t="shared" si="19"/>
        <v>f(y74|y73, ... y1, Θ)</v>
      </c>
      <c r="I78" s="7">
        <f t="shared" si="14"/>
        <v>9.4484263505786092</v>
      </c>
      <c r="J78" s="7">
        <f t="shared" si="15"/>
        <v>5.2890063214649931E-2</v>
      </c>
      <c r="K78" s="7">
        <f t="shared" si="16"/>
        <v>0.21984162469814092</v>
      </c>
      <c r="L78" s="7">
        <f t="shared" si="17"/>
        <v>0.18484662598389867</v>
      </c>
      <c r="M78" s="7">
        <f t="shared" si="12"/>
        <v>9.9060046644752973</v>
      </c>
      <c r="N78" s="2">
        <f t="shared" si="18"/>
        <v>0.99589852814425739</v>
      </c>
    </row>
    <row r="79" spans="5:14" x14ac:dyDescent="0.25">
      <c r="E79" s="1">
        <f t="shared" si="13"/>
        <v>75</v>
      </c>
      <c r="F79" s="46">
        <v>-3.092616640840418E-2</v>
      </c>
      <c r="G79" s="3"/>
      <c r="H79" s="50" t="str">
        <f t="shared" si="19"/>
        <v>f(y75|y74, ... y1, Θ)</v>
      </c>
      <c r="I79" s="7">
        <f t="shared" si="14"/>
        <v>4.9531405515319937</v>
      </c>
      <c r="J79" s="7">
        <f t="shared" si="15"/>
        <v>2.3927201892863795E-2</v>
      </c>
      <c r="K79" s="7">
        <f t="shared" si="16"/>
        <v>0.22233326740860831</v>
      </c>
      <c r="L79" s="7">
        <f t="shared" si="17"/>
        <v>0.16132538550663686</v>
      </c>
      <c r="M79" s="7">
        <f t="shared" si="12"/>
        <v>5.3607264063401026</v>
      </c>
      <c r="N79" s="2">
        <f t="shared" si="18"/>
        <v>0.72922364284388153</v>
      </c>
    </row>
    <row r="80" spans="5:14" x14ac:dyDescent="0.25">
      <c r="E80" s="1">
        <f t="shared" si="13"/>
        <v>76</v>
      </c>
      <c r="F80" s="46">
        <v>3.9229309569667178E-2</v>
      </c>
      <c r="G80" s="3"/>
      <c r="H80" s="50" t="str">
        <f t="shared" si="19"/>
        <v>f(y76|y75, ... y1, Θ)</v>
      </c>
      <c r="I80" s="7">
        <f t="shared" si="14"/>
        <v>7.3461081326581912</v>
      </c>
      <c r="J80" s="7">
        <f t="shared" si="15"/>
        <v>6.4224866365647573E-2</v>
      </c>
      <c r="K80" s="7">
        <f t="shared" si="16"/>
        <v>0.17495149657325701</v>
      </c>
      <c r="L80" s="7">
        <f t="shared" si="17"/>
        <v>0.22974737250228675</v>
      </c>
      <c r="M80" s="7">
        <f t="shared" si="12"/>
        <v>7.8150318680993829</v>
      </c>
      <c r="N80" s="2">
        <f t="shared" si="18"/>
        <v>0.89293075332276706</v>
      </c>
    </row>
    <row r="81" spans="5:14" x14ac:dyDescent="0.25">
      <c r="E81" s="1">
        <f t="shared" si="13"/>
        <v>77</v>
      </c>
      <c r="F81" s="46">
        <v>6.6102714971174393E-3</v>
      </c>
      <c r="G81" s="3"/>
      <c r="H81" s="50" t="str">
        <f t="shared" si="19"/>
        <v>f(y77|y76, ... y1, Θ)</v>
      </c>
      <c r="I81" s="7">
        <f t="shared" si="14"/>
        <v>10.43726283013546</v>
      </c>
      <c r="J81" s="7">
        <f t="shared" si="15"/>
        <v>6.4648035793423111E-2</v>
      </c>
      <c r="K81" s="7">
        <f t="shared" si="16"/>
        <v>0.21239401956148291</v>
      </c>
      <c r="L81" s="7">
        <f t="shared" si="17"/>
        <v>0.19760503084732661</v>
      </c>
      <c r="M81" s="7">
        <f t="shared" si="12"/>
        <v>10.911909916337692</v>
      </c>
      <c r="N81" s="2">
        <f t="shared" si="18"/>
        <v>1.037900771993586</v>
      </c>
    </row>
    <row r="82" spans="5:14" x14ac:dyDescent="0.25">
      <c r="E82" s="1">
        <f t="shared" si="13"/>
        <v>78</v>
      </c>
      <c r="F82" s="46">
        <v>3.6340019838059276E-2</v>
      </c>
      <c r="G82" s="3"/>
      <c r="H82" s="50" t="str">
        <f t="shared" si="19"/>
        <v>f(y78|y77, ... y1, Θ)</v>
      </c>
      <c r="I82" s="7">
        <f t="shared" si="14"/>
        <v>8.1372439307351598</v>
      </c>
      <c r="J82" s="7">
        <f t="shared" si="15"/>
        <v>3.6030169551546219E-2</v>
      </c>
      <c r="K82" s="7">
        <f t="shared" si="16"/>
        <v>0.18514705301924683</v>
      </c>
      <c r="L82" s="7">
        <f t="shared" si="17"/>
        <v>0.12313819220849775</v>
      </c>
      <c r="M82" s="7">
        <f t="shared" si="12"/>
        <v>8.4815593455144498</v>
      </c>
      <c r="N82" s="2">
        <f t="shared" si="18"/>
        <v>0.92847570519245148</v>
      </c>
    </row>
    <row r="83" spans="5:14" x14ac:dyDescent="0.25">
      <c r="E83" s="1">
        <f t="shared" si="13"/>
        <v>79</v>
      </c>
      <c r="F83" s="46">
        <v>3.3167747436660955E-2</v>
      </c>
      <c r="G83" s="3"/>
      <c r="H83" s="50" t="str">
        <f t="shared" si="19"/>
        <v>f(y79|y78, ... y1, Θ)</v>
      </c>
      <c r="I83" s="7">
        <f t="shared" si="14"/>
        <v>8.6905788159221871</v>
      </c>
      <c r="J83" s="7">
        <f t="shared" si="15"/>
        <v>3.717746952092657E-2</v>
      </c>
      <c r="K83" s="7">
        <f t="shared" si="16"/>
        <v>0.18941251655291053</v>
      </c>
      <c r="L83" s="7">
        <f t="shared" si="17"/>
        <v>0.12171014973487798</v>
      </c>
      <c r="M83" s="7">
        <f t="shared" si="12"/>
        <v>9.0388789517309007</v>
      </c>
      <c r="N83" s="2">
        <f t="shared" si="18"/>
        <v>0.95611457037937608</v>
      </c>
    </row>
    <row r="84" spans="5:14" x14ac:dyDescent="0.25">
      <c r="E84" s="1">
        <f t="shared" si="13"/>
        <v>80</v>
      </c>
      <c r="F84" s="46">
        <v>8.6401874477553889E-3</v>
      </c>
      <c r="G84" s="3"/>
      <c r="H84" s="50" t="str">
        <f t="shared" si="19"/>
        <v>f(y80|y79, ... y1, Θ)</v>
      </c>
      <c r="I84" s="7">
        <f t="shared" si="14"/>
        <v>10.69512522075288</v>
      </c>
      <c r="J84" s="7">
        <f t="shared" si="15"/>
        <v>4.3240366181694537E-2</v>
      </c>
      <c r="K84" s="7">
        <f t="shared" si="16"/>
        <v>0.2148017164433465</v>
      </c>
      <c r="L84" s="7">
        <f t="shared" si="17"/>
        <v>0.13044523985469361</v>
      </c>
      <c r="M84" s="7">
        <f t="shared" si="12"/>
        <v>11.083612543232615</v>
      </c>
      <c r="N84" s="2">
        <f t="shared" si="18"/>
        <v>1.0446813354720506</v>
      </c>
    </row>
    <row r="85" spans="5:14" x14ac:dyDescent="0.25">
      <c r="E85" s="1">
        <f t="shared" si="13"/>
        <v>81</v>
      </c>
      <c r="F85" s="46">
        <v>2.4202178042445628E-2</v>
      </c>
      <c r="G85" s="3"/>
      <c r="H85" s="50" t="str">
        <f t="shared" si="19"/>
        <v>f(y81|y80, ... y1, Θ)</v>
      </c>
      <c r="I85" s="7">
        <f t="shared" si="14"/>
        <v>10.003950772833132</v>
      </c>
      <c r="J85" s="7">
        <f t="shared" si="15"/>
        <v>3.6478558390911887E-2</v>
      </c>
      <c r="K85" s="7">
        <f t="shared" si="16"/>
        <v>0.20099479865617204</v>
      </c>
      <c r="L85" s="7">
        <f t="shared" si="17"/>
        <v>0.11008748209536513</v>
      </c>
      <c r="M85" s="7">
        <f t="shared" si="12"/>
        <v>10.35151161197558</v>
      </c>
      <c r="N85" s="2">
        <f t="shared" si="18"/>
        <v>1.0150037736388127</v>
      </c>
    </row>
    <row r="86" spans="5:14" x14ac:dyDescent="0.25">
      <c r="E86" s="1">
        <f t="shared" si="13"/>
        <v>82</v>
      </c>
      <c r="F86" s="46">
        <v>-2.5636381848332793E-2</v>
      </c>
      <c r="G86" s="3"/>
      <c r="H86" s="50" t="str">
        <f t="shared" si="19"/>
        <v>f(y82|y81, ... y1, Θ)</v>
      </c>
      <c r="I86" s="7">
        <f t="shared" si="14"/>
        <v>5.9984761286913413</v>
      </c>
      <c r="J86" s="7">
        <f t="shared" si="15"/>
        <v>2.1078435509267478E-2</v>
      </c>
      <c r="K86" s="7">
        <f t="shared" si="16"/>
        <v>0.22615263324334911</v>
      </c>
      <c r="L86" s="7">
        <f t="shared" si="17"/>
        <v>0.11936749671021435</v>
      </c>
      <c r="M86" s="7">
        <f t="shared" si="12"/>
        <v>6.3650746941541732</v>
      </c>
      <c r="N86" s="2">
        <f t="shared" si="18"/>
        <v>0.80380350446550286</v>
      </c>
    </row>
    <row r="87" spans="5:14" x14ac:dyDescent="0.25">
      <c r="E87" s="1">
        <f t="shared" si="13"/>
        <v>83</v>
      </c>
      <c r="F87" s="46">
        <v>1.6590401496765873E-2</v>
      </c>
      <c r="G87" s="3"/>
      <c r="H87" s="50" t="str">
        <f t="shared" si="19"/>
        <v>f(y83|y82, ... y1, Θ)</v>
      </c>
      <c r="I87" s="7">
        <f t="shared" si="14"/>
        <v>10.373616611755944</v>
      </c>
      <c r="J87" s="7">
        <f t="shared" si="15"/>
        <v>6.7532626389101888E-2</v>
      </c>
      <c r="K87" s="7">
        <f t="shared" si="16"/>
        <v>0.20378070135766962</v>
      </c>
      <c r="L87" s="7">
        <f t="shared" si="17"/>
        <v>0.19926613546888733</v>
      </c>
      <c r="M87" s="7">
        <f t="shared" si="12"/>
        <v>10.844196074971602</v>
      </c>
      <c r="N87" s="2">
        <f t="shared" si="18"/>
        <v>1.0351973615005137</v>
      </c>
    </row>
    <row r="88" spans="5:14" x14ac:dyDescent="0.25">
      <c r="E88" s="1">
        <f t="shared" si="13"/>
        <v>84</v>
      </c>
      <c r="F88" s="46">
        <v>3.1257956558274347E-2</v>
      </c>
      <c r="G88" s="3"/>
      <c r="H88" s="50" t="str">
        <f t="shared" si="19"/>
        <v>f(y84|y83, ... y1, Θ)</v>
      </c>
      <c r="I88" s="7">
        <f t="shared" si="14"/>
        <v>8.9893380021629419</v>
      </c>
      <c r="J88" s="7">
        <f t="shared" si="15"/>
        <v>3.9355856828596845E-2</v>
      </c>
      <c r="K88" s="7">
        <f t="shared" si="16"/>
        <v>0.1916011436225645</v>
      </c>
      <c r="L88" s="7">
        <f t="shared" si="17"/>
        <v>0.12599890110798678</v>
      </c>
      <c r="M88" s="7">
        <f t="shared" si="12"/>
        <v>9.3462939037220902</v>
      </c>
      <c r="N88" s="2">
        <f t="shared" si="18"/>
        <v>0.97063943373492378</v>
      </c>
    </row>
    <row r="89" spans="5:14" x14ac:dyDescent="0.25">
      <c r="E89" s="1">
        <f t="shared" si="13"/>
        <v>85</v>
      </c>
      <c r="F89" s="46">
        <v>3.9744898708921422E-2</v>
      </c>
      <c r="G89" s="3"/>
      <c r="H89" s="50" t="str">
        <f t="shared" si="19"/>
        <v>f(y85|y84, ... y1, Θ)</v>
      </c>
      <c r="I89" s="7">
        <f t="shared" si="14"/>
        <v>7.5478639450230611</v>
      </c>
      <c r="J89" s="7">
        <f t="shared" si="15"/>
        <v>3.0113007928451549E-2</v>
      </c>
      <c r="K89" s="7">
        <f t="shared" si="16"/>
        <v>0.18134385637351991</v>
      </c>
      <c r="L89" s="7">
        <f t="shared" si="17"/>
        <v>0.10867256584573996</v>
      </c>
      <c r="M89" s="7">
        <f t="shared" si="12"/>
        <v>7.8679933751707729</v>
      </c>
      <c r="N89" s="2">
        <f t="shared" si="18"/>
        <v>0.89586398557266922</v>
      </c>
    </row>
    <row r="90" spans="5:14" x14ac:dyDescent="0.25">
      <c r="E90" s="1">
        <f t="shared" si="13"/>
        <v>86</v>
      </c>
      <c r="F90" s="46">
        <v>-8.7530586698561386E-3</v>
      </c>
      <c r="G90" s="3"/>
      <c r="H90" s="50" t="str">
        <f t="shared" si="19"/>
        <v>f(y86|y85, ... y1, Θ)</v>
      </c>
      <c r="I90" s="7">
        <f t="shared" si="14"/>
        <v>9.0095309870142675</v>
      </c>
      <c r="J90" s="7">
        <f t="shared" si="15"/>
        <v>3.9106229226727067E-2</v>
      </c>
      <c r="K90" s="7">
        <f t="shared" si="16"/>
        <v>0.22349389766261352</v>
      </c>
      <c r="L90" s="7">
        <f t="shared" si="17"/>
        <v>0.1457123715760355</v>
      </c>
      <c r="M90" s="7">
        <f t="shared" si="12"/>
        <v>9.4178434854796436</v>
      </c>
      <c r="N90" s="2">
        <f t="shared" si="18"/>
        <v>0.97395146865529703</v>
      </c>
    </row>
    <row r="91" spans="5:14" x14ac:dyDescent="0.25">
      <c r="E91" s="1">
        <f t="shared" si="13"/>
        <v>87</v>
      </c>
      <c r="F91" s="46">
        <v>-5.792949058043155E-2</v>
      </c>
      <c r="G91" s="3"/>
      <c r="H91" s="50" t="str">
        <f t="shared" si="19"/>
        <v>f(y87|y86, ... y1, Θ)</v>
      </c>
      <c r="I91" s="7">
        <f t="shared" si="14"/>
        <v>1.3566309406446815</v>
      </c>
      <c r="J91" s="7">
        <f t="shared" si="15"/>
        <v>6.2780107634764033E-3</v>
      </c>
      <c r="K91" s="7">
        <f t="shared" si="16"/>
        <v>0.20470996010102455</v>
      </c>
      <c r="L91" s="7">
        <f t="shared" si="17"/>
        <v>0.14229390916460349</v>
      </c>
      <c r="M91" s="7">
        <f t="shared" si="12"/>
        <v>1.7099128206737859</v>
      </c>
      <c r="N91" s="2">
        <f t="shared" si="18"/>
        <v>0.23297396859947997</v>
      </c>
    </row>
    <row r="92" spans="5:14" x14ac:dyDescent="0.25">
      <c r="E92" s="1">
        <f t="shared" si="13"/>
        <v>88</v>
      </c>
      <c r="F92" s="46">
        <v>2.3208953610185441E-2</v>
      </c>
      <c r="G92" s="3"/>
      <c r="H92" s="50" t="str">
        <f t="shared" si="19"/>
        <v>f(y88|y87, ... y1, Θ)</v>
      </c>
      <c r="I92" s="7">
        <f t="shared" si="14"/>
        <v>8.3188972666881735</v>
      </c>
      <c r="J92" s="7">
        <f t="shared" si="15"/>
        <v>0.24021918123565908</v>
      </c>
      <c r="K92" s="7">
        <f t="shared" si="16"/>
        <v>0.1662451461695745</v>
      </c>
      <c r="L92" s="7">
        <f t="shared" si="17"/>
        <v>0.72107077561799982</v>
      </c>
      <c r="M92" s="7">
        <f t="shared" si="12"/>
        <v>9.4464323697114061</v>
      </c>
      <c r="N92" s="2">
        <f t="shared" si="18"/>
        <v>0.97526781965296427</v>
      </c>
    </row>
    <row r="93" spans="5:14" x14ac:dyDescent="0.25">
      <c r="E93" s="1">
        <f t="shared" si="13"/>
        <v>89</v>
      </c>
      <c r="F93" s="46">
        <v>3.4846849590567205E-2</v>
      </c>
      <c r="G93" s="3"/>
      <c r="H93" s="50" t="str">
        <f t="shared" si="19"/>
        <v>f(y89|y88, ... y1, Θ)</v>
      </c>
      <c r="I93" s="7">
        <f t="shared" si="14"/>
        <v>7.905495258727675</v>
      </c>
      <c r="J93" s="7">
        <f t="shared" si="15"/>
        <v>9.2950743888638498E-2</v>
      </c>
      <c r="K93" s="7">
        <f t="shared" si="16"/>
        <v>0.17610605243957933</v>
      </c>
      <c r="L93" s="7">
        <f t="shared" si="17"/>
        <v>0.31101767338946557</v>
      </c>
      <c r="M93" s="7">
        <f t="shared" si="12"/>
        <v>8.4855697284453573</v>
      </c>
      <c r="N93" s="2">
        <f t="shared" si="18"/>
        <v>0.92868100653742913</v>
      </c>
    </row>
    <row r="94" spans="5:14" x14ac:dyDescent="0.25">
      <c r="E94" s="1">
        <f t="shared" si="13"/>
        <v>90</v>
      </c>
      <c r="F94" s="46">
        <v>-2.8635896581617182E-2</v>
      </c>
      <c r="G94" s="3"/>
      <c r="H94" s="50" t="str">
        <f t="shared" si="19"/>
        <v>f(y90|y89, ... y1, Θ)</v>
      </c>
      <c r="I94" s="7">
        <f t="shared" si="14"/>
        <v>5.2784619294936794</v>
      </c>
      <c r="J94" s="7">
        <f t="shared" si="15"/>
        <v>3.6459902841379004E-2</v>
      </c>
      <c r="K94" s="7">
        <f t="shared" si="16"/>
        <v>0.21914291179341333</v>
      </c>
      <c r="L94" s="7">
        <f t="shared" si="17"/>
        <v>0.22736443925320138</v>
      </c>
      <c r="M94" s="7">
        <f t="shared" si="12"/>
        <v>5.7614291833816731</v>
      </c>
      <c r="N94" s="2">
        <f t="shared" si="18"/>
        <v>0.7605302281221713</v>
      </c>
    </row>
    <row r="95" spans="5:14" x14ac:dyDescent="0.25">
      <c r="E95" s="1">
        <f t="shared" si="13"/>
        <v>91</v>
      </c>
      <c r="F95" s="46">
        <v>-3.3138882914029652E-2</v>
      </c>
      <c r="G95" s="3"/>
      <c r="H95" s="50" t="str">
        <f t="shared" si="19"/>
        <v>f(y91|y90, ... y1, Θ)</v>
      </c>
      <c r="I95" s="7">
        <f t="shared" si="14"/>
        <v>4.3862997550691754</v>
      </c>
      <c r="J95" s="7">
        <f t="shared" si="15"/>
        <v>4.1793090467352766E-2</v>
      </c>
      <c r="K95" s="7">
        <f t="shared" si="16"/>
        <v>0.21309593459432466</v>
      </c>
      <c r="L95" s="7">
        <f t="shared" si="17"/>
        <v>0.30497788109070467</v>
      </c>
      <c r="M95" s="7">
        <f t="shared" si="12"/>
        <v>4.9461666612215573</v>
      </c>
      <c r="N95" s="2">
        <f t="shared" si="18"/>
        <v>0.69426874583632414</v>
      </c>
    </row>
    <row r="96" spans="5:14" x14ac:dyDescent="0.25">
      <c r="E96" s="1">
        <f t="shared" si="13"/>
        <v>92</v>
      </c>
      <c r="F96" s="46">
        <v>-8.979891656936927E-3</v>
      </c>
      <c r="G96" s="3"/>
      <c r="H96" s="50" t="str">
        <f t="shared" si="19"/>
        <v>f(y92|y91, ... y1, Θ)</v>
      </c>
      <c r="I96" s="7">
        <f t="shared" si="14"/>
        <v>8.3416996623670325</v>
      </c>
      <c r="J96" s="7">
        <f t="shared" si="15"/>
        <v>0.11068886180365098</v>
      </c>
      <c r="K96" s="7">
        <f t="shared" si="16"/>
        <v>0.20780444559790823</v>
      </c>
      <c r="L96" s="7">
        <f t="shared" si="17"/>
        <v>0.4141819853372134</v>
      </c>
      <c r="M96" s="7">
        <f t="shared" si="12"/>
        <v>9.0743749551058048</v>
      </c>
      <c r="N96" s="2">
        <f t="shared" si="18"/>
        <v>0.95781672044124488</v>
      </c>
    </row>
    <row r="97" spans="5:14" x14ac:dyDescent="0.25">
      <c r="E97" s="1">
        <f t="shared" si="13"/>
        <v>93</v>
      </c>
      <c r="F97" s="46">
        <v>-3.6014114870517006E-2</v>
      </c>
      <c r="G97" s="3"/>
      <c r="H97" s="50" t="str">
        <f t="shared" si="19"/>
        <v>f(y93|y92, ... y1, Θ)</v>
      </c>
      <c r="I97" s="7">
        <f t="shared" si="14"/>
        <v>3.9532122723851781</v>
      </c>
      <c r="J97" s="7">
        <f t="shared" si="15"/>
        <v>3.2993321684330411E-2</v>
      </c>
      <c r="K97" s="7">
        <f t="shared" si="16"/>
        <v>0.21399865184951947</v>
      </c>
      <c r="L97" s="7">
        <f t="shared" si="17"/>
        <v>0.26827113257377205</v>
      </c>
      <c r="M97" s="7">
        <f t="shared" si="12"/>
        <v>4.4684753784928004</v>
      </c>
      <c r="N97" s="2">
        <f t="shared" si="18"/>
        <v>0.65015936929451978</v>
      </c>
    </row>
    <row r="98" spans="5:14" x14ac:dyDescent="0.25">
      <c r="E98" s="1">
        <f t="shared" si="13"/>
        <v>94</v>
      </c>
      <c r="F98" s="46">
        <v>-5.3602822842124004E-2</v>
      </c>
      <c r="G98" s="3"/>
      <c r="H98" s="50" t="str">
        <f t="shared" si="19"/>
        <v>f(y94|y93, ... y1, Θ)</v>
      </c>
      <c r="I98" s="7">
        <f t="shared" si="14"/>
        <v>1.6175505431869455</v>
      </c>
      <c r="J98" s="7">
        <f t="shared" si="15"/>
        <v>2.2195384167633048E-2</v>
      </c>
      <c r="K98" s="7">
        <f t="shared" si="16"/>
        <v>0.1938374853832755</v>
      </c>
      <c r="L98" s="7">
        <f t="shared" si="17"/>
        <v>0.39951176447241821</v>
      </c>
      <c r="M98" s="7">
        <f t="shared" si="12"/>
        <v>2.2330951772102723</v>
      </c>
      <c r="N98" s="2">
        <f t="shared" si="18"/>
        <v>0.34890723362062703</v>
      </c>
    </row>
    <row r="99" spans="5:14" x14ac:dyDescent="0.25">
      <c r="E99" s="1">
        <f t="shared" si="13"/>
        <v>95</v>
      </c>
      <c r="F99" s="46">
        <v>3.2562089385891828E-2</v>
      </c>
      <c r="G99" s="3"/>
      <c r="H99" s="50" t="str">
        <f t="shared" si="19"/>
        <v>f(y95|y94, ... y1, Θ)</v>
      </c>
      <c r="I99" s="7">
        <f t="shared" si="14"/>
        <v>6.6975828960557067</v>
      </c>
      <c r="J99" s="7">
        <f t="shared" si="15"/>
        <v>0.27486939222042406</v>
      </c>
      <c r="K99" s="7">
        <f t="shared" si="16"/>
        <v>0.14490339290230603</v>
      </c>
      <c r="L99" s="7">
        <f t="shared" si="17"/>
        <v>0.89325167242459047</v>
      </c>
      <c r="M99" s="7">
        <f t="shared" si="12"/>
        <v>8.0106073536030262</v>
      </c>
      <c r="N99" s="2">
        <f t="shared" si="18"/>
        <v>0.90366544496298273</v>
      </c>
    </row>
    <row r="100" spans="5:14" x14ac:dyDescent="0.25">
      <c r="E100" s="1">
        <f t="shared" si="13"/>
        <v>96</v>
      </c>
      <c r="F100" s="46">
        <v>2.9072561440683455E-2</v>
      </c>
      <c r="G100" s="3"/>
      <c r="H100" s="50" t="str">
        <f t="shared" si="19"/>
        <v>f(y96|y95, ... y1, Θ)</v>
      </c>
      <c r="I100" s="7">
        <f t="shared" si="14"/>
        <v>8.4224649216875918</v>
      </c>
      <c r="J100" s="7">
        <f t="shared" si="15"/>
        <v>0.14222971339643034</v>
      </c>
      <c r="K100" s="7">
        <f t="shared" si="16"/>
        <v>0.17557248124140801</v>
      </c>
      <c r="L100" s="7">
        <f t="shared" si="17"/>
        <v>0.44534293772657241</v>
      </c>
      <c r="M100" s="7">
        <f t="shared" si="12"/>
        <v>9.1856100540520025</v>
      </c>
      <c r="N100" s="2">
        <f t="shared" si="18"/>
        <v>0.96310800487811166</v>
      </c>
    </row>
    <row r="101" spans="5:14" x14ac:dyDescent="0.25">
      <c r="E101" s="1">
        <f t="shared" si="13"/>
        <v>97</v>
      </c>
      <c r="F101" s="46">
        <v>1.3669475274760232E-3</v>
      </c>
      <c r="G101" s="3"/>
      <c r="H101" s="50" t="str">
        <f t="shared" si="19"/>
        <v>f(y97|y96, ... y1, Θ)</v>
      </c>
      <c r="I101" s="7">
        <f t="shared" si="14"/>
        <v>9.9337493340162286</v>
      </c>
      <c r="J101" s="7">
        <f t="shared" si="15"/>
        <v>8.1678585132696532E-2</v>
      </c>
      <c r="K101" s="7">
        <f t="shared" si="16"/>
        <v>0.21208777653442773</v>
      </c>
      <c r="L101" s="7">
        <f t="shared" si="17"/>
        <v>0.2619374813169893</v>
      </c>
      <c r="M101" s="7">
        <f t="shared" si="12"/>
        <v>10.489453177000343</v>
      </c>
      <c r="N101" s="2">
        <f t="shared" si="18"/>
        <v>1.0207528486891457</v>
      </c>
    </row>
    <row r="102" spans="5:14" x14ac:dyDescent="0.25">
      <c r="E102" s="1">
        <f t="shared" si="13"/>
        <v>98</v>
      </c>
      <c r="F102" s="46">
        <v>-7.1069922241583594E-2</v>
      </c>
      <c r="G102" s="3"/>
      <c r="H102" s="50" t="str">
        <f t="shared" si="19"/>
        <v>f(y98|y97, ... y1, Θ)</v>
      </c>
      <c r="I102" s="7">
        <f t="shared" si="14"/>
        <v>0.57122623328976818</v>
      </c>
      <c r="J102" s="7">
        <f t="shared" si="15"/>
        <v>3.0662994512082467E-3</v>
      </c>
      <c r="K102" s="7">
        <f t="shared" si="16"/>
        <v>0.18892314298037238</v>
      </c>
      <c r="L102" s="7">
        <f t="shared" si="17"/>
        <v>0.15232759388444633</v>
      </c>
      <c r="M102" s="7">
        <f t="shared" si="12"/>
        <v>0.91554326960579524</v>
      </c>
      <c r="N102" s="2">
        <f t="shared" si="18"/>
        <v>-3.8321125631029289E-2</v>
      </c>
    </row>
    <row r="103" spans="5:14" x14ac:dyDescent="0.25">
      <c r="E103" s="1">
        <f t="shared" si="13"/>
        <v>99</v>
      </c>
      <c r="F103" s="46">
        <v>7.7109414165152761E-3</v>
      </c>
      <c r="G103" s="3"/>
      <c r="H103" s="50" t="str">
        <f t="shared" si="19"/>
        <v>f(y99|y98, ... y1, Θ)</v>
      </c>
      <c r="I103" s="7">
        <f t="shared" ref="I103:I129" si="20">(($I102+$J102)/$M102)*$C$13*NORMDIST(F103,$C$8,$C$9,FALSE)</f>
        <v>6.9310582509176335</v>
      </c>
      <c r="J103" s="7">
        <f t="shared" ref="J103:J129" si="21">(($K102+$L102)/$M102)*$C$7*NORMDIST(F103,$C$8,$C$9,FALSE)</f>
        <v>0.46710490211959499</v>
      </c>
      <c r="K103" s="7">
        <f t="shared" ref="K103:K129" si="22">(($I102+$J102)/$M102)*$C$6*NORMDIST(F103,$C$10,$C$11,FALSE)</f>
        <v>0.13999048241799356</v>
      </c>
      <c r="L103" s="7">
        <f t="shared" ref="L103:L129" si="23">(($K102+$L102)/$M102)*$C$14*NORMDIST(F103,$C$10,$C$11,FALSE)</f>
        <v>1.4170996321314979</v>
      </c>
      <c r="M103" s="7">
        <f t="shared" si="12"/>
        <v>8.9552532675867198</v>
      </c>
      <c r="N103" s="2">
        <f t="shared" si="18"/>
        <v>0.9520778728383128</v>
      </c>
    </row>
    <row r="104" spans="5:14" x14ac:dyDescent="0.25">
      <c r="E104" s="1">
        <f t="shared" si="13"/>
        <v>100</v>
      </c>
      <c r="F104" s="46">
        <v>2.3991516918637087E-2</v>
      </c>
      <c r="G104" s="3"/>
      <c r="H104" s="50" t="str">
        <f t="shared" si="19"/>
        <v>f(y100|y99, ... y1, Θ)</v>
      </c>
      <c r="I104" s="7">
        <f t="shared" si="20"/>
        <v>8.5502660096238063</v>
      </c>
      <c r="J104" s="7">
        <f t="shared" si="21"/>
        <v>0.20410042877865039</v>
      </c>
      <c r="K104" s="7">
        <f t="shared" si="22"/>
        <v>0.17158221463541462</v>
      </c>
      <c r="L104" s="7">
        <f t="shared" si="23"/>
        <v>0.61521024429483995</v>
      </c>
      <c r="M104" s="7">
        <f t="shared" si="12"/>
        <v>9.5411588973327106</v>
      </c>
      <c r="N104" s="2">
        <f t="shared" si="18"/>
        <v>0.97960112859813431</v>
      </c>
    </row>
    <row r="105" spans="5:14" x14ac:dyDescent="0.25">
      <c r="E105" s="1">
        <f t="shared" si="13"/>
        <v>101</v>
      </c>
      <c r="F105" s="46">
        <v>-9.3425391195455024E-2</v>
      </c>
      <c r="G105" s="3"/>
      <c r="H105" s="50" t="str">
        <f t="shared" si="19"/>
        <v>f(y101|y100, ... y1, Θ)</v>
      </c>
      <c r="I105" s="7">
        <f t="shared" si="20"/>
        <v>9.0424323927453046E-2</v>
      </c>
      <c r="J105" s="7">
        <f t="shared" si="21"/>
        <v>9.217118810954134E-4</v>
      </c>
      <c r="K105" s="7">
        <f t="shared" si="22"/>
        <v>0.15232452477981301</v>
      </c>
      <c r="L105" s="7">
        <f t="shared" si="23"/>
        <v>0.23322051287793502</v>
      </c>
      <c r="M105" s="7">
        <f t="shared" si="12"/>
        <v>0.47689107346629644</v>
      </c>
      <c r="N105" s="2">
        <f t="shared" si="18"/>
        <v>-0.32158080669302019</v>
      </c>
    </row>
    <row r="106" spans="5:14" x14ac:dyDescent="0.25">
      <c r="E106" s="1">
        <f t="shared" si="13"/>
        <v>102</v>
      </c>
      <c r="F106" s="46">
        <v>-0.19887265909306351</v>
      </c>
      <c r="G106" s="3"/>
      <c r="H106" s="50" t="str">
        <f t="shared" si="19"/>
        <v>f(y102|y101, ... y1, Θ)</v>
      </c>
      <c r="I106" s="7">
        <f t="shared" si="20"/>
        <v>1.1354926640577905E-8</v>
      </c>
      <c r="J106" s="7">
        <f t="shared" si="21"/>
        <v>5.4355587420290492E-9</v>
      </c>
      <c r="K106" s="7">
        <f t="shared" si="22"/>
        <v>5.9838805157777985E-3</v>
      </c>
      <c r="L106" s="7">
        <f t="shared" si="23"/>
        <v>0.43025881097145141</v>
      </c>
      <c r="M106" s="7">
        <f t="shared" si="12"/>
        <v>0.43624270827771461</v>
      </c>
      <c r="N106" s="2">
        <f t="shared" si="18"/>
        <v>-0.36027181913011119</v>
      </c>
    </row>
    <row r="107" spans="5:14" x14ac:dyDescent="0.25">
      <c r="E107" s="1">
        <f t="shared" si="13"/>
        <v>103</v>
      </c>
      <c r="F107" s="46">
        <v>-0.20762111205886002</v>
      </c>
      <c r="G107" s="3"/>
      <c r="H107" s="50" t="str">
        <f t="shared" si="19"/>
        <v>f(y103|y102, ... y1, Θ)</v>
      </c>
      <c r="I107" s="7">
        <f t="shared" si="20"/>
        <v>4.5170841102693862E-16</v>
      </c>
      <c r="J107" s="7">
        <f t="shared" si="21"/>
        <v>1.3310597115043104E-9</v>
      </c>
      <c r="K107" s="7">
        <f t="shared" si="22"/>
        <v>9.8341409599265847E-10</v>
      </c>
      <c r="L107" s="7">
        <f t="shared" si="23"/>
        <v>0.43527406263358154</v>
      </c>
      <c r="M107" s="7">
        <f t="shared" si="12"/>
        <v>0.43527406494805582</v>
      </c>
      <c r="N107" s="2">
        <f t="shared" si="18"/>
        <v>-0.36123720875690712</v>
      </c>
    </row>
    <row r="108" spans="5:14" x14ac:dyDescent="0.25">
      <c r="E108" s="1">
        <f t="shared" si="13"/>
        <v>104</v>
      </c>
      <c r="F108" s="46">
        <v>0.15899388617097859</v>
      </c>
      <c r="G108" s="3"/>
      <c r="H108" s="50" t="str">
        <f t="shared" si="19"/>
        <v>f(y104|y103, ... y1, Θ)</v>
      </c>
      <c r="I108" s="7">
        <f t="shared" si="20"/>
        <v>2.7293042891929779E-12</v>
      </c>
      <c r="J108" s="7">
        <f t="shared" si="21"/>
        <v>1.0122586804413726E-4</v>
      </c>
      <c r="K108" s="7">
        <f t="shared" si="22"/>
        <v>9.7603393490165845E-11</v>
      </c>
      <c r="L108" s="7">
        <f t="shared" si="23"/>
        <v>0.54374023225971635</v>
      </c>
      <c r="M108" s="7">
        <f t="shared" si="12"/>
        <v>0.54384145822809316</v>
      </c>
      <c r="N108" s="2">
        <f t="shared" si="18"/>
        <v>-0.26452768826490425</v>
      </c>
    </row>
    <row r="109" spans="5:14" x14ac:dyDescent="0.25">
      <c r="E109" s="1">
        <f t="shared" si="13"/>
        <v>105</v>
      </c>
      <c r="F109" s="46">
        <v>-0.1158279086372411</v>
      </c>
      <c r="G109" s="3"/>
      <c r="H109" s="50" t="str">
        <f t="shared" si="19"/>
        <v>f(y105|y104, ... y1, Θ)</v>
      </c>
      <c r="I109" s="7">
        <f t="shared" si="20"/>
        <v>1.9526852478936684E-6</v>
      </c>
      <c r="J109" s="7">
        <f t="shared" si="21"/>
        <v>1.1896155713108337E-3</v>
      </c>
      <c r="K109" s="7">
        <f t="shared" si="22"/>
        <v>2.4342110607185966E-5</v>
      </c>
      <c r="L109" s="7">
        <f t="shared" si="23"/>
        <v>2.2275098094497614</v>
      </c>
      <c r="M109" s="7">
        <f t="shared" si="12"/>
        <v>2.2287257198169272</v>
      </c>
      <c r="N109" s="2">
        <f t="shared" si="18"/>
        <v>0.34805662491836731</v>
      </c>
    </row>
    <row r="110" spans="5:14" x14ac:dyDescent="0.25">
      <c r="E110" s="1">
        <f t="shared" si="13"/>
        <v>106</v>
      </c>
      <c r="F110" s="46">
        <v>-0.17532707818518606</v>
      </c>
      <c r="G110" s="3"/>
      <c r="H110" s="50" t="str">
        <f t="shared" si="19"/>
        <v>f(y106|y105, ... y1, Θ)</v>
      </c>
      <c r="I110" s="7">
        <f t="shared" si="20"/>
        <v>1.7845790749588614E-9</v>
      </c>
      <c r="J110" s="7">
        <f t="shared" si="21"/>
        <v>3.7836912470178545E-7</v>
      </c>
      <c r="K110" s="7">
        <f t="shared" si="22"/>
        <v>2.736012716585542E-5</v>
      </c>
      <c r="L110" s="7">
        <f t="shared" si="23"/>
        <v>0.87133468935383451</v>
      </c>
      <c r="M110" s="7">
        <f t="shared" si="12"/>
        <v>0.87136242963470412</v>
      </c>
      <c r="N110" s="2">
        <f t="shared" si="18"/>
        <v>-5.980116938774014E-2</v>
      </c>
    </row>
    <row r="111" spans="5:14" x14ac:dyDescent="0.25">
      <c r="E111" s="1">
        <f t="shared" si="13"/>
        <v>107</v>
      </c>
      <c r="F111" s="46">
        <v>0.14767616207801637</v>
      </c>
      <c r="G111" s="3"/>
      <c r="H111" s="50" t="str">
        <f t="shared" si="19"/>
        <v>f(y107|y106, ... y1, Θ)</v>
      </c>
      <c r="I111" s="7">
        <f t="shared" si="20"/>
        <v>1.5614338019660104E-9</v>
      </c>
      <c r="J111" s="7">
        <f t="shared" si="21"/>
        <v>4.0591718643395838E-4</v>
      </c>
      <c r="K111" s="7">
        <f t="shared" si="22"/>
        <v>1.778228972778875E-8</v>
      </c>
      <c r="L111" s="7">
        <f t="shared" si="23"/>
        <v>0.69436615423278025</v>
      </c>
      <c r="M111" s="7">
        <f t="shared" si="12"/>
        <v>0.69477209076293778</v>
      </c>
      <c r="N111" s="2">
        <f t="shared" si="18"/>
        <v>-0.15815763563526702</v>
      </c>
    </row>
    <row r="112" spans="5:14" x14ac:dyDescent="0.25">
      <c r="E112" s="1">
        <f t="shared" si="13"/>
        <v>108</v>
      </c>
      <c r="F112" s="46">
        <v>0.10654510550190112</v>
      </c>
      <c r="G112" s="3"/>
      <c r="H112" s="50" t="str">
        <f t="shared" si="19"/>
        <v>f(y108|y107, ... y1, Θ)</v>
      </c>
      <c r="I112" s="7">
        <f t="shared" si="20"/>
        <v>1.2820591550915286E-4</v>
      </c>
      <c r="J112" s="7">
        <f t="shared" si="21"/>
        <v>2.4873216883239353E-2</v>
      </c>
      <c r="K112" s="7">
        <f t="shared" si="22"/>
        <v>5.0605149963310366E-5</v>
      </c>
      <c r="L112" s="7">
        <f t="shared" si="23"/>
        <v>1.4747065442071392</v>
      </c>
      <c r="M112" s="7">
        <f t="shared" si="12"/>
        <v>1.4997585721558511</v>
      </c>
      <c r="N112" s="2">
        <f t="shared" si="18"/>
        <v>0.17602135290943913</v>
      </c>
    </row>
    <row r="113" spans="5:14" x14ac:dyDescent="0.25">
      <c r="E113" s="1">
        <f t="shared" si="13"/>
        <v>109</v>
      </c>
      <c r="F113" s="46">
        <v>7.048967307750445E-2</v>
      </c>
      <c r="G113" s="3"/>
      <c r="H113" s="50" t="str">
        <f t="shared" si="19"/>
        <v>f(y109|y108, ... y1, Θ)</v>
      </c>
      <c r="I113" s="7">
        <f t="shared" si="20"/>
        <v>4.0597658397451053E-2</v>
      </c>
      <c r="J113" s="7">
        <f t="shared" si="21"/>
        <v>0.27160090861545744</v>
      </c>
      <c r="K113" s="7">
        <f t="shared" si="22"/>
        <v>2.3493718791130071E-3</v>
      </c>
      <c r="L113" s="7">
        <f t="shared" si="23"/>
        <v>2.3608532841234728</v>
      </c>
      <c r="M113" s="7">
        <f t="shared" si="12"/>
        <v>2.6754012230154944</v>
      </c>
      <c r="N113" s="2">
        <f t="shared" si="18"/>
        <v>0.42738892126384787</v>
      </c>
    </row>
    <row r="114" spans="5:14" x14ac:dyDescent="0.25">
      <c r="E114" s="1">
        <f t="shared" si="13"/>
        <v>110</v>
      </c>
      <c r="F114" s="46">
        <v>-1.2746491228014243E-2</v>
      </c>
      <c r="G114" s="3"/>
      <c r="H114" s="50" t="str">
        <f t="shared" si="19"/>
        <v>f(y110|y109, ... y1, Θ)</v>
      </c>
      <c r="I114" s="7">
        <f t="shared" si="20"/>
        <v>1.0120341498903014</v>
      </c>
      <c r="J114" s="7">
        <f t="shared" si="21"/>
        <v>0.86883973825402716</v>
      </c>
      <c r="K114" s="7">
        <f t="shared" si="22"/>
        <v>2.71961355719306E-2</v>
      </c>
      <c r="L114" s="7">
        <f t="shared" si="23"/>
        <v>3.5070237332072689</v>
      </c>
      <c r="M114" s="7">
        <f t="shared" si="12"/>
        <v>5.415093756923528</v>
      </c>
      <c r="N114" s="2">
        <f t="shared" si="18"/>
        <v>0.73360598040031044</v>
      </c>
    </row>
    <row r="115" spans="5:14" x14ac:dyDescent="0.25">
      <c r="E115" s="1">
        <f t="shared" si="13"/>
        <v>111</v>
      </c>
      <c r="F115" s="46">
        <v>8.6937715781172042E-2</v>
      </c>
      <c r="G115" s="3"/>
      <c r="H115" s="50" t="str">
        <f t="shared" si="19"/>
        <v>f(y111|y110, ... y1, Θ)</v>
      </c>
      <c r="I115" s="7">
        <f t="shared" si="20"/>
        <v>0.32429572069133017</v>
      </c>
      <c r="J115" s="7">
        <f t="shared" si="21"/>
        <v>6.9111378029204862E-2</v>
      </c>
      <c r="K115" s="7">
        <f t="shared" si="22"/>
        <v>4.0001446945833775E-2</v>
      </c>
      <c r="L115" s="7">
        <f t="shared" si="23"/>
        <v>1.2804747961964535</v>
      </c>
      <c r="M115" s="7">
        <f t="shared" si="12"/>
        <v>1.7138833418628223</v>
      </c>
      <c r="N115" s="2">
        <f t="shared" si="18"/>
        <v>0.23398125766333586</v>
      </c>
    </row>
    <row r="116" spans="5:14" x14ac:dyDescent="0.25">
      <c r="E116" s="1">
        <f t="shared" si="13"/>
        <v>112</v>
      </c>
      <c r="F116" s="46">
        <v>-6.7092999892546211E-3</v>
      </c>
      <c r="G116" s="3"/>
      <c r="H116" s="50" t="str">
        <f t="shared" si="19"/>
        <v>f(y112|y111, ... y1, Θ)</v>
      </c>
      <c r="I116" s="7">
        <f t="shared" si="20"/>
        <v>2.2201264027035315</v>
      </c>
      <c r="J116" s="7">
        <f t="shared" si="21"/>
        <v>0.84516314304838047</v>
      </c>
      <c r="K116" s="7">
        <f t="shared" si="22"/>
        <v>5.3105026500912297E-2</v>
      </c>
      <c r="L116" s="7">
        <f t="shared" si="23"/>
        <v>3.0365852393549759</v>
      </c>
      <c r="M116" s="7">
        <f t="shared" si="12"/>
        <v>6.1549798116078005</v>
      </c>
      <c r="N116" s="2">
        <f t="shared" si="18"/>
        <v>0.78922663277964866</v>
      </c>
    </row>
    <row r="117" spans="5:14" x14ac:dyDescent="0.25">
      <c r="E117" s="1">
        <f t="shared" si="13"/>
        <v>113</v>
      </c>
      <c r="F117" s="46">
        <v>3.5819644267907624E-2</v>
      </c>
      <c r="G117" s="3"/>
      <c r="H117" s="50" t="str">
        <f t="shared" si="19"/>
        <v>f(y113|y112, ... y1, Θ)</v>
      </c>
      <c r="I117" s="7">
        <f t="shared" si="20"/>
        <v>4.2580374826694003</v>
      </c>
      <c r="J117" s="7">
        <f t="shared" si="21"/>
        <v>0.48677399471710442</v>
      </c>
      <c r="K117" s="7">
        <f t="shared" si="22"/>
        <v>9.6153158893274443E-2</v>
      </c>
      <c r="L117" s="7">
        <f t="shared" si="23"/>
        <v>1.6510812437414972</v>
      </c>
      <c r="M117" s="7">
        <f t="shared" si="12"/>
        <v>6.4920458800212764</v>
      </c>
      <c r="N117" s="2">
        <f t="shared" si="18"/>
        <v>0.81238158037318098</v>
      </c>
    </row>
    <row r="118" spans="5:14" x14ac:dyDescent="0.25">
      <c r="E118" s="1">
        <f t="shared" si="13"/>
        <v>114</v>
      </c>
      <c r="F118" s="46">
        <v>-1.2996955727702961E-2</v>
      </c>
      <c r="G118" s="3"/>
      <c r="H118" s="50" t="str">
        <f t="shared" si="19"/>
        <v>f(y114|y113, ... y1, Θ)</v>
      </c>
      <c r="I118" s="7">
        <f t="shared" si="20"/>
        <v>6.3056573492727885</v>
      </c>
      <c r="J118" s="7">
        <f t="shared" si="21"/>
        <v>0.26335224561301213</v>
      </c>
      <c r="K118" s="7">
        <f t="shared" si="22"/>
        <v>0.17036963787315093</v>
      </c>
      <c r="L118" s="7">
        <f t="shared" si="23"/>
        <v>1.0687739446506259</v>
      </c>
      <c r="M118" s="7">
        <f t="shared" si="12"/>
        <v>7.8081531774095776</v>
      </c>
      <c r="N118" s="2">
        <f t="shared" si="18"/>
        <v>0.89254832456785738</v>
      </c>
    </row>
    <row r="119" spans="5:14" x14ac:dyDescent="0.25">
      <c r="E119" s="1">
        <f t="shared" si="13"/>
        <v>115</v>
      </c>
      <c r="F119" s="46">
        <v>5.6430766319877271E-2</v>
      </c>
      <c r="G119" s="3"/>
      <c r="H119" s="50" t="str">
        <f t="shared" si="19"/>
        <v>f(y115|y114, ... y1, Θ)</v>
      </c>
      <c r="I119" s="7">
        <f t="shared" si="20"/>
        <v>3.8636430071950953</v>
      </c>
      <c r="J119" s="7">
        <f t="shared" si="21"/>
        <v>8.2659576395094067E-2</v>
      </c>
      <c r="K119" s="7">
        <f t="shared" si="22"/>
        <v>0.13717169086256201</v>
      </c>
      <c r="L119" s="7">
        <f t="shared" si="23"/>
        <v>0.44080617998391014</v>
      </c>
      <c r="M119" s="7">
        <f t="shared" si="12"/>
        <v>4.5242804544366608</v>
      </c>
      <c r="N119" s="2">
        <f t="shared" si="18"/>
        <v>0.65554951845480602</v>
      </c>
    </row>
    <row r="120" spans="5:14" x14ac:dyDescent="0.25">
      <c r="E120" s="1">
        <f t="shared" si="13"/>
        <v>116</v>
      </c>
      <c r="F120" s="46">
        <v>2.9047614411149253E-2</v>
      </c>
      <c r="G120" s="3"/>
      <c r="H120" s="50" t="str">
        <f t="shared" si="19"/>
        <v>f(y116|y115, ... y1, Θ)</v>
      </c>
      <c r="I120" s="7">
        <f t="shared" si="20"/>
        <v>8.4435883499524138</v>
      </c>
      <c r="J120" s="7">
        <f t="shared" si="21"/>
        <v>0.14025628415798086</v>
      </c>
      <c r="K120" s="7">
        <f t="shared" si="22"/>
        <v>0.17597174223057654</v>
      </c>
      <c r="L120" s="7">
        <f t="shared" si="23"/>
        <v>0.43906135116347383</v>
      </c>
      <c r="M120" s="7">
        <f t="shared" si="12"/>
        <v>9.1988777275044455</v>
      </c>
      <c r="N120" s="2">
        <f t="shared" si="18"/>
        <v>0.96373484620617988</v>
      </c>
    </row>
    <row r="121" spans="5:14" x14ac:dyDescent="0.25">
      <c r="E121" s="1">
        <f t="shared" si="13"/>
        <v>117</v>
      </c>
      <c r="F121" s="46">
        <v>-2.3937776685823673E-2</v>
      </c>
      <c r="G121" s="3"/>
      <c r="H121" s="50" t="str">
        <f t="shared" si="19"/>
        <v>f(y117|y116, ... y1, Θ)</v>
      </c>
      <c r="I121" s="7">
        <f t="shared" si="20"/>
        <v>6.0835363081117624</v>
      </c>
      <c r="J121" s="7">
        <f t="shared" si="21"/>
        <v>4.9436439954406455E-2</v>
      </c>
      <c r="K121" s="7">
        <f t="shared" si="22"/>
        <v>0.21781687062963134</v>
      </c>
      <c r="L121" s="7">
        <f t="shared" si="23"/>
        <v>0.26587016021910848</v>
      </c>
      <c r="M121" s="7">
        <f t="shared" si="12"/>
        <v>6.6166597789149089</v>
      </c>
      <c r="N121" s="2">
        <f t="shared" si="18"/>
        <v>0.82063880429169234</v>
      </c>
    </row>
    <row r="122" spans="5:14" x14ac:dyDescent="0.25">
      <c r="E122" s="1">
        <f t="shared" si="13"/>
        <v>118</v>
      </c>
      <c r="F122" s="46">
        <v>4.0318363880104048E-2</v>
      </c>
      <c r="G122" s="3"/>
      <c r="H122" s="50" t="str">
        <f t="shared" si="19"/>
        <v>f(y118|y117, ... y1, Θ)</v>
      </c>
      <c r="I122" s="7">
        <f t="shared" si="20"/>
        <v>7.1395525523977499</v>
      </c>
      <c r="J122" s="7">
        <f t="shared" si="21"/>
        <v>6.3861461062389588E-2</v>
      </c>
      <c r="K122" s="7">
        <f t="shared" si="22"/>
        <v>0.17325946437826412</v>
      </c>
      <c r="L122" s="7">
        <f t="shared" si="23"/>
        <v>0.23278330078535417</v>
      </c>
      <c r="M122" s="7">
        <f t="shared" si="12"/>
        <v>7.6094567786237581</v>
      </c>
      <c r="N122" s="2">
        <f t="shared" si="18"/>
        <v>0.88135365460673931</v>
      </c>
    </row>
    <row r="123" spans="5:14" x14ac:dyDescent="0.25">
      <c r="E123" s="1">
        <f t="shared" si="13"/>
        <v>119</v>
      </c>
      <c r="F123" s="46">
        <v>5.7172998337275273E-2</v>
      </c>
      <c r="G123" s="3"/>
      <c r="H123" s="50" t="str">
        <f t="shared" si="19"/>
        <v>f(y119|y118, ... y1, Θ)</v>
      </c>
      <c r="I123" s="7">
        <f t="shared" si="20"/>
        <v>4.222200412202179</v>
      </c>
      <c r="J123" s="7">
        <f t="shared" si="21"/>
        <v>2.6992722623626866E-2</v>
      </c>
      <c r="K123" s="7">
        <f t="shared" si="22"/>
        <v>0.15325825711394414</v>
      </c>
      <c r="L123" s="7">
        <f t="shared" si="23"/>
        <v>0.147169810048804</v>
      </c>
      <c r="M123" s="7">
        <f t="shared" si="12"/>
        <v>4.549621201988554</v>
      </c>
      <c r="N123" s="2">
        <f t="shared" si="18"/>
        <v>0.65797523913306377</v>
      </c>
    </row>
    <row r="124" spans="5:14" x14ac:dyDescent="0.25">
      <c r="E124" s="1">
        <f t="shared" si="13"/>
        <v>120</v>
      </c>
      <c r="F124" s="46">
        <v>4.4809662698928221E-2</v>
      </c>
      <c r="G124" s="3"/>
      <c r="H124" s="50" t="str">
        <f t="shared" si="19"/>
        <v>f(y120|y119, ... y1, Θ)</v>
      </c>
      <c r="I124" s="7">
        <f t="shared" si="20"/>
        <v>6.3701496264689199</v>
      </c>
      <c r="J124" s="7">
        <f t="shared" si="21"/>
        <v>5.1080849816638838E-2</v>
      </c>
      <c r="K124" s="7">
        <f t="shared" si="22"/>
        <v>0.16860440315860639</v>
      </c>
      <c r="L124" s="7">
        <f t="shared" si="23"/>
        <v>0.20307870787230292</v>
      </c>
      <c r="M124" s="7">
        <f t="shared" si="12"/>
        <v>6.7929135873164679</v>
      </c>
      <c r="N124" s="2">
        <f t="shared" si="18"/>
        <v>0.8320560899638576</v>
      </c>
    </row>
    <row r="125" spans="5:14" x14ac:dyDescent="0.25">
      <c r="E125" s="1">
        <f t="shared" si="13"/>
        <v>121</v>
      </c>
      <c r="F125" s="46">
        <v>-0.12201148676940407</v>
      </c>
      <c r="G125" s="3"/>
      <c r="H125" s="50" t="str">
        <f t="shared" si="19"/>
        <v>f(y121|y120, ... y1, Θ)</v>
      </c>
      <c r="I125" s="7">
        <f t="shared" si="20"/>
        <v>4.951202634133422E-3</v>
      </c>
      <c r="J125" s="7">
        <f t="shared" si="21"/>
        <v>3.2504217687045154E-5</v>
      </c>
      <c r="K125" s="7">
        <f t="shared" si="22"/>
        <v>0.11447323401416819</v>
      </c>
      <c r="L125" s="7">
        <f t="shared" si="23"/>
        <v>0.11288077133607778</v>
      </c>
      <c r="M125" s="7">
        <f t="shared" si="12"/>
        <v>0.23233771220206645</v>
      </c>
      <c r="N125" s="2">
        <f t="shared" si="18"/>
        <v>-0.63388029139665958</v>
      </c>
    </row>
    <row r="126" spans="5:14" x14ac:dyDescent="0.25">
      <c r="E126" s="1">
        <f t="shared" si="13"/>
        <v>122</v>
      </c>
      <c r="F126" s="46">
        <v>-5.1192810659463336E-2</v>
      </c>
      <c r="G126" s="3"/>
      <c r="H126" s="50" t="str">
        <f t="shared" si="19"/>
        <v>f(y122|y121, ... y1, Θ)</v>
      </c>
      <c r="I126" s="7">
        <f t="shared" si="20"/>
        <v>4.4397008674955094E-2</v>
      </c>
      <c r="J126" s="7">
        <f t="shared" si="21"/>
        <v>0.22970914146740323</v>
      </c>
      <c r="K126" s="7">
        <f t="shared" si="22"/>
        <v>4.7073970221575947E-3</v>
      </c>
      <c r="L126" s="7">
        <f t="shared" si="23"/>
        <v>3.6584101730698961</v>
      </c>
      <c r="M126" s="7">
        <f t="shared" si="12"/>
        <v>3.937223720234412</v>
      </c>
      <c r="N126" s="2">
        <f t="shared" si="18"/>
        <v>0.59519009289610347</v>
      </c>
    </row>
    <row r="127" spans="5:14" x14ac:dyDescent="0.25">
      <c r="E127" s="1">
        <f t="shared" si="13"/>
        <v>123</v>
      </c>
      <c r="F127" s="46">
        <v>8.958811504243111E-2</v>
      </c>
      <c r="G127" s="3"/>
      <c r="H127" s="50" t="str">
        <f t="shared" si="19"/>
        <v>f(y123|y122, ... y1, Θ)</v>
      </c>
      <c r="I127" s="7">
        <f t="shared" si="20"/>
        <v>5.4492164605611466E-2</v>
      </c>
      <c r="J127" s="7">
        <f t="shared" si="21"/>
        <v>8.2592494971742217E-2</v>
      </c>
      <c r="K127" s="7">
        <f t="shared" si="22"/>
        <v>7.7365394528535712E-3</v>
      </c>
      <c r="L127" s="7">
        <f t="shared" si="23"/>
        <v>1.7613281217360868</v>
      </c>
      <c r="M127" s="7">
        <f t="shared" si="12"/>
        <v>1.9061493207662941</v>
      </c>
      <c r="N127" s="2">
        <f t="shared" si="18"/>
        <v>0.28015691867625553</v>
      </c>
    </row>
    <row r="128" spans="5:14" x14ac:dyDescent="0.25">
      <c r="E128" s="1">
        <f t="shared" si="13"/>
        <v>124</v>
      </c>
      <c r="F128" s="46">
        <v>-4.7739285725120567E-2</v>
      </c>
      <c r="G128" s="3"/>
      <c r="H128" s="50" t="str">
        <f t="shared" si="19"/>
        <v>f(y124|y123, ... y1, Θ)</v>
      </c>
      <c r="I128" s="7">
        <f t="shared" si="20"/>
        <v>0.17836154117207181</v>
      </c>
      <c r="J128" s="7">
        <f t="shared" si="21"/>
        <v>0.26105409695876763</v>
      </c>
      <c r="K128" s="7">
        <f t="shared" si="22"/>
        <v>1.5988481991750479E-2</v>
      </c>
      <c r="L128" s="7">
        <f t="shared" si="23"/>
        <v>3.5149854209341416</v>
      </c>
      <c r="M128" s="7">
        <f t="shared" si="12"/>
        <v>3.9703895410567314</v>
      </c>
      <c r="N128" s="2">
        <f t="shared" si="18"/>
        <v>0.59883311815659246</v>
      </c>
    </row>
    <row r="129" spans="5:14" x14ac:dyDescent="0.25">
      <c r="E129" s="1">
        <f t="shared" si="13"/>
        <v>125</v>
      </c>
      <c r="F129" s="46">
        <v>6.8636917254028207E-2</v>
      </c>
      <c r="G129" s="3"/>
      <c r="H129" s="50" t="str">
        <f t="shared" si="19"/>
        <v>f(y125|y124, ... y1, Θ)</v>
      </c>
      <c r="I129" s="7">
        <f t="shared" si="20"/>
        <v>0.29589986290181375</v>
      </c>
      <c r="J129" s="7">
        <f t="shared" si="21"/>
        <v>0.26967346215439719</v>
      </c>
      <c r="K129" s="7">
        <f t="shared" si="22"/>
        <v>1.5922359136335763E-2</v>
      </c>
      <c r="L129" s="7">
        <f t="shared" si="23"/>
        <v>2.1796555172234409</v>
      </c>
      <c r="M129" s="7">
        <f t="shared" si="12"/>
        <v>2.7611512014159878</v>
      </c>
      <c r="N129" s="2">
        <f t="shared" si="18"/>
        <v>0.44109018937835914</v>
      </c>
    </row>
  </sheetData>
  <mergeCells count="5">
    <mergeCell ref="H3:H4"/>
    <mergeCell ref="I3:J3"/>
    <mergeCell ref="K3:L3"/>
    <mergeCell ref="I4:J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90" zoomScaleNormal="90" workbookViewId="0">
      <selection sqref="A1:D1"/>
    </sheetView>
  </sheetViews>
  <sheetFormatPr defaultRowHeight="15" x14ac:dyDescent="0.25"/>
  <cols>
    <col min="2" max="2" width="15.28515625" bestFit="1" customWidth="1"/>
    <col min="3" max="3" width="23.7109375" customWidth="1"/>
    <col min="4" max="6" width="24.7109375" customWidth="1"/>
  </cols>
  <sheetData>
    <row r="1" spans="1:4" ht="18.75" x14ac:dyDescent="0.3">
      <c r="A1" s="73" t="s">
        <v>46</v>
      </c>
      <c r="B1" s="73"/>
      <c r="C1" s="73"/>
      <c r="D1" s="73"/>
    </row>
    <row r="2" spans="1:4" ht="30" x14ac:dyDescent="0.25">
      <c r="B2" s="61" t="s">
        <v>47</v>
      </c>
      <c r="C2" s="61" t="s">
        <v>41</v>
      </c>
      <c r="D2" s="61" t="s">
        <v>48</v>
      </c>
    </row>
    <row r="3" spans="1:4" ht="18" x14ac:dyDescent="0.35">
      <c r="A3" s="12" t="s">
        <v>11</v>
      </c>
      <c r="B3" s="64">
        <v>1.7897824974097299E-2</v>
      </c>
      <c r="C3" s="64">
        <v>5.2391216580560319E-2</v>
      </c>
      <c r="D3" s="64">
        <v>1.369667329329842E-2</v>
      </c>
    </row>
    <row r="4" spans="1:4" ht="18" x14ac:dyDescent="0.35">
      <c r="A4" s="12" t="s">
        <v>12</v>
      </c>
      <c r="B4" s="64">
        <v>2.295309032797014E-2</v>
      </c>
      <c r="C4" s="64">
        <v>0.10747359144953807</v>
      </c>
      <c r="D4" s="64">
        <v>0.16830464409946366</v>
      </c>
    </row>
    <row r="5" spans="1:4" ht="18" x14ac:dyDescent="0.35">
      <c r="A5" s="35" t="s">
        <v>13</v>
      </c>
      <c r="B5" s="64">
        <v>1.30063752059005E-2</v>
      </c>
      <c r="C5" s="64">
        <v>1.1196707260543224E-2</v>
      </c>
      <c r="D5" s="64">
        <v>8.0688063572964368E-3</v>
      </c>
    </row>
    <row r="6" spans="1:4" ht="18" x14ac:dyDescent="0.35">
      <c r="A6" s="12" t="s">
        <v>14</v>
      </c>
      <c r="B6" s="64">
        <v>2.5938511798578402E-2</v>
      </c>
      <c r="C6" s="64">
        <v>3.4034233195041001E-2</v>
      </c>
      <c r="D6" s="64">
        <v>5.3066597092632763E-2</v>
      </c>
    </row>
    <row r="7" spans="1:4" ht="18" x14ac:dyDescent="0.35">
      <c r="A7" s="35" t="s">
        <v>15</v>
      </c>
      <c r="B7" s="64">
        <v>-3.7663672299543E-3</v>
      </c>
      <c r="C7" s="64">
        <v>-1.9459884189122582E-2</v>
      </c>
      <c r="D7" s="64">
        <v>-4.364695238426395E-2</v>
      </c>
    </row>
    <row r="8" spans="1:4" ht="18" x14ac:dyDescent="0.35">
      <c r="A8" s="12" t="s">
        <v>16</v>
      </c>
      <c r="B8" s="64">
        <v>6.3919068887716493E-2</v>
      </c>
      <c r="C8" s="64">
        <v>8.9429435041772504E-2</v>
      </c>
      <c r="D8" s="64">
        <v>0.15347398435811477</v>
      </c>
    </row>
    <row r="9" spans="1:4" ht="18.75" x14ac:dyDescent="0.3">
      <c r="A9" s="73" t="s">
        <v>36</v>
      </c>
      <c r="B9" s="73"/>
      <c r="C9" s="73"/>
      <c r="D9" s="73"/>
    </row>
    <row r="10" spans="1:4" ht="30" x14ac:dyDescent="0.25">
      <c r="B10" s="61" t="s">
        <v>38</v>
      </c>
      <c r="C10" s="61" t="s">
        <v>35</v>
      </c>
      <c r="D10" s="61" t="s">
        <v>34</v>
      </c>
    </row>
    <row r="11" spans="1:4" ht="18" x14ac:dyDescent="0.35">
      <c r="A11" s="12" t="s">
        <v>11</v>
      </c>
      <c r="B11" s="59">
        <v>1.7897824974097292E-2</v>
      </c>
      <c r="C11" s="63">
        <f>B11</f>
        <v>1.7897824974097292E-2</v>
      </c>
      <c r="D11" s="63">
        <f>B11</f>
        <v>1.7897824974097292E-2</v>
      </c>
    </row>
    <row r="12" spans="1:4" ht="18" x14ac:dyDescent="0.35">
      <c r="A12" s="12" t="s">
        <v>12</v>
      </c>
      <c r="B12" s="59">
        <v>2.295309032797014E-2</v>
      </c>
      <c r="C12" s="63">
        <f>B12</f>
        <v>2.295309032797014E-2</v>
      </c>
      <c r="D12" s="63">
        <f>B12</f>
        <v>2.295309032797014E-2</v>
      </c>
    </row>
    <row r="13" spans="1:4" ht="18" x14ac:dyDescent="0.35">
      <c r="A13" s="35" t="s">
        <v>13</v>
      </c>
      <c r="B13" s="59">
        <v>1.3006375205900545E-2</v>
      </c>
      <c r="C13" s="63">
        <f>0.08/12</f>
        <v>6.6666666666666671E-3</v>
      </c>
      <c r="D13" s="63">
        <f>1.08^(1/12)-1</f>
        <v>6.4340301100034303E-3</v>
      </c>
    </row>
    <row r="14" spans="1:4" ht="18" x14ac:dyDescent="0.35">
      <c r="A14" s="12" t="s">
        <v>14</v>
      </c>
      <c r="B14" s="59">
        <v>2.5938511798578385E-2</v>
      </c>
      <c r="C14" s="63">
        <f>B14</f>
        <v>2.5938511798578385E-2</v>
      </c>
      <c r="D14" s="63">
        <f>B14</f>
        <v>2.5938511798578385E-2</v>
      </c>
    </row>
    <row r="15" spans="1:4" ht="18" x14ac:dyDescent="0.35">
      <c r="A15" s="35" t="s">
        <v>15</v>
      </c>
      <c r="B15" s="59">
        <v>-3.7663672299543724E-3</v>
      </c>
      <c r="C15" s="63">
        <f>C13-(B13-B15)</f>
        <v>-1.010607576918825E-2</v>
      </c>
      <c r="D15" s="63">
        <f>D13-(B13-B15)</f>
        <v>-1.0338712325851488E-2</v>
      </c>
    </row>
    <row r="16" spans="1:4" ht="18" x14ac:dyDescent="0.35">
      <c r="A16" s="12" t="s">
        <v>16</v>
      </c>
      <c r="B16" s="59">
        <v>6.3919068887716451E-2</v>
      </c>
      <c r="C16" s="63">
        <f>B16</f>
        <v>6.3919068887716451E-2</v>
      </c>
      <c r="D16" s="63">
        <f t="shared" ref="D16" si="0">B16</f>
        <v>6.3919068887716451E-2</v>
      </c>
    </row>
    <row r="19" spans="1:6" ht="18.75" x14ac:dyDescent="0.3">
      <c r="A19" s="73" t="s">
        <v>37</v>
      </c>
      <c r="B19" s="73"/>
      <c r="C19" s="73"/>
      <c r="D19" s="73"/>
    </row>
    <row r="20" spans="1:6" ht="30" x14ac:dyDescent="0.25">
      <c r="B20" s="61" t="s">
        <v>41</v>
      </c>
      <c r="C20" s="61" t="s">
        <v>39</v>
      </c>
      <c r="D20" s="61" t="s">
        <v>40</v>
      </c>
    </row>
    <row r="21" spans="1:6" ht="18" x14ac:dyDescent="0.35">
      <c r="A21" s="12" t="s">
        <v>11</v>
      </c>
      <c r="B21" s="64">
        <v>5.2391216580560319E-2</v>
      </c>
      <c r="C21" s="64">
        <v>5.2391216580560319E-2</v>
      </c>
      <c r="D21" s="64">
        <v>5.2391216580560319E-2</v>
      </c>
    </row>
    <row r="22" spans="1:6" ht="18" x14ac:dyDescent="0.35">
      <c r="A22" s="12" t="s">
        <v>12</v>
      </c>
      <c r="B22" s="64">
        <v>0.10747359144953807</v>
      </c>
      <c r="C22" s="64">
        <v>0.10747359144953807</v>
      </c>
      <c r="D22" s="64">
        <v>0.10747359144953807</v>
      </c>
    </row>
    <row r="23" spans="1:6" ht="18" x14ac:dyDescent="0.35">
      <c r="A23" s="35" t="s">
        <v>13</v>
      </c>
      <c r="B23" s="64">
        <v>1.1196707260543224E-2</v>
      </c>
      <c r="C23" s="64">
        <v>1.3088847456204001E-2</v>
      </c>
      <c r="D23" s="64">
        <v>1.2216651883844841E-2</v>
      </c>
    </row>
    <row r="24" spans="1:6" ht="18" x14ac:dyDescent="0.35">
      <c r="A24" s="12" t="s">
        <v>14</v>
      </c>
      <c r="B24" s="64">
        <v>3.4034233195041001E-2</v>
      </c>
      <c r="C24" s="64">
        <v>2.8173951144882015E-2</v>
      </c>
      <c r="D24" s="64">
        <v>4.5605125155112898E-2</v>
      </c>
    </row>
    <row r="25" spans="1:6" ht="18" x14ac:dyDescent="0.35">
      <c r="A25" s="35" t="s">
        <v>15</v>
      </c>
      <c r="B25" s="64">
        <v>-1.9459884189122582E-2</v>
      </c>
      <c r="C25" s="64">
        <v>-1.170604856371265E-2</v>
      </c>
      <c r="D25" s="64">
        <v>-2.0529332390238197E-2</v>
      </c>
    </row>
    <row r="26" spans="1:6" ht="18" x14ac:dyDescent="0.35">
      <c r="A26" s="12" t="s">
        <v>16</v>
      </c>
      <c r="B26" s="64">
        <v>8.9429435041772504E-2</v>
      </c>
      <c r="C26" s="64">
        <v>7.1884612085678271E-2</v>
      </c>
      <c r="D26" s="64">
        <v>0.10717243754159562</v>
      </c>
    </row>
    <row r="29" spans="1:6" ht="18.75" x14ac:dyDescent="0.3">
      <c r="A29" s="73" t="s">
        <v>44</v>
      </c>
      <c r="B29" s="73"/>
      <c r="C29" s="73"/>
      <c r="D29" s="73"/>
      <c r="E29" s="73"/>
      <c r="F29" s="73"/>
    </row>
    <row r="30" spans="1:6" ht="45" x14ac:dyDescent="0.25">
      <c r="B30" s="61" t="s">
        <v>45</v>
      </c>
      <c r="C30" s="61" t="s">
        <v>42</v>
      </c>
      <c r="D30" s="61" t="str">
        <f>"+1%"</f>
        <v>+1%</v>
      </c>
      <c r="E30" s="61" t="s">
        <v>43</v>
      </c>
      <c r="F30" s="61" t="str">
        <f>"-1%"</f>
        <v>-1%</v>
      </c>
    </row>
    <row r="31" spans="1:6" ht="18" x14ac:dyDescent="0.35">
      <c r="A31" s="12" t="s">
        <v>11</v>
      </c>
      <c r="B31" s="59">
        <v>1.7897824974097292E-2</v>
      </c>
      <c r="C31" s="62">
        <v>0.2</v>
      </c>
      <c r="D31" s="66">
        <v>9.5968750195027042E-2</v>
      </c>
      <c r="E31" s="66">
        <v>0.16269297969424201</v>
      </c>
      <c r="F31" s="66">
        <v>0.21872467855533273</v>
      </c>
    </row>
    <row r="32" spans="1:6" ht="18" x14ac:dyDescent="0.35">
      <c r="A32" s="12" t="s">
        <v>12</v>
      </c>
      <c r="B32" s="59">
        <v>2.295309032797014E-2</v>
      </c>
      <c r="C32" s="62">
        <v>0.2</v>
      </c>
      <c r="D32" s="66">
        <v>5.2506406295208308E-2</v>
      </c>
      <c r="E32" s="66">
        <v>0.14585117360292088</v>
      </c>
      <c r="F32" s="66">
        <v>0.10236608446336959</v>
      </c>
    </row>
    <row r="33" spans="1:6" ht="18" x14ac:dyDescent="0.35">
      <c r="A33" s="35" t="s">
        <v>13</v>
      </c>
      <c r="B33" s="59">
        <v>1.3006375205900545E-2</v>
      </c>
      <c r="C33" s="62">
        <v>5.5</v>
      </c>
      <c r="D33" s="66">
        <v>3.3249141444611041</v>
      </c>
      <c r="E33" s="66">
        <v>1.2733063095482464</v>
      </c>
      <c r="F33" s="66">
        <v>2.8064453918860295</v>
      </c>
    </row>
    <row r="34" spans="1:6" ht="18" x14ac:dyDescent="0.35">
      <c r="A34" s="12" t="s">
        <v>14</v>
      </c>
      <c r="B34" s="59">
        <v>2.5938511798578385E-2</v>
      </c>
      <c r="C34" s="62">
        <v>15</v>
      </c>
      <c r="D34" s="66">
        <v>3.7340025071864318</v>
      </c>
      <c r="E34" s="66">
        <v>9.1003675345198189</v>
      </c>
      <c r="F34" s="66">
        <v>4.4384761909771839</v>
      </c>
    </row>
    <row r="35" spans="1:6" ht="18" x14ac:dyDescent="0.35">
      <c r="A35" s="35" t="s">
        <v>15</v>
      </c>
      <c r="B35" s="59">
        <v>-3.7663672299543724E-3</v>
      </c>
      <c r="C35" s="62">
        <v>0.1</v>
      </c>
      <c r="D35" s="66">
        <v>0.42488895830186379</v>
      </c>
      <c r="E35" s="66">
        <v>1.5511886074051517E-2</v>
      </c>
      <c r="F35" s="66">
        <v>0.42488895830189222</v>
      </c>
    </row>
    <row r="36" spans="1:6" ht="18" x14ac:dyDescent="0.35">
      <c r="A36" s="12" t="s">
        <v>16</v>
      </c>
      <c r="B36" s="59">
        <v>6.3919068887716451E-2</v>
      </c>
      <c r="C36" s="62">
        <v>6.6</v>
      </c>
      <c r="D36" s="66">
        <v>0.62285114707529488</v>
      </c>
      <c r="E36" s="66">
        <v>30.900772493398875</v>
      </c>
      <c r="F36" s="66">
        <v>1.1462539747582809</v>
      </c>
    </row>
    <row r="37" spans="1:6" x14ac:dyDescent="0.25">
      <c r="E37" s="66"/>
      <c r="F37" s="66"/>
    </row>
  </sheetData>
  <mergeCells count="4">
    <mergeCell ref="A9:D9"/>
    <mergeCell ref="A19:D19"/>
    <mergeCell ref="A29:F2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RUS Data</vt:lpstr>
      <vt:lpstr>SPY Data</vt:lpstr>
      <vt:lpstr>Combined Data</vt:lpstr>
      <vt:lpstr>RSLN RUS</vt:lpstr>
      <vt:lpstr>RSLN SPY</vt:lpstr>
      <vt:lpstr>RSLN 50% RUS 50% SPY</vt:lpstr>
      <vt:lpstr>Adjusting the Parameters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Abraham, Jon P.</dc:creator>
  <cp:lastModifiedBy>CCCLABS</cp:lastModifiedBy>
  <dcterms:created xsi:type="dcterms:W3CDTF">2010-10-13T03:29:36Z</dcterms:created>
  <dcterms:modified xsi:type="dcterms:W3CDTF">2011-01-13T16:49:25Z</dcterms:modified>
</cp:coreProperties>
</file>