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25" yWindow="45" windowWidth="5535" windowHeight="10035"/>
  </bookViews>
  <sheets>
    <sheet name="formatted" sheetId="2" r:id="rId1"/>
    <sheet name="TOTAL" sheetId="4" r:id="rId2"/>
    <sheet name="Sheet1" sheetId="1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7" i="4" l="1"/>
  <c r="R10" i="1" l="1"/>
  <c r="R8" i="1" l="1"/>
  <c r="R9" i="1"/>
  <c r="R7" i="1"/>
  <c r="Q8" i="1"/>
  <c r="Q9" i="1"/>
  <c r="Q7" i="1"/>
  <c r="P8" i="1"/>
  <c r="P9" i="1"/>
  <c r="P7" i="1"/>
  <c r="O8" i="1" l="1"/>
  <c r="O9" i="1"/>
  <c r="O7" i="1"/>
  <c r="M9" i="1"/>
  <c r="M8" i="1"/>
  <c r="M7" i="1"/>
  <c r="I2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4" i="1"/>
  <c r="F35" i="1"/>
  <c r="C2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4" i="1"/>
</calcChain>
</file>

<file path=xl/sharedStrings.xml><?xml version="1.0" encoding="utf-8"?>
<sst xmlns="http://schemas.openxmlformats.org/spreadsheetml/2006/main" count="61" uniqueCount="32">
  <si>
    <t>Concrete Planks</t>
  </si>
  <si>
    <t>3rd Floor</t>
  </si>
  <si>
    <t>4th Floor</t>
  </si>
  <si>
    <t>2nd Floor (FT)</t>
  </si>
  <si>
    <t>Width</t>
  </si>
  <si>
    <t>Length</t>
  </si>
  <si>
    <t>depth - 8"</t>
  </si>
  <si>
    <t>pg 323</t>
  </si>
  <si>
    <t>precast concrete planks</t>
  </si>
  <si>
    <t>superimposed load</t>
  </si>
  <si>
    <t>DL</t>
  </si>
  <si>
    <t>total load</t>
  </si>
  <si>
    <t>cost (SF)</t>
  </si>
  <si>
    <t>span FT</t>
  </si>
  <si>
    <t>depth (IN)</t>
  </si>
  <si>
    <t>line #</t>
  </si>
  <si>
    <t>area (SF)</t>
  </si>
  <si>
    <t>Total area:</t>
  </si>
  <si>
    <t>2nd floor</t>
  </si>
  <si>
    <t>3rd floor</t>
  </si>
  <si>
    <t>4th floor</t>
  </si>
  <si>
    <t>area</t>
  </si>
  <si>
    <t>cost/SF</t>
  </si>
  <si>
    <t>total cost</t>
  </si>
  <si>
    <t>location</t>
  </si>
  <si>
    <t>time</t>
  </si>
  <si>
    <t>Final cost</t>
  </si>
  <si>
    <t>Total</t>
  </si>
  <si>
    <t>TOTAL</t>
  </si>
  <si>
    <t>Slab on Grade</t>
  </si>
  <si>
    <t>Roof</t>
  </si>
  <si>
    <t>pg 323 RS Means Concrete &amp; Masonry - precast concrete planks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</si>
</sst>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4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/>
    <xf numFmtId="164" fontId="0" fillId="4" borderId="5" xfId="0" applyNumberFormat="1" applyFill="1" applyBorder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7" xfId="0" applyNumberFormat="1" applyBorder="1"/>
    <xf numFmtId="164" fontId="0" fillId="4" borderId="8" xfId="0" applyNumberFormat="1" applyFill="1" applyBorder="1"/>
    <xf numFmtId="0" fontId="0" fillId="4" borderId="0" xfId="0" applyFill="1"/>
    <xf numFmtId="164" fontId="0" fillId="4" borderId="0" xfId="0" applyNumberFormat="1" applyFill="1"/>
    <xf numFmtId="4" fontId="0" fillId="0" borderId="0" xfId="0" applyNumberFormat="1"/>
    <xf numFmtId="164" fontId="0" fillId="0" borderId="0" xfId="0" applyNumberFormat="1"/>
    <xf numFmtId="0" fontId="0" fillId="4" borderId="0" xfId="0" applyFill="1" applyBorder="1" applyAlignment="1">
      <alignment horizontal="center"/>
    </xf>
    <xf numFmtId="0" fontId="0" fillId="0" borderId="0" xfId="0" applyBorder="1"/>
    <xf numFmtId="164" fontId="0" fillId="4" borderId="0" xfId="0" applyNumberFormat="1" applyFill="1" applyBorder="1"/>
    <xf numFmtId="164" fontId="0" fillId="0" borderId="0" xfId="0" applyNumberFormat="1" applyFill="1" applyBorder="1"/>
    <xf numFmtId="164" fontId="0" fillId="0" borderId="0" xfId="0" applyNumberFormat="1" applyFill="1"/>
    <xf numFmtId="4" fontId="0" fillId="0" borderId="0" xfId="0" applyNumberFormat="1" applyFill="1" applyBorder="1" applyAlignment="1">
      <alignment horizontal="center"/>
    </xf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0" borderId="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B26" sqref="B26"/>
    </sheetView>
  </sheetViews>
  <sheetFormatPr defaultRowHeight="15" x14ac:dyDescent="0.25"/>
  <cols>
    <col min="1" max="1" width="9.140625" style="1"/>
    <col min="2" max="3" width="22.140625" style="1" bestFit="1" customWidth="1"/>
    <col min="4" max="4" width="10.140625" style="1" bestFit="1" customWidth="1"/>
    <col min="5" max="7" width="11.140625" style="1" bestFit="1" customWidth="1"/>
    <col min="8" max="8" width="9.140625" style="1"/>
  </cols>
  <sheetData>
    <row r="1" spans="1:7" ht="17.25" x14ac:dyDescent="0.3">
      <c r="A1" s="43" t="s">
        <v>31</v>
      </c>
      <c r="B1" s="44"/>
      <c r="C1" s="44"/>
      <c r="D1" s="44"/>
      <c r="E1" s="44"/>
      <c r="F1" s="44"/>
      <c r="G1" s="45"/>
    </row>
    <row r="2" spans="1:7" x14ac:dyDescent="0.25">
      <c r="A2" s="39" t="s">
        <v>15</v>
      </c>
      <c r="B2" s="34" t="s">
        <v>13</v>
      </c>
      <c r="C2" s="34" t="s">
        <v>9</v>
      </c>
      <c r="D2" s="34" t="s">
        <v>14</v>
      </c>
      <c r="E2" s="34" t="s">
        <v>10</v>
      </c>
      <c r="F2" s="34" t="s">
        <v>11</v>
      </c>
      <c r="G2" s="46" t="s">
        <v>12</v>
      </c>
    </row>
    <row r="3" spans="1:7" ht="15.75" thickBot="1" x14ac:dyDescent="0.3">
      <c r="A3" s="47">
        <v>1300</v>
      </c>
      <c r="B3" s="41">
        <v>30</v>
      </c>
      <c r="C3" s="41">
        <v>75</v>
      </c>
      <c r="D3" s="41">
        <v>8</v>
      </c>
      <c r="E3" s="41">
        <v>55</v>
      </c>
      <c r="F3" s="41">
        <v>130</v>
      </c>
      <c r="G3" s="42">
        <v>10.37</v>
      </c>
    </row>
    <row r="4" spans="1:7" ht="15.75" thickBot="1" x14ac:dyDescent="0.3"/>
    <row r="5" spans="1:7" x14ac:dyDescent="0.25">
      <c r="A5" s="36"/>
      <c r="B5" s="37" t="s">
        <v>16</v>
      </c>
      <c r="C5" s="37" t="s">
        <v>22</v>
      </c>
      <c r="D5" s="37" t="s">
        <v>23</v>
      </c>
      <c r="E5" s="37" t="s">
        <v>24</v>
      </c>
      <c r="F5" s="37" t="s">
        <v>25</v>
      </c>
      <c r="G5" s="38" t="s">
        <v>26</v>
      </c>
    </row>
    <row r="6" spans="1:7" x14ac:dyDescent="0.25">
      <c r="A6" s="39" t="s">
        <v>18</v>
      </c>
      <c r="B6" s="35">
        <v>7780.1</v>
      </c>
      <c r="C6" s="48">
        <v>10.37</v>
      </c>
      <c r="D6" s="48">
        <v>80679.637000000002</v>
      </c>
      <c r="E6" s="48">
        <v>89070.319248000014</v>
      </c>
      <c r="F6" s="48">
        <v>94414.538402880018</v>
      </c>
      <c r="G6" s="50">
        <v>94414.538402880018</v>
      </c>
    </row>
    <row r="7" spans="1:7" x14ac:dyDescent="0.25">
      <c r="A7" s="39" t="s">
        <v>19</v>
      </c>
      <c r="B7" s="35">
        <v>8739.02</v>
      </c>
      <c r="C7" s="48">
        <v>10.37</v>
      </c>
      <c r="D7" s="48">
        <v>90623.637399999992</v>
      </c>
      <c r="E7" s="48">
        <v>100048.49568959999</v>
      </c>
      <c r="F7" s="48">
        <v>106051.405430976</v>
      </c>
      <c r="G7" s="50">
        <v>106051.405430976</v>
      </c>
    </row>
    <row r="8" spans="1:7" ht="15.75" thickBot="1" x14ac:dyDescent="0.3">
      <c r="A8" s="40" t="s">
        <v>20</v>
      </c>
      <c r="B8" s="41">
        <v>8111.96</v>
      </c>
      <c r="C8" s="49">
        <v>10.37</v>
      </c>
      <c r="D8" s="49">
        <v>84121.025199999989</v>
      </c>
      <c r="E8" s="49">
        <v>92869.611820799997</v>
      </c>
      <c r="F8" s="49">
        <v>98441.788530047997</v>
      </c>
      <c r="G8" s="51">
        <v>98441.788530047997</v>
      </c>
    </row>
    <row r="9" spans="1:7" ht="15.75" thickBot="1" x14ac:dyDescent="0.3">
      <c r="A9" s="33"/>
      <c r="B9" s="33"/>
      <c r="C9" s="33"/>
      <c r="D9" s="52"/>
      <c r="E9" s="52"/>
      <c r="F9" s="53" t="s">
        <v>27</v>
      </c>
      <c r="G9" s="53">
        <v>298907.73236390401</v>
      </c>
    </row>
  </sheetData>
  <mergeCells count="1">
    <mergeCell ref="A1:G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18" sqref="C18"/>
    </sheetView>
  </sheetViews>
  <sheetFormatPr defaultRowHeight="15" x14ac:dyDescent="0.25"/>
  <cols>
    <col min="1" max="1" width="13.28515625" bestFit="1" customWidth="1"/>
    <col min="2" max="2" width="11.140625" bestFit="1" customWidth="1"/>
  </cols>
  <sheetData>
    <row r="1" spans="1:4" x14ac:dyDescent="0.25">
      <c r="A1" s="12"/>
      <c r="B1" s="12" t="s">
        <v>26</v>
      </c>
      <c r="C1" s="26"/>
      <c r="D1" s="26"/>
    </row>
    <row r="2" spans="1:4" x14ac:dyDescent="0.25">
      <c r="A2" s="12" t="s">
        <v>29</v>
      </c>
      <c r="B2" s="30">
        <v>142436.93</v>
      </c>
      <c r="C2" s="26"/>
      <c r="D2" s="26"/>
    </row>
    <row r="3" spans="1:4" x14ac:dyDescent="0.25">
      <c r="A3" s="12" t="s">
        <v>18</v>
      </c>
      <c r="B3" s="28">
        <v>94414.538402880018</v>
      </c>
      <c r="C3" s="26"/>
      <c r="D3" s="26"/>
    </row>
    <row r="4" spans="1:4" x14ac:dyDescent="0.25">
      <c r="A4" s="12" t="s">
        <v>19</v>
      </c>
      <c r="B4" s="28">
        <v>106051.405430976</v>
      </c>
      <c r="C4" s="26"/>
      <c r="D4" s="26"/>
    </row>
    <row r="5" spans="1:4" x14ac:dyDescent="0.25">
      <c r="A5" s="12" t="s">
        <v>20</v>
      </c>
      <c r="B5" s="28">
        <v>98441.788530047997</v>
      </c>
      <c r="C5" s="26"/>
      <c r="D5" s="26"/>
    </row>
    <row r="6" spans="1:4" x14ac:dyDescent="0.25">
      <c r="A6" s="12" t="s">
        <v>30</v>
      </c>
      <c r="B6" s="28">
        <v>128084.23</v>
      </c>
      <c r="C6" s="26"/>
      <c r="D6" s="26"/>
    </row>
    <row r="7" spans="1:4" x14ac:dyDescent="0.25">
      <c r="A7" s="25" t="s">
        <v>28</v>
      </c>
      <c r="B7" s="27">
        <f>SUM(B2:B6)</f>
        <v>569428.89236390404</v>
      </c>
      <c r="C7" s="26"/>
      <c r="D7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C1" workbookViewId="0">
      <selection activeCell="K2" sqref="K2:R10"/>
    </sheetView>
  </sheetViews>
  <sheetFormatPr defaultRowHeight="15" x14ac:dyDescent="0.25"/>
  <cols>
    <col min="1" max="1" width="15.28515625" style="1" bestFit="1" customWidth="1"/>
    <col min="2" max="3" width="15.28515625" style="1" customWidth="1"/>
    <col min="4" max="6" width="14.140625" style="1" customWidth="1"/>
    <col min="7" max="7" width="14.85546875" style="1" customWidth="1"/>
    <col min="8" max="8" width="10.28515625" style="1" bestFit="1" customWidth="1"/>
    <col min="9" max="9" width="12.85546875" style="1" customWidth="1"/>
    <col min="13" max="13" width="22.140625" bestFit="1" customWidth="1"/>
    <col min="14" max="15" width="10.140625" bestFit="1" customWidth="1"/>
    <col min="16" max="16" width="11.140625" bestFit="1" customWidth="1"/>
    <col min="17" max="17" width="11" bestFit="1" customWidth="1"/>
    <col min="18" max="18" width="12.7109375" bestFit="1" customWidth="1"/>
  </cols>
  <sheetData>
    <row r="1" spans="1:18" x14ac:dyDescent="0.25">
      <c r="A1" s="1" t="s">
        <v>0</v>
      </c>
      <c r="B1" s="1" t="s">
        <v>6</v>
      </c>
    </row>
    <row r="2" spans="1:18" s="2" customFormat="1" x14ac:dyDescent="0.25">
      <c r="A2" s="31" t="s">
        <v>3</v>
      </c>
      <c r="B2" s="31"/>
      <c r="C2" s="5"/>
      <c r="D2" s="32" t="s">
        <v>1</v>
      </c>
      <c r="E2" s="32"/>
      <c r="F2" s="6"/>
      <c r="G2" s="31" t="s">
        <v>2</v>
      </c>
      <c r="H2" s="31"/>
      <c r="I2" s="5"/>
      <c r="L2" s="2" t="s">
        <v>7</v>
      </c>
      <c r="M2" s="2" t="s">
        <v>8</v>
      </c>
    </row>
    <row r="3" spans="1:18" s="2" customFormat="1" x14ac:dyDescent="0.25">
      <c r="A3" s="3" t="s">
        <v>4</v>
      </c>
      <c r="B3" s="3" t="s">
        <v>5</v>
      </c>
      <c r="C3" s="5" t="s">
        <v>16</v>
      </c>
      <c r="D3" s="4" t="s">
        <v>4</v>
      </c>
      <c r="E3" s="4" t="s">
        <v>5</v>
      </c>
      <c r="F3" s="6" t="s">
        <v>16</v>
      </c>
      <c r="G3" s="3" t="s">
        <v>4</v>
      </c>
      <c r="H3" s="3" t="s">
        <v>5</v>
      </c>
      <c r="I3" s="5" t="s">
        <v>16</v>
      </c>
      <c r="K3" s="2" t="s">
        <v>15</v>
      </c>
      <c r="L3" s="2" t="s">
        <v>13</v>
      </c>
      <c r="M3" s="2" t="s">
        <v>9</v>
      </c>
      <c r="N3" s="2" t="s">
        <v>14</v>
      </c>
      <c r="O3" s="2" t="s">
        <v>10</v>
      </c>
      <c r="P3" s="2" t="s">
        <v>11</v>
      </c>
      <c r="Q3" s="2" t="s">
        <v>12</v>
      </c>
    </row>
    <row r="4" spans="1:18" x14ac:dyDescent="0.25">
      <c r="A4" s="1">
        <v>4</v>
      </c>
      <c r="B4" s="1">
        <v>21.33</v>
      </c>
      <c r="C4" s="1">
        <f>(A4*B4)</f>
        <v>85.32</v>
      </c>
      <c r="D4" s="1">
        <v>13.5</v>
      </c>
      <c r="E4" s="1">
        <v>15</v>
      </c>
      <c r="F4" s="1">
        <f>(D4*E4)</f>
        <v>202.5</v>
      </c>
      <c r="G4" s="1">
        <v>25</v>
      </c>
      <c r="H4" s="1">
        <v>27</v>
      </c>
      <c r="I4" s="1">
        <f>(G4*H4)</f>
        <v>675</v>
      </c>
      <c r="K4" s="1">
        <v>1300</v>
      </c>
      <c r="L4" s="1">
        <v>30</v>
      </c>
      <c r="M4" s="1">
        <v>75</v>
      </c>
      <c r="N4" s="1">
        <v>8</v>
      </c>
      <c r="O4" s="1">
        <v>55</v>
      </c>
      <c r="P4" s="1">
        <v>130</v>
      </c>
      <c r="Q4" s="1">
        <v>10.37</v>
      </c>
    </row>
    <row r="5" spans="1:18" ht="15.75" thickBot="1" x14ac:dyDescent="0.3">
      <c r="A5" s="1">
        <v>18</v>
      </c>
      <c r="B5" s="1">
        <v>32</v>
      </c>
      <c r="C5" s="1">
        <f t="shared" ref="C5:C27" si="0">(A5*B5)</f>
        <v>576</v>
      </c>
      <c r="D5" s="1">
        <v>13.5</v>
      </c>
      <c r="E5" s="1">
        <v>15</v>
      </c>
      <c r="F5" s="1">
        <f t="shared" ref="F5:F34" si="1">(D5*E5)</f>
        <v>202.5</v>
      </c>
      <c r="G5" s="1">
        <v>13.75</v>
      </c>
      <c r="H5" s="1">
        <v>27</v>
      </c>
      <c r="I5" s="1">
        <f t="shared" ref="I5:I24" si="2">(G5*H5)</f>
        <v>371.25</v>
      </c>
    </row>
    <row r="6" spans="1:18" x14ac:dyDescent="0.25">
      <c r="A6" s="1">
        <v>10.25</v>
      </c>
      <c r="B6" s="1">
        <v>27</v>
      </c>
      <c r="C6" s="1">
        <f t="shared" si="0"/>
        <v>276.75</v>
      </c>
      <c r="D6" s="1">
        <v>13.5</v>
      </c>
      <c r="E6" s="1">
        <v>24</v>
      </c>
      <c r="F6" s="1">
        <f t="shared" si="1"/>
        <v>324</v>
      </c>
      <c r="G6" s="1">
        <v>15</v>
      </c>
      <c r="H6" s="1">
        <v>27</v>
      </c>
      <c r="I6" s="1">
        <f t="shared" si="2"/>
        <v>405</v>
      </c>
      <c r="L6" s="8"/>
      <c r="M6" s="9" t="s">
        <v>21</v>
      </c>
      <c r="N6" s="9" t="s">
        <v>22</v>
      </c>
      <c r="O6" s="9" t="s">
        <v>23</v>
      </c>
      <c r="P6" s="9" t="s">
        <v>24</v>
      </c>
      <c r="Q6" s="9" t="s">
        <v>25</v>
      </c>
      <c r="R6" s="10" t="s">
        <v>26</v>
      </c>
    </row>
    <row r="7" spans="1:18" x14ac:dyDescent="0.25">
      <c r="A7" s="1">
        <v>14</v>
      </c>
      <c r="B7" s="1">
        <v>32</v>
      </c>
      <c r="C7" s="1">
        <f t="shared" si="0"/>
        <v>448</v>
      </c>
      <c r="D7" s="1">
        <v>13.5</v>
      </c>
      <c r="E7" s="1">
        <v>24</v>
      </c>
      <c r="F7" s="1">
        <f t="shared" si="1"/>
        <v>324</v>
      </c>
      <c r="G7" s="1">
        <v>27</v>
      </c>
      <c r="H7" s="1">
        <v>28.25</v>
      </c>
      <c r="I7" s="1">
        <f t="shared" si="2"/>
        <v>762.75</v>
      </c>
      <c r="L7" s="11" t="s">
        <v>18</v>
      </c>
      <c r="M7" s="12">
        <f>C28</f>
        <v>7780.1</v>
      </c>
      <c r="N7" s="12">
        <v>10.37</v>
      </c>
      <c r="O7" s="13">
        <f>(N7*M7)</f>
        <v>80679.637000000002</v>
      </c>
      <c r="P7" s="14">
        <f>O7*1.104</f>
        <v>89070.319248000014</v>
      </c>
      <c r="Q7" s="14">
        <f>(P7*1.06)</f>
        <v>94414.538402880018</v>
      </c>
      <c r="R7" s="15">
        <f>Q7</f>
        <v>94414.538402880018</v>
      </c>
    </row>
    <row r="8" spans="1:18" x14ac:dyDescent="0.25">
      <c r="A8" s="1">
        <v>4.5</v>
      </c>
      <c r="B8" s="1">
        <v>32</v>
      </c>
      <c r="C8" s="1">
        <f t="shared" si="0"/>
        <v>144</v>
      </c>
      <c r="D8" s="1">
        <v>13.5</v>
      </c>
      <c r="E8" s="1">
        <v>15</v>
      </c>
      <c r="F8" s="1">
        <f t="shared" si="1"/>
        <v>202.5</v>
      </c>
      <c r="G8" s="1">
        <v>18</v>
      </c>
      <c r="H8" s="1">
        <v>27</v>
      </c>
      <c r="I8" s="1">
        <f t="shared" si="2"/>
        <v>486</v>
      </c>
      <c r="L8" s="11" t="s">
        <v>19</v>
      </c>
      <c r="M8" s="12">
        <f>F35</f>
        <v>8739.02</v>
      </c>
      <c r="N8" s="12">
        <v>10.37</v>
      </c>
      <c r="O8" s="13">
        <f t="shared" ref="O8:O9" si="3">(N8*M8)</f>
        <v>90623.637399999992</v>
      </c>
      <c r="P8" s="14">
        <f t="shared" ref="P8:P9" si="4">O8*1.104</f>
        <v>100048.49568959999</v>
      </c>
      <c r="Q8" s="14">
        <f t="shared" ref="Q8:Q9" si="5">(P8*1.06)</f>
        <v>106051.405430976</v>
      </c>
      <c r="R8" s="15">
        <f t="shared" ref="R8:R9" si="6">Q8</f>
        <v>106051.405430976</v>
      </c>
    </row>
    <row r="9" spans="1:18" ht="15.75" thickBot="1" x14ac:dyDescent="0.3">
      <c r="A9" s="1">
        <v>13.5</v>
      </c>
      <c r="B9" s="1">
        <v>18</v>
      </c>
      <c r="C9" s="1">
        <f t="shared" si="0"/>
        <v>243</v>
      </c>
      <c r="D9" s="1">
        <v>13.5</v>
      </c>
      <c r="E9" s="1">
        <v>15</v>
      </c>
      <c r="F9" s="1">
        <f t="shared" si="1"/>
        <v>202.5</v>
      </c>
      <c r="G9" s="1">
        <v>5</v>
      </c>
      <c r="H9" s="1">
        <v>18</v>
      </c>
      <c r="I9" s="1">
        <f t="shared" si="2"/>
        <v>90</v>
      </c>
      <c r="L9" s="16" t="s">
        <v>20</v>
      </c>
      <c r="M9" s="17">
        <f>I25</f>
        <v>8111.96</v>
      </c>
      <c r="N9" s="17">
        <v>10.37</v>
      </c>
      <c r="O9" s="18">
        <f t="shared" si="3"/>
        <v>84121.025199999989</v>
      </c>
      <c r="P9" s="19">
        <f t="shared" si="4"/>
        <v>92869.611820799997</v>
      </c>
      <c r="Q9" s="19">
        <f t="shared" si="5"/>
        <v>98441.788530047997</v>
      </c>
      <c r="R9" s="20">
        <f t="shared" si="6"/>
        <v>98441.788530047997</v>
      </c>
    </row>
    <row r="10" spans="1:18" x14ac:dyDescent="0.25">
      <c r="A10" s="1">
        <v>4</v>
      </c>
      <c r="B10" s="1">
        <v>10</v>
      </c>
      <c r="C10" s="1">
        <f t="shared" si="0"/>
        <v>40</v>
      </c>
      <c r="D10" s="1">
        <v>18</v>
      </c>
      <c r="E10" s="1">
        <v>32</v>
      </c>
      <c r="F10" s="1">
        <f t="shared" si="1"/>
        <v>576</v>
      </c>
      <c r="G10" s="1">
        <v>5</v>
      </c>
      <c r="H10" s="1">
        <v>32</v>
      </c>
      <c r="I10" s="1">
        <f t="shared" si="2"/>
        <v>160</v>
      </c>
      <c r="L10" s="1"/>
      <c r="M10" s="1"/>
      <c r="N10" s="1"/>
      <c r="O10" s="1"/>
      <c r="Q10" s="21" t="s">
        <v>27</v>
      </c>
      <c r="R10" s="22">
        <f>SUM(R7:R9)</f>
        <v>298907.73236390401</v>
      </c>
    </row>
    <row r="11" spans="1:18" x14ac:dyDescent="0.25">
      <c r="A11" s="1">
        <v>4</v>
      </c>
      <c r="B11" s="1">
        <v>14</v>
      </c>
      <c r="C11" s="1">
        <f t="shared" si="0"/>
        <v>56</v>
      </c>
      <c r="D11" s="1">
        <v>18</v>
      </c>
      <c r="E11" s="1">
        <v>32</v>
      </c>
      <c r="F11" s="1">
        <f t="shared" si="1"/>
        <v>576</v>
      </c>
      <c r="G11" s="1">
        <v>4</v>
      </c>
      <c r="H11" s="1">
        <v>28</v>
      </c>
      <c r="I11" s="1">
        <f t="shared" si="2"/>
        <v>112</v>
      </c>
    </row>
    <row r="12" spans="1:18" x14ac:dyDescent="0.25">
      <c r="A12" s="1">
        <v>3</v>
      </c>
      <c r="B12" s="1">
        <v>10.66</v>
      </c>
      <c r="C12" s="1">
        <f t="shared" si="0"/>
        <v>31.98</v>
      </c>
      <c r="D12" s="1">
        <v>18</v>
      </c>
      <c r="E12" s="1">
        <v>32</v>
      </c>
      <c r="F12" s="1">
        <f t="shared" si="1"/>
        <v>576</v>
      </c>
      <c r="G12" s="1">
        <v>10</v>
      </c>
      <c r="H12" s="1">
        <v>18</v>
      </c>
      <c r="I12" s="1">
        <f t="shared" si="2"/>
        <v>180</v>
      </c>
      <c r="R12" s="23"/>
    </row>
    <row r="13" spans="1:18" x14ac:dyDescent="0.25">
      <c r="A13" s="1">
        <v>10.66</v>
      </c>
      <c r="B13" s="1">
        <v>18</v>
      </c>
      <c r="C13" s="1">
        <f t="shared" si="0"/>
        <v>191.88</v>
      </c>
      <c r="D13" s="1">
        <v>18</v>
      </c>
      <c r="E13" s="1">
        <v>32</v>
      </c>
      <c r="F13" s="1">
        <f t="shared" si="1"/>
        <v>576</v>
      </c>
      <c r="G13" s="1">
        <v>4</v>
      </c>
      <c r="H13" s="1">
        <v>18.66</v>
      </c>
      <c r="I13" s="1">
        <f t="shared" si="2"/>
        <v>74.64</v>
      </c>
      <c r="R13" s="23"/>
    </row>
    <row r="14" spans="1:18" x14ac:dyDescent="0.25">
      <c r="A14" s="1">
        <v>18</v>
      </c>
      <c r="B14" s="1">
        <v>21.33</v>
      </c>
      <c r="C14" s="1">
        <f t="shared" si="0"/>
        <v>383.93999999999994</v>
      </c>
      <c r="D14" s="1">
        <v>18</v>
      </c>
      <c r="E14" s="1">
        <v>32</v>
      </c>
      <c r="F14" s="1">
        <f t="shared" si="1"/>
        <v>576</v>
      </c>
      <c r="G14" s="1">
        <v>18</v>
      </c>
      <c r="H14" s="1">
        <v>32</v>
      </c>
      <c r="I14" s="1">
        <f t="shared" si="2"/>
        <v>576</v>
      </c>
    </row>
    <row r="15" spans="1:18" x14ac:dyDescent="0.25">
      <c r="A15" s="1">
        <v>21.33</v>
      </c>
      <c r="B15" s="1">
        <v>24</v>
      </c>
      <c r="C15" s="1">
        <f t="shared" si="0"/>
        <v>511.91999999999996</v>
      </c>
      <c r="D15" s="1">
        <v>4</v>
      </c>
      <c r="E15" s="1">
        <v>21.33</v>
      </c>
      <c r="F15" s="1">
        <f t="shared" si="1"/>
        <v>85.32</v>
      </c>
      <c r="G15" s="1">
        <v>18</v>
      </c>
      <c r="H15" s="1">
        <v>32</v>
      </c>
      <c r="I15" s="1">
        <f t="shared" si="2"/>
        <v>576</v>
      </c>
    </row>
    <row r="16" spans="1:18" x14ac:dyDescent="0.25">
      <c r="A16" s="1">
        <v>18</v>
      </c>
      <c r="B16" s="1">
        <v>32</v>
      </c>
      <c r="C16" s="1">
        <f t="shared" si="0"/>
        <v>576</v>
      </c>
      <c r="D16" s="1">
        <v>13</v>
      </c>
      <c r="E16" s="1">
        <v>24</v>
      </c>
      <c r="F16" s="1">
        <f t="shared" si="1"/>
        <v>312</v>
      </c>
      <c r="G16" s="1">
        <v>18</v>
      </c>
      <c r="H16" s="1">
        <v>32</v>
      </c>
      <c r="I16" s="1">
        <f t="shared" si="2"/>
        <v>576</v>
      </c>
      <c r="R16" s="24"/>
    </row>
    <row r="17" spans="1:18" x14ac:dyDescent="0.25">
      <c r="A17" s="1">
        <v>18</v>
      </c>
      <c r="B17" s="1">
        <v>32</v>
      </c>
      <c r="C17" s="1">
        <f t="shared" si="0"/>
        <v>576</v>
      </c>
      <c r="D17" s="1">
        <v>14</v>
      </c>
      <c r="E17" s="1">
        <v>24</v>
      </c>
      <c r="F17" s="1">
        <f t="shared" si="1"/>
        <v>336</v>
      </c>
      <c r="G17" s="1">
        <v>21</v>
      </c>
      <c r="H17" s="1">
        <v>21.33</v>
      </c>
      <c r="I17" s="1">
        <f t="shared" si="2"/>
        <v>447.92999999999995</v>
      </c>
      <c r="R17" s="23"/>
    </row>
    <row r="18" spans="1:18" x14ac:dyDescent="0.25">
      <c r="A18" s="1">
        <v>18</v>
      </c>
      <c r="B18" s="1">
        <v>32</v>
      </c>
      <c r="C18" s="1">
        <f t="shared" si="0"/>
        <v>576</v>
      </c>
      <c r="D18" s="1">
        <v>18</v>
      </c>
      <c r="E18" s="1">
        <v>18</v>
      </c>
      <c r="F18" s="1">
        <f t="shared" si="1"/>
        <v>324</v>
      </c>
      <c r="G18" s="1">
        <v>11</v>
      </c>
      <c r="H18" s="1">
        <v>21</v>
      </c>
      <c r="I18" s="1">
        <f t="shared" si="2"/>
        <v>231</v>
      </c>
      <c r="R18" s="23"/>
    </row>
    <row r="19" spans="1:18" x14ac:dyDescent="0.25">
      <c r="A19" s="1">
        <v>21.33</v>
      </c>
      <c r="B19" s="1">
        <v>24</v>
      </c>
      <c r="C19" s="1">
        <f t="shared" si="0"/>
        <v>511.91999999999996</v>
      </c>
      <c r="D19" s="1">
        <v>4</v>
      </c>
      <c r="E19" s="1">
        <v>10</v>
      </c>
      <c r="F19" s="1">
        <f t="shared" si="1"/>
        <v>40</v>
      </c>
      <c r="G19" s="1">
        <v>21</v>
      </c>
      <c r="H19" s="1">
        <v>21</v>
      </c>
      <c r="I19" s="1">
        <f t="shared" si="2"/>
        <v>441</v>
      </c>
    </row>
    <row r="20" spans="1:18" x14ac:dyDescent="0.25">
      <c r="A20" s="1">
        <v>18</v>
      </c>
      <c r="B20" s="1">
        <v>32</v>
      </c>
      <c r="C20" s="1">
        <f t="shared" si="0"/>
        <v>576</v>
      </c>
      <c r="D20" s="1">
        <v>4</v>
      </c>
      <c r="E20" s="1">
        <v>10</v>
      </c>
      <c r="F20" s="1">
        <f t="shared" si="1"/>
        <v>40</v>
      </c>
      <c r="G20" s="1">
        <v>21.5</v>
      </c>
      <c r="H20" s="1">
        <v>24</v>
      </c>
      <c r="I20" s="1">
        <f t="shared" si="2"/>
        <v>516</v>
      </c>
    </row>
    <row r="21" spans="1:18" x14ac:dyDescent="0.25">
      <c r="A21" s="1">
        <v>18</v>
      </c>
      <c r="B21" s="1">
        <v>32</v>
      </c>
      <c r="C21" s="1">
        <f t="shared" si="0"/>
        <v>576</v>
      </c>
      <c r="D21" s="1">
        <v>4</v>
      </c>
      <c r="E21" s="1">
        <v>18</v>
      </c>
      <c r="F21" s="1">
        <f t="shared" si="1"/>
        <v>72</v>
      </c>
      <c r="G21" s="1">
        <v>32</v>
      </c>
      <c r="H21" s="1">
        <v>32</v>
      </c>
      <c r="I21" s="1">
        <f t="shared" si="2"/>
        <v>1024</v>
      </c>
      <c r="R21" s="29"/>
    </row>
    <row r="22" spans="1:18" x14ac:dyDescent="0.25">
      <c r="A22" s="1">
        <v>10.25</v>
      </c>
      <c r="B22" s="1">
        <v>27</v>
      </c>
      <c r="C22" s="1">
        <f t="shared" si="0"/>
        <v>276.75</v>
      </c>
      <c r="D22" s="1">
        <v>5</v>
      </c>
      <c r="E22" s="1">
        <v>13.75</v>
      </c>
      <c r="F22" s="1">
        <f t="shared" si="1"/>
        <v>68.75</v>
      </c>
      <c r="G22" s="1">
        <v>10.25</v>
      </c>
      <c r="H22" s="1">
        <v>27</v>
      </c>
      <c r="I22" s="1">
        <f t="shared" si="2"/>
        <v>276.75</v>
      </c>
    </row>
    <row r="23" spans="1:18" x14ac:dyDescent="0.25">
      <c r="A23" s="1">
        <v>14</v>
      </c>
      <c r="B23" s="1">
        <v>32</v>
      </c>
      <c r="C23" s="1">
        <f t="shared" si="0"/>
        <v>448</v>
      </c>
      <c r="D23" s="1">
        <v>3</v>
      </c>
      <c r="E23" s="1">
        <v>11</v>
      </c>
      <c r="F23" s="1">
        <f t="shared" si="1"/>
        <v>33</v>
      </c>
      <c r="G23" s="1">
        <v>4</v>
      </c>
      <c r="H23" s="1">
        <v>18.66</v>
      </c>
      <c r="I23" s="1">
        <f t="shared" si="2"/>
        <v>74.64</v>
      </c>
    </row>
    <row r="24" spans="1:18" x14ac:dyDescent="0.25">
      <c r="A24" s="1">
        <v>4</v>
      </c>
      <c r="B24" s="1">
        <v>18.66</v>
      </c>
      <c r="C24" s="1">
        <f t="shared" si="0"/>
        <v>74.64</v>
      </c>
      <c r="D24" s="1">
        <v>5</v>
      </c>
      <c r="E24" s="1">
        <v>24</v>
      </c>
      <c r="F24" s="1">
        <f t="shared" si="1"/>
        <v>120</v>
      </c>
      <c r="G24" s="1">
        <v>4</v>
      </c>
      <c r="H24" s="1">
        <v>14</v>
      </c>
      <c r="I24" s="1">
        <f t="shared" si="2"/>
        <v>56</v>
      </c>
    </row>
    <row r="25" spans="1:18" x14ac:dyDescent="0.25">
      <c r="A25" s="1">
        <v>4</v>
      </c>
      <c r="B25" s="1">
        <v>14</v>
      </c>
      <c r="C25" s="1">
        <f t="shared" si="0"/>
        <v>56</v>
      </c>
      <c r="D25" s="1">
        <v>16</v>
      </c>
      <c r="E25" s="1">
        <v>24</v>
      </c>
      <c r="F25" s="1">
        <f t="shared" si="1"/>
        <v>384</v>
      </c>
      <c r="H25" s="7" t="s">
        <v>17</v>
      </c>
      <c r="I25" s="7">
        <f>SUM(I4:I24)</f>
        <v>8111.96</v>
      </c>
    </row>
    <row r="26" spans="1:18" x14ac:dyDescent="0.25">
      <c r="A26" s="1">
        <v>8</v>
      </c>
      <c r="B26" s="1">
        <v>25.5</v>
      </c>
      <c r="C26" s="1">
        <f t="shared" si="0"/>
        <v>204</v>
      </c>
      <c r="D26" s="1">
        <v>16</v>
      </c>
      <c r="E26" s="1">
        <v>60</v>
      </c>
      <c r="F26" s="1">
        <f t="shared" si="1"/>
        <v>960</v>
      </c>
    </row>
    <row r="27" spans="1:18" x14ac:dyDescent="0.25">
      <c r="A27" s="1">
        <v>10</v>
      </c>
      <c r="B27" s="1">
        <v>34</v>
      </c>
      <c r="C27" s="1">
        <f t="shared" si="0"/>
        <v>340</v>
      </c>
      <c r="D27" s="1">
        <v>4</v>
      </c>
      <c r="E27" s="1">
        <v>18.66</v>
      </c>
      <c r="F27" s="1">
        <f t="shared" si="1"/>
        <v>74.64</v>
      </c>
    </row>
    <row r="28" spans="1:18" x14ac:dyDescent="0.25">
      <c r="B28" s="7" t="s">
        <v>17</v>
      </c>
      <c r="C28" s="7">
        <f>SUM(C4:C27)</f>
        <v>7780.1</v>
      </c>
      <c r="D28" s="1">
        <v>16</v>
      </c>
      <c r="E28" s="1">
        <v>18</v>
      </c>
      <c r="F28" s="1">
        <f t="shared" si="1"/>
        <v>288</v>
      </c>
    </row>
    <row r="29" spans="1:18" x14ac:dyDescent="0.25">
      <c r="D29" s="1">
        <v>16</v>
      </c>
      <c r="E29" s="1">
        <v>18</v>
      </c>
      <c r="F29" s="1">
        <f t="shared" si="1"/>
        <v>288</v>
      </c>
    </row>
    <row r="30" spans="1:18" x14ac:dyDescent="0.25">
      <c r="D30" s="1">
        <v>5.33</v>
      </c>
      <c r="E30" s="1">
        <v>24</v>
      </c>
      <c r="F30" s="1">
        <f t="shared" si="1"/>
        <v>127.92</v>
      </c>
    </row>
    <row r="31" spans="1:18" x14ac:dyDescent="0.25">
      <c r="D31" s="1">
        <v>5</v>
      </c>
      <c r="E31" s="1">
        <v>13.75</v>
      </c>
      <c r="F31" s="1">
        <f t="shared" si="1"/>
        <v>68.75</v>
      </c>
    </row>
    <row r="32" spans="1:18" x14ac:dyDescent="0.25">
      <c r="D32" s="1">
        <v>24</v>
      </c>
      <c r="E32" s="1">
        <v>27</v>
      </c>
      <c r="F32" s="1">
        <f t="shared" si="1"/>
        <v>648</v>
      </c>
    </row>
    <row r="33" spans="4:6" x14ac:dyDescent="0.25">
      <c r="D33" s="1">
        <v>4</v>
      </c>
      <c r="E33" s="1">
        <v>18.66</v>
      </c>
      <c r="F33" s="1">
        <f t="shared" si="1"/>
        <v>74.64</v>
      </c>
    </row>
    <row r="34" spans="4:6" x14ac:dyDescent="0.25">
      <c r="D34" s="1">
        <v>4</v>
      </c>
      <c r="E34" s="1">
        <v>14</v>
      </c>
      <c r="F34" s="1">
        <f t="shared" si="1"/>
        <v>56</v>
      </c>
    </row>
    <row r="35" spans="4:6" x14ac:dyDescent="0.25">
      <c r="E35" s="7" t="s">
        <v>17</v>
      </c>
      <c r="F35" s="7">
        <f>SUM(F4:F34)</f>
        <v>8739.02</v>
      </c>
    </row>
  </sheetData>
  <mergeCells count="3">
    <mergeCell ref="A2:B2"/>
    <mergeCell ref="D2:E2"/>
    <mergeCell ref="G2:H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formatted</vt:lpstr>
      <vt:lpstr>TOTAL</vt:lpstr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cp:lastPrinted>2016-02-18T19:39:55Z</cp:lastPrinted>
  <dcterms:created xsi:type="dcterms:W3CDTF">2016-02-11T16:17:22Z</dcterms:created>
  <dcterms:modified xsi:type="dcterms:W3CDTF">2016-02-18T19:40:07Z</dcterms:modified>
</cp:coreProperties>
</file>