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4"/>
  </bookViews>
  <sheets>
    <sheet name="square nose" sheetId="1" r:id="rId1"/>
    <sheet name="square graphs" sheetId="4" r:id="rId2"/>
    <sheet name="octagonal nose" sheetId="2" r:id="rId3"/>
    <sheet name="octagonal graphs" sheetId="3" r:id="rId4"/>
    <sheet name="Results" sheetId="5" r:id="rId5"/>
  </sheets>
  <calcPr calcId="125725"/>
</workbook>
</file>

<file path=xl/calcChain.xml><?xml version="1.0" encoding="utf-8"?>
<calcChain xmlns="http://schemas.openxmlformats.org/spreadsheetml/2006/main">
  <c r="Y6" i="5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5"/>
  <c r="AF6"/>
  <c r="AG6"/>
  <c r="AF7"/>
  <c r="AG7"/>
  <c r="AF8"/>
  <c r="AG8"/>
  <c r="AF9"/>
  <c r="AG9"/>
  <c r="AF10"/>
  <c r="AG10"/>
  <c r="AF11"/>
  <c r="AG11"/>
  <c r="AF12"/>
  <c r="AG12"/>
  <c r="AF13"/>
  <c r="AG13"/>
  <c r="AF14"/>
  <c r="AG14"/>
  <c r="AF15"/>
  <c r="AG15"/>
  <c r="AF16"/>
  <c r="AG16"/>
  <c r="AF17"/>
  <c r="AG17"/>
  <c r="AF18"/>
  <c r="AG18"/>
  <c r="AF19"/>
  <c r="AG19"/>
  <c r="AF20"/>
  <c r="AG20"/>
  <c r="AF21"/>
  <c r="AG21"/>
  <c r="AF22"/>
  <c r="AG22"/>
  <c r="AF23"/>
  <c r="AG23"/>
  <c r="AF24"/>
  <c r="AG24"/>
  <c r="AF25"/>
  <c r="AG25"/>
  <c r="AF26"/>
  <c r="AG26"/>
  <c r="AF27"/>
  <c r="AG27"/>
  <c r="AF28"/>
  <c r="AG28"/>
  <c r="AF29"/>
  <c r="AG29"/>
  <c r="AF30"/>
  <c r="AG30"/>
  <c r="AF31"/>
  <c r="AG31"/>
  <c r="AF32"/>
  <c r="AG32"/>
  <c r="AF33"/>
  <c r="AG33"/>
  <c r="AF34"/>
  <c r="AG34"/>
  <c r="AF35"/>
  <c r="AG35"/>
  <c r="AF36"/>
  <c r="AG36"/>
  <c r="AF37"/>
  <c r="AG37"/>
  <c r="AF38"/>
  <c r="AG38"/>
  <c r="AF39"/>
  <c r="AG39"/>
  <c r="AF40"/>
  <c r="AG40"/>
  <c r="AF41"/>
  <c r="AG41"/>
  <c r="AF42"/>
  <c r="AG42"/>
  <c r="AF43"/>
  <c r="AG43"/>
  <c r="AF44"/>
  <c r="AG44"/>
  <c r="AF45"/>
  <c r="AG45"/>
  <c r="AF5"/>
  <c r="AG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5"/>
  <c r="AD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5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5"/>
  <c r="AB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5"/>
  <c r="W6"/>
  <c r="W7" s="1"/>
  <c r="W8" s="1"/>
  <c r="W9" s="1"/>
  <c r="W10" s="1"/>
  <c r="W11" s="1"/>
  <c r="W12" s="1"/>
  <c r="W13" s="1"/>
  <c r="W14" s="1"/>
  <c r="W15" s="1"/>
  <c r="W16" s="1"/>
  <c r="W17" s="1"/>
  <c r="W18" s="1"/>
  <c r="W19" s="1"/>
  <c r="W20" s="1"/>
  <c r="W21" s="1"/>
  <c r="W22" s="1"/>
  <c r="W23" s="1"/>
  <c r="W24" s="1"/>
  <c r="W25" s="1"/>
  <c r="W26" s="1"/>
  <c r="W27" s="1"/>
  <c r="W28" s="1"/>
  <c r="W29" s="1"/>
  <c r="W30" s="1"/>
  <c r="W31" s="1"/>
  <c r="W32" s="1"/>
  <c r="W33" s="1"/>
  <c r="W34" s="1"/>
  <c r="W35" s="1"/>
  <c r="W36" s="1"/>
  <c r="W37" s="1"/>
  <c r="W38" s="1"/>
  <c r="W39" s="1"/>
  <c r="W40" s="1"/>
  <c r="W41" s="1"/>
  <c r="W42" s="1"/>
  <c r="W43" s="1"/>
  <c r="W44" s="1"/>
  <c r="W45" s="1"/>
  <c r="AA6"/>
  <c r="AA7" s="1"/>
  <c r="AA8" s="1"/>
  <c r="AA9" s="1"/>
  <c r="AA10" s="1"/>
  <c r="AA11" s="1"/>
  <c r="AA12" s="1"/>
  <c r="AA13" s="1"/>
  <c r="AA14" s="1"/>
  <c r="AA15" s="1"/>
  <c r="AA16" s="1"/>
  <c r="AA17" s="1"/>
  <c r="AA18" s="1"/>
  <c r="AA19" s="1"/>
  <c r="AA20" s="1"/>
  <c r="AA21" s="1"/>
  <c r="AA22" s="1"/>
  <c r="AA23" s="1"/>
  <c r="AA24" s="1"/>
  <c r="AA25" s="1"/>
  <c r="AA26" s="1"/>
  <c r="AA27" s="1"/>
  <c r="AA28" s="1"/>
  <c r="AA29" s="1"/>
  <c r="AA30" s="1"/>
  <c r="AA31" s="1"/>
  <c r="AA32" s="1"/>
  <c r="AA33" s="1"/>
  <c r="AA34" s="1"/>
  <c r="AA35" s="1"/>
  <c r="AA36" s="1"/>
  <c r="AA37" s="1"/>
  <c r="AA38" s="1"/>
  <c r="AA39" s="1"/>
  <c r="AA40" s="1"/>
  <c r="AA41" s="1"/>
  <c r="AA42" s="1"/>
  <c r="AA43" s="1"/>
  <c r="AA44" s="1"/>
  <c r="AA45" s="1"/>
  <c r="K60" i="2"/>
  <c r="Y60"/>
  <c r="K60" i="1"/>
  <c r="Y60"/>
  <c r="AI60" i="2"/>
  <c r="L60"/>
  <c r="AI100"/>
  <c r="AH100"/>
  <c r="AG100"/>
  <c r="AF100"/>
  <c r="AE100"/>
  <c r="AD100"/>
  <c r="AC100"/>
  <c r="AB100"/>
  <c r="AA100"/>
  <c r="Z100"/>
  <c r="AJ100" s="1"/>
  <c r="U100"/>
  <c r="T100"/>
  <c r="S100"/>
  <c r="R100"/>
  <c r="Q100"/>
  <c r="P100"/>
  <c r="O100"/>
  <c r="N100"/>
  <c r="V100" s="1"/>
  <c r="M100"/>
  <c r="L100"/>
  <c r="AI99"/>
  <c r="AH99"/>
  <c r="AG99"/>
  <c r="AF99"/>
  <c r="AE99"/>
  <c r="AD99"/>
  <c r="AC99"/>
  <c r="AB99"/>
  <c r="AJ99" s="1"/>
  <c r="AA99"/>
  <c r="Z99"/>
  <c r="U99"/>
  <c r="T99"/>
  <c r="S99"/>
  <c r="R99"/>
  <c r="Q99"/>
  <c r="P99"/>
  <c r="O99"/>
  <c r="N99"/>
  <c r="V99" s="1"/>
  <c r="M99"/>
  <c r="L99"/>
  <c r="AI98"/>
  <c r="AH98"/>
  <c r="AG98"/>
  <c r="AF98"/>
  <c r="AE98"/>
  <c r="AD98"/>
  <c r="AC98"/>
  <c r="AB98"/>
  <c r="AJ98" s="1"/>
  <c r="AA98"/>
  <c r="Z98"/>
  <c r="U98"/>
  <c r="T98"/>
  <c r="S98"/>
  <c r="R98"/>
  <c r="Q98"/>
  <c r="P98"/>
  <c r="O98"/>
  <c r="N98"/>
  <c r="V98" s="1"/>
  <c r="M98"/>
  <c r="L98"/>
  <c r="AI97"/>
  <c r="AH97"/>
  <c r="AG97"/>
  <c r="AF97"/>
  <c r="AE97"/>
  <c r="AD97"/>
  <c r="AC97"/>
  <c r="AB97"/>
  <c r="AJ97" s="1"/>
  <c r="AA97"/>
  <c r="Z97"/>
  <c r="U97"/>
  <c r="T97"/>
  <c r="S97"/>
  <c r="R97"/>
  <c r="Q97"/>
  <c r="P97"/>
  <c r="O97"/>
  <c r="N97"/>
  <c r="V97" s="1"/>
  <c r="M97"/>
  <c r="L97"/>
  <c r="AI96"/>
  <c r="AH96"/>
  <c r="AG96"/>
  <c r="AF96"/>
  <c r="AE96"/>
  <c r="AD96"/>
  <c r="AC96"/>
  <c r="AB96"/>
  <c r="AJ96" s="1"/>
  <c r="AA96"/>
  <c r="Z96"/>
  <c r="U96"/>
  <c r="T96"/>
  <c r="S96"/>
  <c r="R96"/>
  <c r="Q96"/>
  <c r="P96"/>
  <c r="O96"/>
  <c r="N96"/>
  <c r="V96" s="1"/>
  <c r="M96"/>
  <c r="L96"/>
  <c r="AI95"/>
  <c r="AH95"/>
  <c r="AG95"/>
  <c r="AF95"/>
  <c r="AE95"/>
  <c r="AD95"/>
  <c r="AC95"/>
  <c r="AB95"/>
  <c r="AJ95" s="1"/>
  <c r="AA95"/>
  <c r="Z95"/>
  <c r="U95"/>
  <c r="T95"/>
  <c r="S95"/>
  <c r="R95"/>
  <c r="Q95"/>
  <c r="P95"/>
  <c r="O95"/>
  <c r="N95"/>
  <c r="V95" s="1"/>
  <c r="M95"/>
  <c r="L95"/>
  <c r="AI94"/>
  <c r="AH94"/>
  <c r="AG94"/>
  <c r="AF94"/>
  <c r="AE94"/>
  <c r="AD94"/>
  <c r="AC94"/>
  <c r="AB94"/>
  <c r="AJ94" s="1"/>
  <c r="AA94"/>
  <c r="Z94"/>
  <c r="U94"/>
  <c r="T94"/>
  <c r="S94"/>
  <c r="R94"/>
  <c r="Q94"/>
  <c r="P94"/>
  <c r="O94"/>
  <c r="N94"/>
  <c r="V94" s="1"/>
  <c r="M94"/>
  <c r="L94"/>
  <c r="AI93"/>
  <c r="AH93"/>
  <c r="AG93"/>
  <c r="AF93"/>
  <c r="AE93"/>
  <c r="AD93"/>
  <c r="AC93"/>
  <c r="AB93"/>
  <c r="AJ93" s="1"/>
  <c r="AA93"/>
  <c r="Z93"/>
  <c r="U93"/>
  <c r="T93"/>
  <c r="S93"/>
  <c r="R93"/>
  <c r="Q93"/>
  <c r="P93"/>
  <c r="O93"/>
  <c r="N93"/>
  <c r="V93" s="1"/>
  <c r="M93"/>
  <c r="L93"/>
  <c r="AI92"/>
  <c r="AH92"/>
  <c r="AG92"/>
  <c r="AF92"/>
  <c r="AE92"/>
  <c r="AD92"/>
  <c r="AC92"/>
  <c r="AB92"/>
  <c r="AJ92" s="1"/>
  <c r="AA92"/>
  <c r="Z92"/>
  <c r="U92"/>
  <c r="T92"/>
  <c r="S92"/>
  <c r="R92"/>
  <c r="Q92"/>
  <c r="P92"/>
  <c r="O92"/>
  <c r="N92"/>
  <c r="V92" s="1"/>
  <c r="M92"/>
  <c r="L92"/>
  <c r="AI91"/>
  <c r="AH91"/>
  <c r="AG91"/>
  <c r="AF91"/>
  <c r="AE91"/>
  <c r="AD91"/>
  <c r="AC91"/>
  <c r="AB91"/>
  <c r="AJ91" s="1"/>
  <c r="AA91"/>
  <c r="Z91"/>
  <c r="U91"/>
  <c r="T91"/>
  <c r="S91"/>
  <c r="R91"/>
  <c r="Q91"/>
  <c r="P91"/>
  <c r="O91"/>
  <c r="N91"/>
  <c r="V91" s="1"/>
  <c r="M91"/>
  <c r="L91"/>
  <c r="AI90"/>
  <c r="AH90"/>
  <c r="AG90"/>
  <c r="AF90"/>
  <c r="AE90"/>
  <c r="AD90"/>
  <c r="AC90"/>
  <c r="AB90"/>
  <c r="AJ90" s="1"/>
  <c r="AA90"/>
  <c r="Z90"/>
  <c r="U90"/>
  <c r="T90"/>
  <c r="S90"/>
  <c r="R90"/>
  <c r="Q90"/>
  <c r="P90"/>
  <c r="O90"/>
  <c r="N90"/>
  <c r="V90" s="1"/>
  <c r="M90"/>
  <c r="L90"/>
  <c r="AI89"/>
  <c r="AH89"/>
  <c r="AG89"/>
  <c r="AF89"/>
  <c r="AE89"/>
  <c r="AD89"/>
  <c r="AC89"/>
  <c r="AB89"/>
  <c r="AJ89" s="1"/>
  <c r="AA89"/>
  <c r="Z89"/>
  <c r="U89"/>
  <c r="T89"/>
  <c r="S89"/>
  <c r="R89"/>
  <c r="Q89"/>
  <c r="P89"/>
  <c r="O89"/>
  <c r="N89"/>
  <c r="V89" s="1"/>
  <c r="M89"/>
  <c r="L89"/>
  <c r="AI88"/>
  <c r="AH88"/>
  <c r="AG88"/>
  <c r="AF88"/>
  <c r="AE88"/>
  <c r="AD88"/>
  <c r="AC88"/>
  <c r="AB88"/>
  <c r="AJ88" s="1"/>
  <c r="AA88"/>
  <c r="Z88"/>
  <c r="U88"/>
  <c r="T88"/>
  <c r="S88"/>
  <c r="R88"/>
  <c r="Q88"/>
  <c r="P88"/>
  <c r="O88"/>
  <c r="N88"/>
  <c r="V88" s="1"/>
  <c r="M88"/>
  <c r="L88"/>
  <c r="AI87"/>
  <c r="AH87"/>
  <c r="AG87"/>
  <c r="AF87"/>
  <c r="AE87"/>
  <c r="AD87"/>
  <c r="AC87"/>
  <c r="AB87"/>
  <c r="AJ87" s="1"/>
  <c r="AA87"/>
  <c r="Z87"/>
  <c r="U87"/>
  <c r="T87"/>
  <c r="S87"/>
  <c r="R87"/>
  <c r="Q87"/>
  <c r="P87"/>
  <c r="O87"/>
  <c r="N87"/>
  <c r="V87" s="1"/>
  <c r="M87"/>
  <c r="L87"/>
  <c r="AI86"/>
  <c r="AH86"/>
  <c r="AG86"/>
  <c r="AF86"/>
  <c r="AE86"/>
  <c r="AD86"/>
  <c r="AC86"/>
  <c r="AB86"/>
  <c r="AJ86" s="1"/>
  <c r="AA86"/>
  <c r="Z86"/>
  <c r="U86"/>
  <c r="T86"/>
  <c r="S86"/>
  <c r="R86"/>
  <c r="Q86"/>
  <c r="P86"/>
  <c r="O86"/>
  <c r="N86"/>
  <c r="V86" s="1"/>
  <c r="M86"/>
  <c r="L86"/>
  <c r="AI85"/>
  <c r="AH85"/>
  <c r="AG85"/>
  <c r="AF85"/>
  <c r="AE85"/>
  <c r="AD85"/>
  <c r="AC85"/>
  <c r="AB85"/>
  <c r="AJ85" s="1"/>
  <c r="AA85"/>
  <c r="Z85"/>
  <c r="U85"/>
  <c r="T85"/>
  <c r="S85"/>
  <c r="R85"/>
  <c r="Q85"/>
  <c r="P85"/>
  <c r="O85"/>
  <c r="N85"/>
  <c r="V85" s="1"/>
  <c r="M85"/>
  <c r="L85"/>
  <c r="AI84"/>
  <c r="AH84"/>
  <c r="AG84"/>
  <c r="AF84"/>
  <c r="AE84"/>
  <c r="AD84"/>
  <c r="AC84"/>
  <c r="AB84"/>
  <c r="AJ84" s="1"/>
  <c r="AA84"/>
  <c r="Z84"/>
  <c r="U84"/>
  <c r="T84"/>
  <c r="S84"/>
  <c r="R84"/>
  <c r="Q84"/>
  <c r="P84"/>
  <c r="O84"/>
  <c r="N84"/>
  <c r="V84" s="1"/>
  <c r="M84"/>
  <c r="L84"/>
  <c r="AI83"/>
  <c r="AH83"/>
  <c r="AG83"/>
  <c r="AF83"/>
  <c r="AE83"/>
  <c r="AD83"/>
  <c r="AC83"/>
  <c r="AB83"/>
  <c r="AJ83" s="1"/>
  <c r="AA83"/>
  <c r="Z83"/>
  <c r="U83"/>
  <c r="T83"/>
  <c r="S83"/>
  <c r="R83"/>
  <c r="Q83"/>
  <c r="P83"/>
  <c r="O83"/>
  <c r="N83"/>
  <c r="V83" s="1"/>
  <c r="M83"/>
  <c r="L83"/>
  <c r="AI82"/>
  <c r="AH82"/>
  <c r="AG82"/>
  <c r="AF82"/>
  <c r="AE82"/>
  <c r="AD82"/>
  <c r="AC82"/>
  <c r="AB82"/>
  <c r="AJ82" s="1"/>
  <c r="AA82"/>
  <c r="Z82"/>
  <c r="U82"/>
  <c r="T82"/>
  <c r="S82"/>
  <c r="R82"/>
  <c r="Q82"/>
  <c r="P82"/>
  <c r="O82"/>
  <c r="N82"/>
  <c r="V82" s="1"/>
  <c r="M82"/>
  <c r="L82"/>
  <c r="AI81"/>
  <c r="AH81"/>
  <c r="AG81"/>
  <c r="AF81"/>
  <c r="AE81"/>
  <c r="AD81"/>
  <c r="AC81"/>
  <c r="AB81"/>
  <c r="AJ81" s="1"/>
  <c r="AA81"/>
  <c r="Z81"/>
  <c r="U81"/>
  <c r="T81"/>
  <c r="S81"/>
  <c r="R81"/>
  <c r="Q81"/>
  <c r="P81"/>
  <c r="O81"/>
  <c r="N81"/>
  <c r="V81" s="1"/>
  <c r="M81"/>
  <c r="L81"/>
  <c r="AI80"/>
  <c r="AH80"/>
  <c r="AG80"/>
  <c r="AF80"/>
  <c r="AE80"/>
  <c r="AD80"/>
  <c r="AC80"/>
  <c r="AB80"/>
  <c r="AJ80" s="1"/>
  <c r="AA80"/>
  <c r="Z80"/>
  <c r="U80"/>
  <c r="T80"/>
  <c r="S80"/>
  <c r="R80"/>
  <c r="Q80"/>
  <c r="P80"/>
  <c r="O80"/>
  <c r="N80"/>
  <c r="V80" s="1"/>
  <c r="M80"/>
  <c r="L80"/>
  <c r="AI79"/>
  <c r="AH79"/>
  <c r="AG79"/>
  <c r="AF79"/>
  <c r="AE79"/>
  <c r="AD79"/>
  <c r="AC79"/>
  <c r="AB79"/>
  <c r="AJ79" s="1"/>
  <c r="AA79"/>
  <c r="Z79"/>
  <c r="U79"/>
  <c r="T79"/>
  <c r="S79"/>
  <c r="R79"/>
  <c r="Q79"/>
  <c r="P79"/>
  <c r="O79"/>
  <c r="N79"/>
  <c r="V79" s="1"/>
  <c r="M79"/>
  <c r="L79"/>
  <c r="AI78"/>
  <c r="AH78"/>
  <c r="AG78"/>
  <c r="AF78"/>
  <c r="AE78"/>
  <c r="AD78"/>
  <c r="AC78"/>
  <c r="AB78"/>
  <c r="AJ78" s="1"/>
  <c r="AA78"/>
  <c r="Z78"/>
  <c r="U78"/>
  <c r="T78"/>
  <c r="S78"/>
  <c r="R78"/>
  <c r="Q78"/>
  <c r="P78"/>
  <c r="O78"/>
  <c r="N78"/>
  <c r="V78" s="1"/>
  <c r="M78"/>
  <c r="L78"/>
  <c r="AI77"/>
  <c r="AH77"/>
  <c r="AG77"/>
  <c r="AF77"/>
  <c r="AE77"/>
  <c r="AD77"/>
  <c r="AC77"/>
  <c r="AB77"/>
  <c r="AJ77" s="1"/>
  <c r="AA77"/>
  <c r="Z77"/>
  <c r="U77"/>
  <c r="T77"/>
  <c r="S77"/>
  <c r="R77"/>
  <c r="Q77"/>
  <c r="P77"/>
  <c r="O77"/>
  <c r="N77"/>
  <c r="V77" s="1"/>
  <c r="M77"/>
  <c r="L77"/>
  <c r="AI76"/>
  <c r="AH76"/>
  <c r="AG76"/>
  <c r="AF76"/>
  <c r="AE76"/>
  <c r="AD76"/>
  <c r="AC76"/>
  <c r="AB76"/>
  <c r="AJ76" s="1"/>
  <c r="AA76"/>
  <c r="Z76"/>
  <c r="U76"/>
  <c r="T76"/>
  <c r="S76"/>
  <c r="R76"/>
  <c r="Q76"/>
  <c r="P76"/>
  <c r="O76"/>
  <c r="N76"/>
  <c r="V76" s="1"/>
  <c r="M76"/>
  <c r="L76"/>
  <c r="AI75"/>
  <c r="AH75"/>
  <c r="AG75"/>
  <c r="AF75"/>
  <c r="AE75"/>
  <c r="AD75"/>
  <c r="AC75"/>
  <c r="AB75"/>
  <c r="AJ75" s="1"/>
  <c r="AA75"/>
  <c r="Z75"/>
  <c r="U75"/>
  <c r="T75"/>
  <c r="S75"/>
  <c r="R75"/>
  <c r="Q75"/>
  <c r="P75"/>
  <c r="O75"/>
  <c r="N75"/>
  <c r="V75" s="1"/>
  <c r="M75"/>
  <c r="L75"/>
  <c r="AI74"/>
  <c r="AH74"/>
  <c r="AG74"/>
  <c r="AF74"/>
  <c r="AE74"/>
  <c r="AD74"/>
  <c r="AC74"/>
  <c r="AB74"/>
  <c r="AJ74" s="1"/>
  <c r="AA74"/>
  <c r="Z74"/>
  <c r="U74"/>
  <c r="T74"/>
  <c r="S74"/>
  <c r="R74"/>
  <c r="Q74"/>
  <c r="P74"/>
  <c r="O74"/>
  <c r="N74"/>
  <c r="V74" s="1"/>
  <c r="M74"/>
  <c r="L74"/>
  <c r="AI73"/>
  <c r="AH73"/>
  <c r="AG73"/>
  <c r="AF73"/>
  <c r="AE73"/>
  <c r="AD73"/>
  <c r="AC73"/>
  <c r="AB73"/>
  <c r="AJ73" s="1"/>
  <c r="AA73"/>
  <c r="Z73"/>
  <c r="U73"/>
  <c r="T73"/>
  <c r="S73"/>
  <c r="R73"/>
  <c r="Q73"/>
  <c r="P73"/>
  <c r="O73"/>
  <c r="N73"/>
  <c r="V73" s="1"/>
  <c r="M73"/>
  <c r="L73"/>
  <c r="AI72"/>
  <c r="AH72"/>
  <c r="AG72"/>
  <c r="AF72"/>
  <c r="AE72"/>
  <c r="AD72"/>
  <c r="AC72"/>
  <c r="AB72"/>
  <c r="AJ72" s="1"/>
  <c r="AA72"/>
  <c r="Z72"/>
  <c r="U72"/>
  <c r="T72"/>
  <c r="S72"/>
  <c r="R72"/>
  <c r="Q72"/>
  <c r="P72"/>
  <c r="O72"/>
  <c r="N72"/>
  <c r="V72" s="1"/>
  <c r="M72"/>
  <c r="L72"/>
  <c r="AI71"/>
  <c r="AH71"/>
  <c r="AG71"/>
  <c r="AF71"/>
  <c r="AE71"/>
  <c r="AD71"/>
  <c r="AC71"/>
  <c r="AB71"/>
  <c r="AJ71" s="1"/>
  <c r="AA71"/>
  <c r="Z71"/>
  <c r="U71"/>
  <c r="T71"/>
  <c r="S71"/>
  <c r="R71"/>
  <c r="Q71"/>
  <c r="P71"/>
  <c r="O71"/>
  <c r="N71"/>
  <c r="V71" s="1"/>
  <c r="M71"/>
  <c r="L71"/>
  <c r="AI70"/>
  <c r="AH70"/>
  <c r="AG70"/>
  <c r="AF70"/>
  <c r="AE70"/>
  <c r="AD70"/>
  <c r="AC70"/>
  <c r="AB70"/>
  <c r="AJ70" s="1"/>
  <c r="AA70"/>
  <c r="Z70"/>
  <c r="U70"/>
  <c r="T70"/>
  <c r="S70"/>
  <c r="R70"/>
  <c r="Q70"/>
  <c r="P70"/>
  <c r="O70"/>
  <c r="N70"/>
  <c r="V70" s="1"/>
  <c r="M70"/>
  <c r="L70"/>
  <c r="AI69"/>
  <c r="AH69"/>
  <c r="AG69"/>
  <c r="AF69"/>
  <c r="AE69"/>
  <c r="AD69"/>
  <c r="AC69"/>
  <c r="AB69"/>
  <c r="AJ69" s="1"/>
  <c r="AA69"/>
  <c r="Z69"/>
  <c r="U69"/>
  <c r="T69"/>
  <c r="S69"/>
  <c r="R69"/>
  <c r="Q69"/>
  <c r="P69"/>
  <c r="O69"/>
  <c r="N69"/>
  <c r="V69" s="1"/>
  <c r="M69"/>
  <c r="L69"/>
  <c r="AI68"/>
  <c r="AH68"/>
  <c r="AG68"/>
  <c r="AF68"/>
  <c r="AE68"/>
  <c r="AD68"/>
  <c r="AC68"/>
  <c r="AB68"/>
  <c r="AJ68" s="1"/>
  <c r="AA68"/>
  <c r="Z68"/>
  <c r="U68"/>
  <c r="T68"/>
  <c r="S68"/>
  <c r="R68"/>
  <c r="Q68"/>
  <c r="P68"/>
  <c r="O68"/>
  <c r="N68"/>
  <c r="V68" s="1"/>
  <c r="M68"/>
  <c r="L68"/>
  <c r="AI67"/>
  <c r="AH67"/>
  <c r="AG67"/>
  <c r="AF67"/>
  <c r="AE67"/>
  <c r="AD67"/>
  <c r="AC67"/>
  <c r="AB67"/>
  <c r="AJ67" s="1"/>
  <c r="AA67"/>
  <c r="Z67"/>
  <c r="U67"/>
  <c r="T67"/>
  <c r="S67"/>
  <c r="R67"/>
  <c r="Q67"/>
  <c r="P67"/>
  <c r="O67"/>
  <c r="N67"/>
  <c r="V67" s="1"/>
  <c r="M67"/>
  <c r="L67"/>
  <c r="AI66"/>
  <c r="AH66"/>
  <c r="AG66"/>
  <c r="AF66"/>
  <c r="AE66"/>
  <c r="AD66"/>
  <c r="AC66"/>
  <c r="AB66"/>
  <c r="AJ66" s="1"/>
  <c r="AA66"/>
  <c r="Z66"/>
  <c r="U66"/>
  <c r="T66"/>
  <c r="S66"/>
  <c r="R66"/>
  <c r="Q66"/>
  <c r="P66"/>
  <c r="O66"/>
  <c r="N66"/>
  <c r="V66" s="1"/>
  <c r="M66"/>
  <c r="L66"/>
  <c r="AI65"/>
  <c r="AH65"/>
  <c r="AG65"/>
  <c r="AF65"/>
  <c r="AE65"/>
  <c r="AD65"/>
  <c r="AC65"/>
  <c r="AB65"/>
  <c r="AJ65" s="1"/>
  <c r="AA65"/>
  <c r="Z65"/>
  <c r="U65"/>
  <c r="T65"/>
  <c r="S65"/>
  <c r="R65"/>
  <c r="Q65"/>
  <c r="P65"/>
  <c r="O65"/>
  <c r="N65"/>
  <c r="V65" s="1"/>
  <c r="M65"/>
  <c r="L65"/>
  <c r="AI64"/>
  <c r="AH64"/>
  <c r="AG64"/>
  <c r="AF64"/>
  <c r="AE64"/>
  <c r="AD64"/>
  <c r="AC64"/>
  <c r="AB64"/>
  <c r="AJ64" s="1"/>
  <c r="AA64"/>
  <c r="Z64"/>
  <c r="U64"/>
  <c r="T64"/>
  <c r="S64"/>
  <c r="R64"/>
  <c r="Q64"/>
  <c r="P64"/>
  <c r="O64"/>
  <c r="N64"/>
  <c r="V64" s="1"/>
  <c r="M64"/>
  <c r="L64"/>
  <c r="AI63"/>
  <c r="AH63"/>
  <c r="AG63"/>
  <c r="AF63"/>
  <c r="AE63"/>
  <c r="AD63"/>
  <c r="AC63"/>
  <c r="AB63"/>
  <c r="AJ63" s="1"/>
  <c r="AA63"/>
  <c r="Z63"/>
  <c r="U63"/>
  <c r="T63"/>
  <c r="S63"/>
  <c r="R63"/>
  <c r="Q63"/>
  <c r="P63"/>
  <c r="O63"/>
  <c r="N63"/>
  <c r="V63" s="1"/>
  <c r="M63"/>
  <c r="L63"/>
  <c r="AI62"/>
  <c r="AH62"/>
  <c r="AG62"/>
  <c r="AF62"/>
  <c r="AE62"/>
  <c r="AD62"/>
  <c r="AC62"/>
  <c r="AB62"/>
  <c r="AJ62" s="1"/>
  <c r="AA62"/>
  <c r="Z62"/>
  <c r="U62"/>
  <c r="T62"/>
  <c r="S62"/>
  <c r="R62"/>
  <c r="Q62"/>
  <c r="P62"/>
  <c r="O62"/>
  <c r="N62"/>
  <c r="V62" s="1"/>
  <c r="M62"/>
  <c r="L62"/>
  <c r="AI61"/>
  <c r="AH61"/>
  <c r="AG61"/>
  <c r="AF61"/>
  <c r="AE61"/>
  <c r="AD61"/>
  <c r="AC61"/>
  <c r="AB61"/>
  <c r="AJ61" s="1"/>
  <c r="AA61"/>
  <c r="Z61"/>
  <c r="Y61"/>
  <c r="Y62" s="1"/>
  <c r="Y63" s="1"/>
  <c r="Y64" s="1"/>
  <c r="Y65" s="1"/>
  <c r="Y66" s="1"/>
  <c r="Y67" s="1"/>
  <c r="Y68" s="1"/>
  <c r="Y69" s="1"/>
  <c r="Y70" s="1"/>
  <c r="Y71" s="1"/>
  <c r="Y72" s="1"/>
  <c r="Y73" s="1"/>
  <c r="Y74" s="1"/>
  <c r="Y75" s="1"/>
  <c r="Y76" s="1"/>
  <c r="Y77" s="1"/>
  <c r="Y78" s="1"/>
  <c r="Y79" s="1"/>
  <c r="Y80" s="1"/>
  <c r="Y81" s="1"/>
  <c r="Y82" s="1"/>
  <c r="Y83" s="1"/>
  <c r="Y84" s="1"/>
  <c r="Y85" s="1"/>
  <c r="Y86" s="1"/>
  <c r="Y87" s="1"/>
  <c r="Y88" s="1"/>
  <c r="Y89" s="1"/>
  <c r="Y90" s="1"/>
  <c r="Y91" s="1"/>
  <c r="Y92" s="1"/>
  <c r="Y93" s="1"/>
  <c r="Y94" s="1"/>
  <c r="Y95" s="1"/>
  <c r="Y96" s="1"/>
  <c r="Y97" s="1"/>
  <c r="Y98" s="1"/>
  <c r="Y99" s="1"/>
  <c r="Y100" s="1"/>
  <c r="U61"/>
  <c r="T61"/>
  <c r="S61"/>
  <c r="R61"/>
  <c r="Q61"/>
  <c r="P61"/>
  <c r="O61"/>
  <c r="N61"/>
  <c r="V61" s="1"/>
  <c r="M61"/>
  <c r="L61"/>
  <c r="K61"/>
  <c r="K62" s="1"/>
  <c r="K63" s="1"/>
  <c r="K64" s="1"/>
  <c r="K65" s="1"/>
  <c r="K66" s="1"/>
  <c r="K67" s="1"/>
  <c r="K68" s="1"/>
  <c r="K69" s="1"/>
  <c r="K70" s="1"/>
  <c r="K71" s="1"/>
  <c r="K72" s="1"/>
  <c r="K73" s="1"/>
  <c r="K74" s="1"/>
  <c r="K75" s="1"/>
  <c r="K76" s="1"/>
  <c r="K77" s="1"/>
  <c r="K78" s="1"/>
  <c r="K79" s="1"/>
  <c r="K80" s="1"/>
  <c r="K81" s="1"/>
  <c r="K82" s="1"/>
  <c r="K83" s="1"/>
  <c r="K84" s="1"/>
  <c r="K85" s="1"/>
  <c r="K86" s="1"/>
  <c r="K87" s="1"/>
  <c r="K88" s="1"/>
  <c r="K89" s="1"/>
  <c r="K90" s="1"/>
  <c r="K91" s="1"/>
  <c r="K92" s="1"/>
  <c r="K93" s="1"/>
  <c r="K94" s="1"/>
  <c r="K95" s="1"/>
  <c r="K96" s="1"/>
  <c r="K97" s="1"/>
  <c r="K98" s="1"/>
  <c r="K99" s="1"/>
  <c r="K100" s="1"/>
  <c r="AH60"/>
  <c r="AG60"/>
  <c r="AF60"/>
  <c r="AE60"/>
  <c r="AD60"/>
  <c r="AC60"/>
  <c r="AB60"/>
  <c r="AJ60" s="1"/>
  <c r="AA60"/>
  <c r="Z60"/>
  <c r="U60"/>
  <c r="T60"/>
  <c r="S60"/>
  <c r="R60"/>
  <c r="Q60"/>
  <c r="P60"/>
  <c r="O60"/>
  <c r="N60"/>
  <c r="M60"/>
  <c r="V60" s="1"/>
  <c r="AC59"/>
  <c r="AD59" s="1"/>
  <c r="AE59" s="1"/>
  <c r="AF59" s="1"/>
  <c r="AG59" s="1"/>
  <c r="AH59" s="1"/>
  <c r="AI59" s="1"/>
  <c r="AB59"/>
  <c r="AA59"/>
  <c r="M59"/>
  <c r="N59" s="1"/>
  <c r="O59" s="1"/>
  <c r="P59" s="1"/>
  <c r="Q59" s="1"/>
  <c r="R59" s="1"/>
  <c r="S59" s="1"/>
  <c r="T59" s="1"/>
  <c r="U59" s="1"/>
  <c r="Z61" i="1"/>
  <c r="AA61"/>
  <c r="AB61"/>
  <c r="AC61"/>
  <c r="AD61"/>
  <c r="AE61"/>
  <c r="AF61"/>
  <c r="AG61"/>
  <c r="AH61"/>
  <c r="AI61"/>
  <c r="AJ61"/>
  <c r="Z62"/>
  <c r="AA62"/>
  <c r="AB62"/>
  <c r="AC62"/>
  <c r="AD62"/>
  <c r="AE62"/>
  <c r="AJ62" s="1"/>
  <c r="AF62"/>
  <c r="AG62"/>
  <c r="AH62"/>
  <c r="AI62"/>
  <c r="Z63"/>
  <c r="AA63"/>
  <c r="AB63"/>
  <c r="AC63"/>
  <c r="AD63"/>
  <c r="AJ63" s="1"/>
  <c r="AE63"/>
  <c r="AF63"/>
  <c r="AG63"/>
  <c r="AH63"/>
  <c r="AI63"/>
  <c r="Z64"/>
  <c r="AA64"/>
  <c r="AJ64" s="1"/>
  <c r="AB64"/>
  <c r="AC64"/>
  <c r="AD64"/>
  <c r="AE64"/>
  <c r="AF64"/>
  <c r="AG64"/>
  <c r="AH64"/>
  <c r="AI64"/>
  <c r="Z65"/>
  <c r="AA65"/>
  <c r="AJ65" s="1"/>
  <c r="AB65"/>
  <c r="AC65"/>
  <c r="AD65"/>
  <c r="AE65"/>
  <c r="AF65"/>
  <c r="AG65"/>
  <c r="AH65"/>
  <c r="AI65"/>
  <c r="Z66"/>
  <c r="AA66"/>
  <c r="AJ66" s="1"/>
  <c r="AB66"/>
  <c r="AC66"/>
  <c r="AD66"/>
  <c r="AE66"/>
  <c r="AF66"/>
  <c r="AG66"/>
  <c r="AH66"/>
  <c r="AI66"/>
  <c r="Z67"/>
  <c r="AJ67" s="1"/>
  <c r="AA67"/>
  <c r="AB67"/>
  <c r="AC67"/>
  <c r="AD67"/>
  <c r="AE67"/>
  <c r="AF67"/>
  <c r="AG67"/>
  <c r="AH67"/>
  <c r="AI67"/>
  <c r="Z68"/>
  <c r="AJ68" s="1"/>
  <c r="AA68"/>
  <c r="AB68"/>
  <c r="AC68"/>
  <c r="AD68"/>
  <c r="AE68"/>
  <c r="AF68"/>
  <c r="AG68"/>
  <c r="AH68"/>
  <c r="AI68"/>
  <c r="Z69"/>
  <c r="AA69"/>
  <c r="AB69"/>
  <c r="AC69"/>
  <c r="AD69"/>
  <c r="AE69"/>
  <c r="AF69"/>
  <c r="AG69"/>
  <c r="AH69"/>
  <c r="AI69"/>
  <c r="AJ69"/>
  <c r="Z70"/>
  <c r="AJ70" s="1"/>
  <c r="AA70"/>
  <c r="AB70"/>
  <c r="AC70"/>
  <c r="AD70"/>
  <c r="AE70"/>
  <c r="AF70"/>
  <c r="AG70"/>
  <c r="AH70"/>
  <c r="AI70"/>
  <c r="Z71"/>
  <c r="AA71"/>
  <c r="AB71"/>
  <c r="AC71"/>
  <c r="AD71"/>
  <c r="AE71"/>
  <c r="AF71"/>
  <c r="AG71"/>
  <c r="AH71"/>
  <c r="AI71"/>
  <c r="AJ71"/>
  <c r="Z72"/>
  <c r="AA72"/>
  <c r="AB72"/>
  <c r="AC72"/>
  <c r="AD72"/>
  <c r="AE72"/>
  <c r="AF72"/>
  <c r="AG72"/>
  <c r="AJ72" s="1"/>
  <c r="AH72"/>
  <c r="AI72"/>
  <c r="Z73"/>
  <c r="AJ73" s="1"/>
  <c r="AA73"/>
  <c r="AB73"/>
  <c r="AC73"/>
  <c r="AD73"/>
  <c r="AE73"/>
  <c r="AF73"/>
  <c r="AG73"/>
  <c r="AH73"/>
  <c r="AI73"/>
  <c r="Z74"/>
  <c r="AA74"/>
  <c r="AB74"/>
  <c r="AC74"/>
  <c r="AD74"/>
  <c r="AE74"/>
  <c r="AF74"/>
  <c r="AG74"/>
  <c r="AH74"/>
  <c r="AI74"/>
  <c r="AJ74"/>
  <c r="Z75"/>
  <c r="AJ75" s="1"/>
  <c r="AA75"/>
  <c r="AB75"/>
  <c r="AC75"/>
  <c r="AD75"/>
  <c r="AE75"/>
  <c r="AF75"/>
  <c r="AG75"/>
  <c r="AH75"/>
  <c r="AI75"/>
  <c r="Z76"/>
  <c r="AJ76" s="1"/>
  <c r="AA76"/>
  <c r="AB76"/>
  <c r="AC76"/>
  <c r="AD76"/>
  <c r="AE76"/>
  <c r="AF76"/>
  <c r="AG76"/>
  <c r="AH76"/>
  <c r="AI76"/>
  <c r="Z77"/>
  <c r="AA77"/>
  <c r="AB77"/>
  <c r="AC77"/>
  <c r="AD77"/>
  <c r="AE77"/>
  <c r="AF77"/>
  <c r="AG77"/>
  <c r="AH77"/>
  <c r="AI77"/>
  <c r="AJ77"/>
  <c r="Z78"/>
  <c r="AJ78" s="1"/>
  <c r="AA78"/>
  <c r="AB78"/>
  <c r="AC78"/>
  <c r="AD78"/>
  <c r="AE78"/>
  <c r="AF78"/>
  <c r="AG78"/>
  <c r="AH78"/>
  <c r="AI78"/>
  <c r="Z79"/>
  <c r="AA79"/>
  <c r="AB79"/>
  <c r="AC79"/>
  <c r="AJ79" s="1"/>
  <c r="AD79"/>
  <c r="AE79"/>
  <c r="AF79"/>
  <c r="AG79"/>
  <c r="AH79"/>
  <c r="AI79"/>
  <c r="Z80"/>
  <c r="AA80"/>
  <c r="AJ80" s="1"/>
  <c r="AB80"/>
  <c r="AC80"/>
  <c r="AD80"/>
  <c r="AE80"/>
  <c r="AF80"/>
  <c r="AG80"/>
  <c r="AH80"/>
  <c r="AI80"/>
  <c r="Z81"/>
  <c r="AA81"/>
  <c r="AB81"/>
  <c r="AC81"/>
  <c r="AD81"/>
  <c r="AJ81" s="1"/>
  <c r="AE81"/>
  <c r="AF81"/>
  <c r="AG81"/>
  <c r="AH81"/>
  <c r="AI81"/>
  <c r="Z82"/>
  <c r="AA82"/>
  <c r="AB82"/>
  <c r="AC82"/>
  <c r="AD82"/>
  <c r="AE82"/>
  <c r="AF82"/>
  <c r="AG82"/>
  <c r="AH82"/>
  <c r="AI82"/>
  <c r="AJ82"/>
  <c r="Z83"/>
  <c r="AJ83" s="1"/>
  <c r="AA83"/>
  <c r="AB83"/>
  <c r="AC83"/>
  <c r="AD83"/>
  <c r="AE83"/>
  <c r="AF83"/>
  <c r="AG83"/>
  <c r="AH83"/>
  <c r="AI83"/>
  <c r="Z84"/>
  <c r="AA84"/>
  <c r="AB84"/>
  <c r="AC84"/>
  <c r="AJ84" s="1"/>
  <c r="AD84"/>
  <c r="AE84"/>
  <c r="AF84"/>
  <c r="AG84"/>
  <c r="AH84"/>
  <c r="AI84"/>
  <c r="Z85"/>
  <c r="AA85"/>
  <c r="AB85"/>
  <c r="AC85"/>
  <c r="AD85"/>
  <c r="AE85"/>
  <c r="AF85"/>
  <c r="AG85"/>
  <c r="AH85"/>
  <c r="AI85"/>
  <c r="AJ85"/>
  <c r="Z86"/>
  <c r="AJ86" s="1"/>
  <c r="AA86"/>
  <c r="AB86"/>
  <c r="AC86"/>
  <c r="AD86"/>
  <c r="AE86"/>
  <c r="AF86"/>
  <c r="AG86"/>
  <c r="AH86"/>
  <c r="AI86"/>
  <c r="Z87"/>
  <c r="AA87"/>
  <c r="AB87"/>
  <c r="AC87"/>
  <c r="AJ87" s="1"/>
  <c r="AD87"/>
  <c r="AE87"/>
  <c r="AF87"/>
  <c r="AG87"/>
  <c r="AH87"/>
  <c r="AI87"/>
  <c r="Z88"/>
  <c r="AA88"/>
  <c r="AJ88" s="1"/>
  <c r="AB88"/>
  <c r="AC88"/>
  <c r="AD88"/>
  <c r="AE88"/>
  <c r="AF88"/>
  <c r="AG88"/>
  <c r="AH88"/>
  <c r="AI88"/>
  <c r="Z89"/>
  <c r="AA89"/>
  <c r="AB89"/>
  <c r="AC89"/>
  <c r="AD89"/>
  <c r="AJ89" s="1"/>
  <c r="AE89"/>
  <c r="AF89"/>
  <c r="AG89"/>
  <c r="AH89"/>
  <c r="AI89"/>
  <c r="Z90"/>
  <c r="AA90"/>
  <c r="AB90"/>
  <c r="AC90"/>
  <c r="AD90"/>
  <c r="AE90"/>
  <c r="AF90"/>
  <c r="AG90"/>
  <c r="AH90"/>
  <c r="AI90"/>
  <c r="AJ90"/>
  <c r="Z91"/>
  <c r="AJ91" s="1"/>
  <c r="AA91"/>
  <c r="AB91"/>
  <c r="AC91"/>
  <c r="AD91"/>
  <c r="AE91"/>
  <c r="AF91"/>
  <c r="AG91"/>
  <c r="AH91"/>
  <c r="AI91"/>
  <c r="Z92"/>
  <c r="AJ92" s="1"/>
  <c r="AA92"/>
  <c r="AB92"/>
  <c r="AC92"/>
  <c r="AD92"/>
  <c r="AE92"/>
  <c r="AF92"/>
  <c r="AG92"/>
  <c r="AH92"/>
  <c r="AI92"/>
  <c r="Z93"/>
  <c r="AA93"/>
  <c r="AJ93" s="1"/>
  <c r="AB93"/>
  <c r="AC93"/>
  <c r="AD93"/>
  <c r="AE93"/>
  <c r="AF93"/>
  <c r="AG93"/>
  <c r="AH93"/>
  <c r="AI93"/>
  <c r="Z94"/>
  <c r="AJ94" s="1"/>
  <c r="AA94"/>
  <c r="AB94"/>
  <c r="AC94"/>
  <c r="AD94"/>
  <c r="AE94"/>
  <c r="AF94"/>
  <c r="AG94"/>
  <c r="AH94"/>
  <c r="AI94"/>
  <c r="Z95"/>
  <c r="AA95"/>
  <c r="AB95"/>
  <c r="AC95"/>
  <c r="AD95"/>
  <c r="AE95"/>
  <c r="AF95"/>
  <c r="AG95"/>
  <c r="AH95"/>
  <c r="AI95"/>
  <c r="AJ95"/>
  <c r="Z96"/>
  <c r="AA96"/>
  <c r="AB96"/>
  <c r="AC96"/>
  <c r="AD96"/>
  <c r="AE96"/>
  <c r="AF96"/>
  <c r="AG96"/>
  <c r="AH96"/>
  <c r="AI96"/>
  <c r="AJ96"/>
  <c r="Z97"/>
  <c r="AA97"/>
  <c r="AB97"/>
  <c r="AC97"/>
  <c r="AD97"/>
  <c r="AE97"/>
  <c r="AJ97" s="1"/>
  <c r="AF97"/>
  <c r="AG97"/>
  <c r="AH97"/>
  <c r="AI97"/>
  <c r="Z98"/>
  <c r="AA98"/>
  <c r="AB98"/>
  <c r="AC98"/>
  <c r="AD98"/>
  <c r="AE98"/>
  <c r="AF98"/>
  <c r="AG98"/>
  <c r="AH98"/>
  <c r="AI98"/>
  <c r="AJ98"/>
  <c r="Z99"/>
  <c r="AA99"/>
  <c r="AB99"/>
  <c r="AC99"/>
  <c r="AD99"/>
  <c r="AE99"/>
  <c r="AF99"/>
  <c r="AG99"/>
  <c r="AJ99" s="1"/>
  <c r="AH99"/>
  <c r="AI99"/>
  <c r="Z100"/>
  <c r="AJ100" s="1"/>
  <c r="AA100"/>
  <c r="AB100"/>
  <c r="AC100"/>
  <c r="AD100"/>
  <c r="AE100"/>
  <c r="AF100"/>
  <c r="AG100"/>
  <c r="AH100"/>
  <c r="AI100"/>
  <c r="AI60"/>
  <c r="AH60"/>
  <c r="AG60"/>
  <c r="AF60"/>
  <c r="AE60"/>
  <c r="AD60"/>
  <c r="AC60"/>
  <c r="AB60"/>
  <c r="AA60"/>
  <c r="Z60"/>
  <c r="Y61"/>
  <c r="Y62" s="1"/>
  <c r="Y63" s="1"/>
  <c r="Y64" s="1"/>
  <c r="Y65" s="1"/>
  <c r="Y66" s="1"/>
  <c r="Y67" s="1"/>
  <c r="Y68" s="1"/>
  <c r="Y69" s="1"/>
  <c r="Y70" s="1"/>
  <c r="Y71" s="1"/>
  <c r="Y72" s="1"/>
  <c r="Y73" s="1"/>
  <c r="Y74" s="1"/>
  <c r="Y75" s="1"/>
  <c r="Y76" s="1"/>
  <c r="Y77" s="1"/>
  <c r="Y78" s="1"/>
  <c r="Y79" s="1"/>
  <c r="Y80" s="1"/>
  <c r="Y81" s="1"/>
  <c r="Y82" s="1"/>
  <c r="Y83" s="1"/>
  <c r="Y84" s="1"/>
  <c r="Y85" s="1"/>
  <c r="Y86" s="1"/>
  <c r="Y87" s="1"/>
  <c r="Y88" s="1"/>
  <c r="Y89" s="1"/>
  <c r="Y90" s="1"/>
  <c r="Y91" s="1"/>
  <c r="Y92" s="1"/>
  <c r="Y93" s="1"/>
  <c r="Y94" s="1"/>
  <c r="Y95" s="1"/>
  <c r="Y96" s="1"/>
  <c r="Y97" s="1"/>
  <c r="Y98" s="1"/>
  <c r="Y99" s="1"/>
  <c r="Y100" s="1"/>
  <c r="AB59"/>
  <c r="AC59" s="1"/>
  <c r="AD59" s="1"/>
  <c r="AE59" s="1"/>
  <c r="AF59" s="1"/>
  <c r="AG59" s="1"/>
  <c r="AH59" s="1"/>
  <c r="AI59" s="1"/>
  <c r="AA59"/>
  <c r="L61"/>
  <c r="M61"/>
  <c r="N61"/>
  <c r="O61"/>
  <c r="P61"/>
  <c r="Q61"/>
  <c r="R61"/>
  <c r="S61"/>
  <c r="T61"/>
  <c r="U61"/>
  <c r="V61"/>
  <c r="L62"/>
  <c r="V62" s="1"/>
  <c r="M62"/>
  <c r="N62"/>
  <c r="O62"/>
  <c r="P62"/>
  <c r="Q62"/>
  <c r="R62"/>
  <c r="S62"/>
  <c r="T62"/>
  <c r="U62"/>
  <c r="L63"/>
  <c r="M63"/>
  <c r="V63" s="1"/>
  <c r="N63"/>
  <c r="O63"/>
  <c r="P63"/>
  <c r="Q63"/>
  <c r="R63"/>
  <c r="S63"/>
  <c r="T63"/>
  <c r="U63"/>
  <c r="L64"/>
  <c r="M64"/>
  <c r="V64" s="1"/>
  <c r="N64"/>
  <c r="O64"/>
  <c r="P64"/>
  <c r="Q64"/>
  <c r="R64"/>
  <c r="S64"/>
  <c r="T64"/>
  <c r="U64"/>
  <c r="L65"/>
  <c r="V65" s="1"/>
  <c r="M65"/>
  <c r="N65"/>
  <c r="O65"/>
  <c r="P65"/>
  <c r="Q65"/>
  <c r="R65"/>
  <c r="S65"/>
  <c r="T65"/>
  <c r="U65"/>
  <c r="L66"/>
  <c r="M66"/>
  <c r="N66"/>
  <c r="O66"/>
  <c r="V66" s="1"/>
  <c r="P66"/>
  <c r="Q66"/>
  <c r="R66"/>
  <c r="S66"/>
  <c r="T66"/>
  <c r="U66"/>
  <c r="L67"/>
  <c r="V67" s="1"/>
  <c r="M67"/>
  <c r="N67"/>
  <c r="O67"/>
  <c r="P67"/>
  <c r="Q67"/>
  <c r="R67"/>
  <c r="S67"/>
  <c r="T67"/>
  <c r="U67"/>
  <c r="L68"/>
  <c r="M68"/>
  <c r="N68"/>
  <c r="O68"/>
  <c r="P68"/>
  <c r="V68" s="1"/>
  <c r="Q68"/>
  <c r="R68"/>
  <c r="S68"/>
  <c r="T68"/>
  <c r="U68"/>
  <c r="L69"/>
  <c r="M69"/>
  <c r="N69"/>
  <c r="O69"/>
  <c r="P69"/>
  <c r="Q69"/>
  <c r="R69"/>
  <c r="S69"/>
  <c r="T69"/>
  <c r="U69"/>
  <c r="V69"/>
  <c r="L70"/>
  <c r="V70" s="1"/>
  <c r="M70"/>
  <c r="N70"/>
  <c r="O70"/>
  <c r="P70"/>
  <c r="Q70"/>
  <c r="R70"/>
  <c r="S70"/>
  <c r="T70"/>
  <c r="U70"/>
  <c r="L71"/>
  <c r="M71"/>
  <c r="V71" s="1"/>
  <c r="N71"/>
  <c r="O71"/>
  <c r="P71"/>
  <c r="Q71"/>
  <c r="R71"/>
  <c r="S71"/>
  <c r="T71"/>
  <c r="U71"/>
  <c r="L72"/>
  <c r="M72"/>
  <c r="N72"/>
  <c r="O72"/>
  <c r="P72"/>
  <c r="Q72"/>
  <c r="R72"/>
  <c r="S72"/>
  <c r="T72"/>
  <c r="U72"/>
  <c r="V72"/>
  <c r="L73"/>
  <c r="V73" s="1"/>
  <c r="M73"/>
  <c r="N73"/>
  <c r="O73"/>
  <c r="P73"/>
  <c r="Q73"/>
  <c r="R73"/>
  <c r="S73"/>
  <c r="T73"/>
  <c r="U73"/>
  <c r="L74"/>
  <c r="M74"/>
  <c r="N74"/>
  <c r="O74"/>
  <c r="V74" s="1"/>
  <c r="P74"/>
  <c r="Q74"/>
  <c r="R74"/>
  <c r="S74"/>
  <c r="T74"/>
  <c r="U74"/>
  <c r="L75"/>
  <c r="V75" s="1"/>
  <c r="M75"/>
  <c r="N75"/>
  <c r="O75"/>
  <c r="P75"/>
  <c r="Q75"/>
  <c r="R75"/>
  <c r="S75"/>
  <c r="T75"/>
  <c r="U75"/>
  <c r="L76"/>
  <c r="M76"/>
  <c r="N76"/>
  <c r="O76"/>
  <c r="P76"/>
  <c r="V76" s="1"/>
  <c r="Q76"/>
  <c r="R76"/>
  <c r="S76"/>
  <c r="T76"/>
  <c r="U76"/>
  <c r="L77"/>
  <c r="M77"/>
  <c r="N77"/>
  <c r="O77"/>
  <c r="P77"/>
  <c r="Q77"/>
  <c r="R77"/>
  <c r="S77"/>
  <c r="T77"/>
  <c r="U77"/>
  <c r="V77"/>
  <c r="L78"/>
  <c r="V78" s="1"/>
  <c r="M78"/>
  <c r="N78"/>
  <c r="O78"/>
  <c r="P78"/>
  <c r="Q78"/>
  <c r="R78"/>
  <c r="S78"/>
  <c r="T78"/>
  <c r="U78"/>
  <c r="L79"/>
  <c r="M79"/>
  <c r="V79" s="1"/>
  <c r="N79"/>
  <c r="O79"/>
  <c r="P79"/>
  <c r="Q79"/>
  <c r="R79"/>
  <c r="S79"/>
  <c r="T79"/>
  <c r="U79"/>
  <c r="L80"/>
  <c r="M80"/>
  <c r="N80"/>
  <c r="O80"/>
  <c r="P80"/>
  <c r="Q80"/>
  <c r="R80"/>
  <c r="S80"/>
  <c r="T80"/>
  <c r="U80"/>
  <c r="V80"/>
  <c r="L81"/>
  <c r="V81" s="1"/>
  <c r="M81"/>
  <c r="N81"/>
  <c r="O81"/>
  <c r="P81"/>
  <c r="Q81"/>
  <c r="R81"/>
  <c r="S81"/>
  <c r="T81"/>
  <c r="U81"/>
  <c r="L82"/>
  <c r="M82"/>
  <c r="N82"/>
  <c r="O82"/>
  <c r="P82"/>
  <c r="Q82"/>
  <c r="R82"/>
  <c r="S82"/>
  <c r="T82"/>
  <c r="U82"/>
  <c r="V82"/>
  <c r="L83"/>
  <c r="V83" s="1"/>
  <c r="M83"/>
  <c r="N83"/>
  <c r="O83"/>
  <c r="P83"/>
  <c r="Q83"/>
  <c r="R83"/>
  <c r="S83"/>
  <c r="T83"/>
  <c r="U83"/>
  <c r="L84"/>
  <c r="M84"/>
  <c r="N84"/>
  <c r="O84"/>
  <c r="P84"/>
  <c r="V84" s="1"/>
  <c r="Q84"/>
  <c r="R84"/>
  <c r="S84"/>
  <c r="T84"/>
  <c r="U84"/>
  <c r="L85"/>
  <c r="M85"/>
  <c r="N85"/>
  <c r="O85"/>
  <c r="P85"/>
  <c r="Q85"/>
  <c r="R85"/>
  <c r="S85"/>
  <c r="T85"/>
  <c r="U85"/>
  <c r="V85"/>
  <c r="L86"/>
  <c r="V86" s="1"/>
  <c r="M86"/>
  <c r="N86"/>
  <c r="O86"/>
  <c r="P86"/>
  <c r="Q86"/>
  <c r="R86"/>
  <c r="S86"/>
  <c r="T86"/>
  <c r="U86"/>
  <c r="L87"/>
  <c r="M87"/>
  <c r="V87" s="1"/>
  <c r="N87"/>
  <c r="O87"/>
  <c r="P87"/>
  <c r="Q87"/>
  <c r="R87"/>
  <c r="S87"/>
  <c r="T87"/>
  <c r="U87"/>
  <c r="L88"/>
  <c r="M88"/>
  <c r="N88"/>
  <c r="O88"/>
  <c r="P88"/>
  <c r="Q88"/>
  <c r="R88"/>
  <c r="S88"/>
  <c r="T88"/>
  <c r="U88"/>
  <c r="V88"/>
  <c r="L89"/>
  <c r="V89" s="1"/>
  <c r="M89"/>
  <c r="N89"/>
  <c r="O89"/>
  <c r="P89"/>
  <c r="Q89"/>
  <c r="R89"/>
  <c r="S89"/>
  <c r="T89"/>
  <c r="U89"/>
  <c r="L90"/>
  <c r="M90"/>
  <c r="N90"/>
  <c r="O90"/>
  <c r="P90"/>
  <c r="Q90"/>
  <c r="R90"/>
  <c r="S90"/>
  <c r="T90"/>
  <c r="U90"/>
  <c r="V90"/>
  <c r="L91"/>
  <c r="V91" s="1"/>
  <c r="M91"/>
  <c r="N91"/>
  <c r="O91"/>
  <c r="P91"/>
  <c r="Q91"/>
  <c r="R91"/>
  <c r="S91"/>
  <c r="T91"/>
  <c r="U91"/>
  <c r="L92"/>
  <c r="M92"/>
  <c r="N92"/>
  <c r="O92"/>
  <c r="P92"/>
  <c r="V92" s="1"/>
  <c r="Q92"/>
  <c r="R92"/>
  <c r="S92"/>
  <c r="T92"/>
  <c r="U92"/>
  <c r="L93"/>
  <c r="M93"/>
  <c r="V93" s="1"/>
  <c r="N93"/>
  <c r="O93"/>
  <c r="P93"/>
  <c r="Q93"/>
  <c r="R93"/>
  <c r="S93"/>
  <c r="T93"/>
  <c r="U93"/>
  <c r="L94"/>
  <c r="V94" s="1"/>
  <c r="M94"/>
  <c r="N94"/>
  <c r="O94"/>
  <c r="P94"/>
  <c r="Q94"/>
  <c r="R94"/>
  <c r="S94"/>
  <c r="T94"/>
  <c r="U94"/>
  <c r="L95"/>
  <c r="V95" s="1"/>
  <c r="M95"/>
  <c r="N95"/>
  <c r="O95"/>
  <c r="P95"/>
  <c r="Q95"/>
  <c r="R95"/>
  <c r="S95"/>
  <c r="T95"/>
  <c r="U95"/>
  <c r="L96"/>
  <c r="V96" s="1"/>
  <c r="M96"/>
  <c r="N96"/>
  <c r="O96"/>
  <c r="P96"/>
  <c r="Q96"/>
  <c r="R96"/>
  <c r="S96"/>
  <c r="T96"/>
  <c r="U96"/>
  <c r="L97"/>
  <c r="M97"/>
  <c r="N97"/>
  <c r="O97"/>
  <c r="V97" s="1"/>
  <c r="P97"/>
  <c r="Q97"/>
  <c r="R97"/>
  <c r="S97"/>
  <c r="T97"/>
  <c r="U97"/>
  <c r="L98"/>
  <c r="M98"/>
  <c r="N98"/>
  <c r="O98"/>
  <c r="P98"/>
  <c r="Q98"/>
  <c r="R98"/>
  <c r="S98"/>
  <c r="T98"/>
  <c r="U98"/>
  <c r="V98"/>
  <c r="L99"/>
  <c r="V99" s="1"/>
  <c r="M99"/>
  <c r="N99"/>
  <c r="O99"/>
  <c r="P99"/>
  <c r="Q99"/>
  <c r="R99"/>
  <c r="S99"/>
  <c r="T99"/>
  <c r="U99"/>
  <c r="L100"/>
  <c r="M100"/>
  <c r="N100"/>
  <c r="O100"/>
  <c r="P100"/>
  <c r="V100" s="1"/>
  <c r="Q100"/>
  <c r="R100"/>
  <c r="S100"/>
  <c r="T100"/>
  <c r="U100"/>
  <c r="V60"/>
  <c r="U60"/>
  <c r="T60"/>
  <c r="S60"/>
  <c r="R60"/>
  <c r="Q60"/>
  <c r="P60"/>
  <c r="O60"/>
  <c r="N60"/>
  <c r="M60"/>
  <c r="L60"/>
  <c r="K61"/>
  <c r="K62" s="1"/>
  <c r="K63" s="1"/>
  <c r="K64" s="1"/>
  <c r="K65" s="1"/>
  <c r="K66" s="1"/>
  <c r="K67" s="1"/>
  <c r="K68" s="1"/>
  <c r="K69" s="1"/>
  <c r="K70" s="1"/>
  <c r="K71" s="1"/>
  <c r="K72" s="1"/>
  <c r="K73" s="1"/>
  <c r="K74" s="1"/>
  <c r="K75" s="1"/>
  <c r="K76" s="1"/>
  <c r="K77" s="1"/>
  <c r="K78" s="1"/>
  <c r="K79" s="1"/>
  <c r="K80" s="1"/>
  <c r="K81" s="1"/>
  <c r="K82" s="1"/>
  <c r="K83" s="1"/>
  <c r="K84" s="1"/>
  <c r="K85" s="1"/>
  <c r="K86" s="1"/>
  <c r="K87" s="1"/>
  <c r="K88" s="1"/>
  <c r="K89" s="1"/>
  <c r="K90" s="1"/>
  <c r="K91" s="1"/>
  <c r="K92" s="1"/>
  <c r="K93" s="1"/>
  <c r="K94" s="1"/>
  <c r="K95" s="1"/>
  <c r="K96" s="1"/>
  <c r="K97" s="1"/>
  <c r="K98" s="1"/>
  <c r="K99" s="1"/>
  <c r="K100" s="1"/>
  <c r="N59"/>
  <c r="O59" s="1"/>
  <c r="P59" s="1"/>
  <c r="Q59" s="1"/>
  <c r="R59" s="1"/>
  <c r="S59" s="1"/>
  <c r="T59" s="1"/>
  <c r="U59" s="1"/>
  <c r="M59"/>
  <c r="AZ8" i="2"/>
  <c r="AZ9"/>
  <c r="AZ10"/>
  <c r="AZ11"/>
  <c r="AZ12"/>
  <c r="AZ13"/>
  <c r="AZ14"/>
  <c r="AZ15"/>
  <c r="AZ16"/>
  <c r="AZ17"/>
  <c r="AZ18"/>
  <c r="AZ19"/>
  <c r="AZ20"/>
  <c r="AZ21"/>
  <c r="AZ22"/>
  <c r="AZ23"/>
  <c r="AZ24"/>
  <c r="AZ25"/>
  <c r="AZ26"/>
  <c r="AZ27"/>
  <c r="AZ28"/>
  <c r="AZ29"/>
  <c r="AZ30"/>
  <c r="AZ31"/>
  <c r="AZ32"/>
  <c r="AZ33"/>
  <c r="AZ34"/>
  <c r="AZ35"/>
  <c r="AZ36"/>
  <c r="AZ37"/>
  <c r="AZ38"/>
  <c r="AZ39"/>
  <c r="AZ40"/>
  <c r="AZ41"/>
  <c r="AZ42"/>
  <c r="AZ43"/>
  <c r="AZ44"/>
  <c r="AZ45"/>
  <c r="AZ46"/>
  <c r="AZ47"/>
  <c r="AZ7"/>
  <c r="F6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BG47"/>
  <c r="BF47"/>
  <c r="BA47"/>
  <c r="AU47"/>
  <c r="AT47"/>
  <c r="AO47"/>
  <c r="AN47"/>
  <c r="AI47"/>
  <c r="AH47"/>
  <c r="AC47"/>
  <c r="AB47"/>
  <c r="W47"/>
  <c r="V47"/>
  <c r="Q47"/>
  <c r="P47"/>
  <c r="K47"/>
  <c r="J47"/>
  <c r="E47"/>
  <c r="BG46"/>
  <c r="BF46"/>
  <c r="BA46"/>
  <c r="AU46"/>
  <c r="AT46"/>
  <c r="AO46"/>
  <c r="AN46"/>
  <c r="AI46"/>
  <c r="AH46"/>
  <c r="AC46"/>
  <c r="AB46"/>
  <c r="W46"/>
  <c r="V46"/>
  <c r="Q46"/>
  <c r="P46"/>
  <c r="K46"/>
  <c r="J46"/>
  <c r="E46"/>
  <c r="BG45"/>
  <c r="BF45"/>
  <c r="BA45"/>
  <c r="AU45"/>
  <c r="AT45"/>
  <c r="AO45"/>
  <c r="AN45"/>
  <c r="AI45"/>
  <c r="AH45"/>
  <c r="AC45"/>
  <c r="AB45"/>
  <c r="W45"/>
  <c r="V45"/>
  <c r="Q45"/>
  <c r="P45"/>
  <c r="K45"/>
  <c r="J45"/>
  <c r="E45"/>
  <c r="BG44"/>
  <c r="BF44"/>
  <c r="BA44"/>
  <c r="AU44"/>
  <c r="AT44"/>
  <c r="AO44"/>
  <c r="AN44"/>
  <c r="AI44"/>
  <c r="AH44"/>
  <c r="AC44"/>
  <c r="AB44"/>
  <c r="W44"/>
  <c r="V44"/>
  <c r="Q44"/>
  <c r="P44"/>
  <c r="K44"/>
  <c r="J44"/>
  <c r="E44"/>
  <c r="BG43"/>
  <c r="BF43"/>
  <c r="BA43"/>
  <c r="AU43"/>
  <c r="AT43"/>
  <c r="AO43"/>
  <c r="AN43"/>
  <c r="AI43"/>
  <c r="AH43"/>
  <c r="AC43"/>
  <c r="AB43"/>
  <c r="W43"/>
  <c r="V43"/>
  <c r="Q43"/>
  <c r="P43"/>
  <c r="K43"/>
  <c r="J43"/>
  <c r="E43"/>
  <c r="BG42"/>
  <c r="BF42"/>
  <c r="BA42"/>
  <c r="AU42"/>
  <c r="AT42"/>
  <c r="AO42"/>
  <c r="AN42"/>
  <c r="AI42"/>
  <c r="AH42"/>
  <c r="AC42"/>
  <c r="AB42"/>
  <c r="W42"/>
  <c r="V42"/>
  <c r="Q42"/>
  <c r="P42"/>
  <c r="K42"/>
  <c r="J42"/>
  <c r="E42"/>
  <c r="BG41"/>
  <c r="BF41"/>
  <c r="BA41"/>
  <c r="AU41"/>
  <c r="AT41"/>
  <c r="AO41"/>
  <c r="AN41"/>
  <c r="AI41"/>
  <c r="AH41"/>
  <c r="AC41"/>
  <c r="AB41"/>
  <c r="W41"/>
  <c r="V41"/>
  <c r="Q41"/>
  <c r="P41"/>
  <c r="K41"/>
  <c r="J41"/>
  <c r="E41"/>
  <c r="BG40"/>
  <c r="BF40"/>
  <c r="BA40"/>
  <c r="AU40"/>
  <c r="AT40"/>
  <c r="AO40"/>
  <c r="AN40"/>
  <c r="AI40"/>
  <c r="AH40"/>
  <c r="AC40"/>
  <c r="AB40"/>
  <c r="W40"/>
  <c r="V40"/>
  <c r="Q40"/>
  <c r="P40"/>
  <c r="K40"/>
  <c r="J40"/>
  <c r="E40"/>
  <c r="BG39"/>
  <c r="BF39"/>
  <c r="BA39"/>
  <c r="AU39"/>
  <c r="AT39"/>
  <c r="AO39"/>
  <c r="AN39"/>
  <c r="AI39"/>
  <c r="AH39"/>
  <c r="AC39"/>
  <c r="AB39"/>
  <c r="W39"/>
  <c r="V39"/>
  <c r="Q39"/>
  <c r="P39"/>
  <c r="K39"/>
  <c r="J39"/>
  <c r="E39"/>
  <c r="BG38"/>
  <c r="BF38"/>
  <c r="BA38"/>
  <c r="AU38"/>
  <c r="AT38"/>
  <c r="AO38"/>
  <c r="AN38"/>
  <c r="AI38"/>
  <c r="AH38"/>
  <c r="AC38"/>
  <c r="AB38"/>
  <c r="W38"/>
  <c r="V38"/>
  <c r="Q38"/>
  <c r="P38"/>
  <c r="K38"/>
  <c r="J38"/>
  <c r="E38"/>
  <c r="BG37"/>
  <c r="BF37"/>
  <c r="BA37"/>
  <c r="AU37"/>
  <c r="AT37"/>
  <c r="AO37"/>
  <c r="AN37"/>
  <c r="AI37"/>
  <c r="AH37"/>
  <c r="AC37"/>
  <c r="AB37"/>
  <c r="W37"/>
  <c r="V37"/>
  <c r="Q37"/>
  <c r="P37"/>
  <c r="K37"/>
  <c r="J37"/>
  <c r="E37"/>
  <c r="BG36"/>
  <c r="BF36"/>
  <c r="BA36"/>
  <c r="AU36"/>
  <c r="AT36"/>
  <c r="AO36"/>
  <c r="AN36"/>
  <c r="AI36"/>
  <c r="AH36"/>
  <c r="AC36"/>
  <c r="AB36"/>
  <c r="W36"/>
  <c r="V36"/>
  <c r="Q36"/>
  <c r="P36"/>
  <c r="K36"/>
  <c r="J36"/>
  <c r="E36"/>
  <c r="BG35"/>
  <c r="BF35"/>
  <c r="BA35"/>
  <c r="AU35"/>
  <c r="AT35"/>
  <c r="AO35"/>
  <c r="AN35"/>
  <c r="AI35"/>
  <c r="AH35"/>
  <c r="AC35"/>
  <c r="AB35"/>
  <c r="W35"/>
  <c r="V35"/>
  <c r="Q35"/>
  <c r="P35"/>
  <c r="K35"/>
  <c r="J35"/>
  <c r="E35"/>
  <c r="BG34"/>
  <c r="BF34"/>
  <c r="BA34"/>
  <c r="AU34"/>
  <c r="AT34"/>
  <c r="AO34"/>
  <c r="AN34"/>
  <c r="AI34"/>
  <c r="AH34"/>
  <c r="AC34"/>
  <c r="AB34"/>
  <c r="W34"/>
  <c r="V34"/>
  <c r="Q34"/>
  <c r="P34"/>
  <c r="K34"/>
  <c r="J34"/>
  <c r="E34"/>
  <c r="BG33"/>
  <c r="BF33"/>
  <c r="BA33"/>
  <c r="AU33"/>
  <c r="AT33"/>
  <c r="AO33"/>
  <c r="AN33"/>
  <c r="AI33"/>
  <c r="AH33"/>
  <c r="AC33"/>
  <c r="AB33"/>
  <c r="W33"/>
  <c r="V33"/>
  <c r="Q33"/>
  <c r="P33"/>
  <c r="K33"/>
  <c r="J33"/>
  <c r="E33"/>
  <c r="BG32"/>
  <c r="BF32"/>
  <c r="BA32"/>
  <c r="AU32"/>
  <c r="AT32"/>
  <c r="AO32"/>
  <c r="AN32"/>
  <c r="AI32"/>
  <c r="AH32"/>
  <c r="AC32"/>
  <c r="AB32"/>
  <c r="W32"/>
  <c r="V32"/>
  <c r="Q32"/>
  <c r="P32"/>
  <c r="K32"/>
  <c r="J32"/>
  <c r="E32"/>
  <c r="BG31"/>
  <c r="BF31"/>
  <c r="BA31"/>
  <c r="AU31"/>
  <c r="AT31"/>
  <c r="AO31"/>
  <c r="AN31"/>
  <c r="AI31"/>
  <c r="AH31"/>
  <c r="AC31"/>
  <c r="AB31"/>
  <c r="W31"/>
  <c r="V31"/>
  <c r="Q31"/>
  <c r="P31"/>
  <c r="K31"/>
  <c r="J31"/>
  <c r="E31"/>
  <c r="BG30"/>
  <c r="BF30"/>
  <c r="BA30"/>
  <c r="AU30"/>
  <c r="AT30"/>
  <c r="AO30"/>
  <c r="AN30"/>
  <c r="AI30"/>
  <c r="AH30"/>
  <c r="AC30"/>
  <c r="AB30"/>
  <c r="W30"/>
  <c r="V30"/>
  <c r="Q30"/>
  <c r="P30"/>
  <c r="K30"/>
  <c r="J30"/>
  <c r="E30"/>
  <c r="BG29"/>
  <c r="BF29"/>
  <c r="BA29"/>
  <c r="AU29"/>
  <c r="AT29"/>
  <c r="AO29"/>
  <c r="AN29"/>
  <c r="AI29"/>
  <c r="AH29"/>
  <c r="AC29"/>
  <c r="AB29"/>
  <c r="W29"/>
  <c r="V29"/>
  <c r="Q29"/>
  <c r="P29"/>
  <c r="K29"/>
  <c r="J29"/>
  <c r="E29"/>
  <c r="BG28"/>
  <c r="BF28"/>
  <c r="BA28"/>
  <c r="AU28"/>
  <c r="AT28"/>
  <c r="AO28"/>
  <c r="AN28"/>
  <c r="AI28"/>
  <c r="AH28"/>
  <c r="AC28"/>
  <c r="AB28"/>
  <c r="W28"/>
  <c r="V28"/>
  <c r="Q28"/>
  <c r="P28"/>
  <c r="K28"/>
  <c r="J28"/>
  <c r="E28"/>
  <c r="BG27"/>
  <c r="BF27"/>
  <c r="BA27"/>
  <c r="AU27"/>
  <c r="AT27"/>
  <c r="AO27"/>
  <c r="AN27"/>
  <c r="AI27"/>
  <c r="AH27"/>
  <c r="AC27"/>
  <c r="AB27"/>
  <c r="W27"/>
  <c r="V27"/>
  <c r="Q27"/>
  <c r="P27"/>
  <c r="K27"/>
  <c r="J27"/>
  <c r="E27"/>
  <c r="BG26"/>
  <c r="BF26"/>
  <c r="BA26"/>
  <c r="AU26"/>
  <c r="AT26"/>
  <c r="AO26"/>
  <c r="AN26"/>
  <c r="AI26"/>
  <c r="AH26"/>
  <c r="AC26"/>
  <c r="AB26"/>
  <c r="W26"/>
  <c r="V26"/>
  <c r="Q26"/>
  <c r="P26"/>
  <c r="K26"/>
  <c r="J26"/>
  <c r="E26"/>
  <c r="BG25"/>
  <c r="BF25"/>
  <c r="BA25"/>
  <c r="AU25"/>
  <c r="AT25"/>
  <c r="AO25"/>
  <c r="AN25"/>
  <c r="AI25"/>
  <c r="AH25"/>
  <c r="AC25"/>
  <c r="AB25"/>
  <c r="W25"/>
  <c r="V25"/>
  <c r="Q25"/>
  <c r="P25"/>
  <c r="K25"/>
  <c r="J25"/>
  <c r="E25"/>
  <c r="BG24"/>
  <c r="BF24"/>
  <c r="BA24"/>
  <c r="AU24"/>
  <c r="AT24"/>
  <c r="AO24"/>
  <c r="AN24"/>
  <c r="AI24"/>
  <c r="AH24"/>
  <c r="AC24"/>
  <c r="AB24"/>
  <c r="W24"/>
  <c r="V24"/>
  <c r="Q24"/>
  <c r="P24"/>
  <c r="K24"/>
  <c r="J24"/>
  <c r="E24"/>
  <c r="BG23"/>
  <c r="BF23"/>
  <c r="BA23"/>
  <c r="AU23"/>
  <c r="AT23"/>
  <c r="AO23"/>
  <c r="AN23"/>
  <c r="AI23"/>
  <c r="AH23"/>
  <c r="AC23"/>
  <c r="AB23"/>
  <c r="W23"/>
  <c r="V23"/>
  <c r="Q23"/>
  <c r="P23"/>
  <c r="K23"/>
  <c r="J23"/>
  <c r="E23"/>
  <c r="BG22"/>
  <c r="BF22"/>
  <c r="BA22"/>
  <c r="AU22"/>
  <c r="AT22"/>
  <c r="AO22"/>
  <c r="AN22"/>
  <c r="AI22"/>
  <c r="AH22"/>
  <c r="AC22"/>
  <c r="AB22"/>
  <c r="W22"/>
  <c r="V22"/>
  <c r="Q22"/>
  <c r="P22"/>
  <c r="K22"/>
  <c r="J22"/>
  <c r="E22"/>
  <c r="BG21"/>
  <c r="BF21"/>
  <c r="BA21"/>
  <c r="AU21"/>
  <c r="AT21"/>
  <c r="AO21"/>
  <c r="AN21"/>
  <c r="AI21"/>
  <c r="AH21"/>
  <c r="AC21"/>
  <c r="AB21"/>
  <c r="W21"/>
  <c r="V21"/>
  <c r="Q21"/>
  <c r="P21"/>
  <c r="K21"/>
  <c r="J21"/>
  <c r="E21"/>
  <c r="BG20"/>
  <c r="BF20"/>
  <c r="BA20"/>
  <c r="AU20"/>
  <c r="AT20"/>
  <c r="AO20"/>
  <c r="AN20"/>
  <c r="AI20"/>
  <c r="AH20"/>
  <c r="AC20"/>
  <c r="AB20"/>
  <c r="W20"/>
  <c r="V20"/>
  <c r="Q20"/>
  <c r="P20"/>
  <c r="K20"/>
  <c r="J20"/>
  <c r="E20"/>
  <c r="BG19"/>
  <c r="BF19"/>
  <c r="BA19"/>
  <c r="AU19"/>
  <c r="AT19"/>
  <c r="AO19"/>
  <c r="AN19"/>
  <c r="AI19"/>
  <c r="AH19"/>
  <c r="AC19"/>
  <c r="AB19"/>
  <c r="W19"/>
  <c r="V19"/>
  <c r="Q19"/>
  <c r="P19"/>
  <c r="K19"/>
  <c r="J19"/>
  <c r="E19"/>
  <c r="BG18"/>
  <c r="BF18"/>
  <c r="BA18"/>
  <c r="AU18"/>
  <c r="AT18"/>
  <c r="AO18"/>
  <c r="AN18"/>
  <c r="AI18"/>
  <c r="AH18"/>
  <c r="AC18"/>
  <c r="AB18"/>
  <c r="W18"/>
  <c r="V18"/>
  <c r="Q18"/>
  <c r="P18"/>
  <c r="K18"/>
  <c r="J18"/>
  <c r="E18"/>
  <c r="BG17"/>
  <c r="BF17"/>
  <c r="BA17"/>
  <c r="AU17"/>
  <c r="AT17"/>
  <c r="AO17"/>
  <c r="AN17"/>
  <c r="AI17"/>
  <c r="AH17"/>
  <c r="AC17"/>
  <c r="AB17"/>
  <c r="W17"/>
  <c r="V17"/>
  <c r="Q17"/>
  <c r="P17"/>
  <c r="K17"/>
  <c r="J17"/>
  <c r="E17"/>
  <c r="BG16"/>
  <c r="BF16"/>
  <c r="BA16"/>
  <c r="AU16"/>
  <c r="AT16"/>
  <c r="AO16"/>
  <c r="AN16"/>
  <c r="AI16"/>
  <c r="AH16"/>
  <c r="AC16"/>
  <c r="AB16"/>
  <c r="W16"/>
  <c r="V16"/>
  <c r="Q16"/>
  <c r="P16"/>
  <c r="K16"/>
  <c r="J16"/>
  <c r="E16"/>
  <c r="BG15"/>
  <c r="BF15"/>
  <c r="BA15"/>
  <c r="AU15"/>
  <c r="AT15"/>
  <c r="AO15"/>
  <c r="AN15"/>
  <c r="AI15"/>
  <c r="AH15"/>
  <c r="AC15"/>
  <c r="AB15"/>
  <c r="W15"/>
  <c r="V15"/>
  <c r="Q15"/>
  <c r="P15"/>
  <c r="K15"/>
  <c r="J15"/>
  <c r="E15"/>
  <c r="BG14"/>
  <c r="BF14"/>
  <c r="BA14"/>
  <c r="AU14"/>
  <c r="AT14"/>
  <c r="AO14"/>
  <c r="AN14"/>
  <c r="AI14"/>
  <c r="AH14"/>
  <c r="AC14"/>
  <c r="AB14"/>
  <c r="W14"/>
  <c r="V14"/>
  <c r="Q14"/>
  <c r="P14"/>
  <c r="K14"/>
  <c r="J14"/>
  <c r="E14"/>
  <c r="BG13"/>
  <c r="BF13"/>
  <c r="BA13"/>
  <c r="AU13"/>
  <c r="AT13"/>
  <c r="AO13"/>
  <c r="AN13"/>
  <c r="AI13"/>
  <c r="AH13"/>
  <c r="AC13"/>
  <c r="AB13"/>
  <c r="W13"/>
  <c r="V13"/>
  <c r="Q13"/>
  <c r="P13"/>
  <c r="K13"/>
  <c r="J13"/>
  <c r="E13"/>
  <c r="BG12"/>
  <c r="BF12"/>
  <c r="BA12"/>
  <c r="AU12"/>
  <c r="AT12"/>
  <c r="AO12"/>
  <c r="AN12"/>
  <c r="AI12"/>
  <c r="AH12"/>
  <c r="AC12"/>
  <c r="AB12"/>
  <c r="W12"/>
  <c r="V12"/>
  <c r="Q12"/>
  <c r="P12"/>
  <c r="K12"/>
  <c r="J12"/>
  <c r="E12"/>
  <c r="BG11"/>
  <c r="BF11"/>
  <c r="BA11"/>
  <c r="AU11"/>
  <c r="AT11"/>
  <c r="AO11"/>
  <c r="AN11"/>
  <c r="AI11"/>
  <c r="AH11"/>
  <c r="AC11"/>
  <c r="AB11"/>
  <c r="W11"/>
  <c r="V11"/>
  <c r="Q11"/>
  <c r="P11"/>
  <c r="K11"/>
  <c r="J11"/>
  <c r="E11"/>
  <c r="BG10"/>
  <c r="BF10"/>
  <c r="BA10"/>
  <c r="AU10"/>
  <c r="AT10"/>
  <c r="AO10"/>
  <c r="AN10"/>
  <c r="AI10"/>
  <c r="AH10"/>
  <c r="AC10"/>
  <c r="AB10"/>
  <c r="W10"/>
  <c r="V10"/>
  <c r="Q10"/>
  <c r="P10"/>
  <c r="K10"/>
  <c r="J10"/>
  <c r="E10"/>
  <c r="BG9"/>
  <c r="BF9"/>
  <c r="BA9"/>
  <c r="AU9"/>
  <c r="AT9"/>
  <c r="AO9"/>
  <c r="AN9"/>
  <c r="AI9"/>
  <c r="AH9"/>
  <c r="AC9"/>
  <c r="AB9"/>
  <c r="W9"/>
  <c r="V9"/>
  <c r="Q9"/>
  <c r="P9"/>
  <c r="K9"/>
  <c r="J9"/>
  <c r="E9"/>
  <c r="BG8"/>
  <c r="BF8"/>
  <c r="BA8"/>
  <c r="AU8"/>
  <c r="AT8"/>
  <c r="AO8"/>
  <c r="AN8"/>
  <c r="AI8"/>
  <c r="AH8"/>
  <c r="AC8"/>
  <c r="AB8"/>
  <c r="W8"/>
  <c r="V8"/>
  <c r="Q8"/>
  <c r="P8"/>
  <c r="K8"/>
  <c r="J8"/>
  <c r="E8"/>
  <c r="BG7"/>
  <c r="BF7"/>
  <c r="BA7"/>
  <c r="AU7"/>
  <c r="AT7"/>
  <c r="AO7"/>
  <c r="AN7"/>
  <c r="AI7"/>
  <c r="AH7"/>
  <c r="AC7"/>
  <c r="AB7"/>
  <c r="W7"/>
  <c r="V7"/>
  <c r="Q7"/>
  <c r="P7"/>
  <c r="K7"/>
  <c r="J7"/>
  <c r="E7"/>
  <c r="D7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BF8" i="1"/>
  <c r="BG8"/>
  <c r="BF9"/>
  <c r="BG9"/>
  <c r="BF10"/>
  <c r="BG10"/>
  <c r="BF11"/>
  <c r="BG11"/>
  <c r="BF12"/>
  <c r="BG12"/>
  <c r="BF13"/>
  <c r="BG13"/>
  <c r="BF14"/>
  <c r="BG14"/>
  <c r="BF15"/>
  <c r="BG15"/>
  <c r="BF16"/>
  <c r="BG16"/>
  <c r="BF17"/>
  <c r="BG17"/>
  <c r="BF18"/>
  <c r="BG18"/>
  <c r="BF19"/>
  <c r="BG19"/>
  <c r="BF20"/>
  <c r="BG20"/>
  <c r="BF21"/>
  <c r="BG21"/>
  <c r="BF22"/>
  <c r="BG22"/>
  <c r="BF23"/>
  <c r="BG23"/>
  <c r="BF24"/>
  <c r="BG24"/>
  <c r="BF25"/>
  <c r="BG25"/>
  <c r="BF26"/>
  <c r="BG26"/>
  <c r="BF27"/>
  <c r="BG27"/>
  <c r="BF28"/>
  <c r="BG28"/>
  <c r="BF29"/>
  <c r="BG29"/>
  <c r="BF30"/>
  <c r="BG30"/>
  <c r="BF31"/>
  <c r="BG31"/>
  <c r="BF32"/>
  <c r="BG32"/>
  <c r="BF33"/>
  <c r="BG33"/>
  <c r="BF34"/>
  <c r="BG34"/>
  <c r="BF35"/>
  <c r="BG35"/>
  <c r="BF36"/>
  <c r="BG36"/>
  <c r="BF37"/>
  <c r="BG37"/>
  <c r="BF38"/>
  <c r="BG38"/>
  <c r="BF39"/>
  <c r="BG39"/>
  <c r="BF40"/>
  <c r="BG40"/>
  <c r="BF41"/>
  <c r="BG41"/>
  <c r="BF42"/>
  <c r="BG42"/>
  <c r="BF43"/>
  <c r="BG43"/>
  <c r="BF44"/>
  <c r="BG44"/>
  <c r="BF45"/>
  <c r="BG45"/>
  <c r="BF46"/>
  <c r="BG46"/>
  <c r="BF47"/>
  <c r="BG47"/>
  <c r="BF48"/>
  <c r="BG48"/>
  <c r="AZ8"/>
  <c r="BA8"/>
  <c r="AZ9"/>
  <c r="BA9"/>
  <c r="AZ10"/>
  <c r="BA10"/>
  <c r="AZ11"/>
  <c r="BA11"/>
  <c r="AZ12"/>
  <c r="BA12"/>
  <c r="AZ13"/>
  <c r="BA13"/>
  <c r="AZ14"/>
  <c r="BA14"/>
  <c r="AZ15"/>
  <c r="BA15"/>
  <c r="AZ16"/>
  <c r="BA16"/>
  <c r="AZ17"/>
  <c r="BA17"/>
  <c r="AZ18"/>
  <c r="BA18"/>
  <c r="AZ19"/>
  <c r="BA19"/>
  <c r="AZ20"/>
  <c r="BA20"/>
  <c r="AZ21"/>
  <c r="BA21"/>
  <c r="AZ22"/>
  <c r="BA22"/>
  <c r="AZ23"/>
  <c r="BA23"/>
  <c r="AZ24"/>
  <c r="BA24"/>
  <c r="AZ25"/>
  <c r="BA25"/>
  <c r="AZ26"/>
  <c r="BA26"/>
  <c r="AZ27"/>
  <c r="BA27"/>
  <c r="AZ28"/>
  <c r="BA28"/>
  <c r="AZ29"/>
  <c r="BA29"/>
  <c r="AZ30"/>
  <c r="BA30"/>
  <c r="AZ31"/>
  <c r="BA31"/>
  <c r="AZ32"/>
  <c r="BA32"/>
  <c r="AZ33"/>
  <c r="BA33"/>
  <c r="AZ34"/>
  <c r="BA34"/>
  <c r="AZ35"/>
  <c r="BA35"/>
  <c r="AZ36"/>
  <c r="BA36"/>
  <c r="AZ37"/>
  <c r="BA37"/>
  <c r="AZ38"/>
  <c r="BA38"/>
  <c r="AZ39"/>
  <c r="BA39"/>
  <c r="AZ40"/>
  <c r="BA40"/>
  <c r="AZ41"/>
  <c r="BA41"/>
  <c r="AZ42"/>
  <c r="BA42"/>
  <c r="AZ43"/>
  <c r="BA43"/>
  <c r="AZ44"/>
  <c r="BA44"/>
  <c r="AZ45"/>
  <c r="BA45"/>
  <c r="AZ46"/>
  <c r="BA46"/>
  <c r="AZ47"/>
  <c r="BA47"/>
  <c r="AT8"/>
  <c r="AU8"/>
  <c r="AT9"/>
  <c r="AU9"/>
  <c r="AT10"/>
  <c r="AU10"/>
  <c r="AT11"/>
  <c r="AU11"/>
  <c r="AT12"/>
  <c r="AU12"/>
  <c r="AT13"/>
  <c r="AU13"/>
  <c r="AT14"/>
  <c r="AU14"/>
  <c r="AT15"/>
  <c r="AU15"/>
  <c r="AT16"/>
  <c r="AU16"/>
  <c r="AT17"/>
  <c r="AU17"/>
  <c r="AT18"/>
  <c r="AU18"/>
  <c r="AT19"/>
  <c r="AU19"/>
  <c r="AT20"/>
  <c r="AU20"/>
  <c r="AT21"/>
  <c r="AU21"/>
  <c r="AT22"/>
  <c r="AU22"/>
  <c r="AT23"/>
  <c r="AU23"/>
  <c r="AT24"/>
  <c r="AU24"/>
  <c r="AT25"/>
  <c r="AU25"/>
  <c r="AT26"/>
  <c r="AU26"/>
  <c r="AT27"/>
  <c r="AU27"/>
  <c r="AT28"/>
  <c r="AU28"/>
  <c r="AT29"/>
  <c r="AU29"/>
  <c r="AT30"/>
  <c r="AU30"/>
  <c r="AT31"/>
  <c r="AU31"/>
  <c r="AT32"/>
  <c r="AU32"/>
  <c r="AT33"/>
  <c r="AU33"/>
  <c r="AT34"/>
  <c r="AU34"/>
  <c r="AT35"/>
  <c r="AU35"/>
  <c r="AT36"/>
  <c r="AU36"/>
  <c r="AT37"/>
  <c r="AU37"/>
  <c r="AT38"/>
  <c r="AU38"/>
  <c r="AT39"/>
  <c r="AU39"/>
  <c r="AT40"/>
  <c r="AU40"/>
  <c r="AT41"/>
  <c r="AU41"/>
  <c r="AT42"/>
  <c r="AU42"/>
  <c r="AT43"/>
  <c r="AU43"/>
  <c r="AT44"/>
  <c r="AU44"/>
  <c r="AT45"/>
  <c r="AU45"/>
  <c r="AT46"/>
  <c r="AU46"/>
  <c r="AT47"/>
  <c r="AU47"/>
  <c r="BG7"/>
  <c r="BF7"/>
  <c r="BA7"/>
  <c r="AZ7"/>
  <c r="AU7"/>
  <c r="AT7"/>
  <c r="AN47"/>
  <c r="AO47"/>
  <c r="AN8"/>
  <c r="AO8"/>
  <c r="AN9"/>
  <c r="AO9"/>
  <c r="AN10"/>
  <c r="AO10"/>
  <c r="AN11"/>
  <c r="AO11"/>
  <c r="AN12"/>
  <c r="AO12"/>
  <c r="AN13"/>
  <c r="AO13"/>
  <c r="AN14"/>
  <c r="AO14"/>
  <c r="AN15"/>
  <c r="AO15"/>
  <c r="AN16"/>
  <c r="AO16"/>
  <c r="AN17"/>
  <c r="AO17"/>
  <c r="AN18"/>
  <c r="AO18"/>
  <c r="AN19"/>
  <c r="AO19"/>
  <c r="AN20"/>
  <c r="AO20"/>
  <c r="AN21"/>
  <c r="AO21"/>
  <c r="AN22"/>
  <c r="AO22"/>
  <c r="AN23"/>
  <c r="AO23"/>
  <c r="AN24"/>
  <c r="AO24"/>
  <c r="AN25"/>
  <c r="AO25"/>
  <c r="AN26"/>
  <c r="AO26"/>
  <c r="AN27"/>
  <c r="AO27"/>
  <c r="AN28"/>
  <c r="AO28"/>
  <c r="AN29"/>
  <c r="AO29"/>
  <c r="AN30"/>
  <c r="AO30"/>
  <c r="AN31"/>
  <c r="AO31"/>
  <c r="AN32"/>
  <c r="AO32"/>
  <c r="AN33"/>
  <c r="AO33"/>
  <c r="AN34"/>
  <c r="AO34"/>
  <c r="AN35"/>
  <c r="AO35"/>
  <c r="AN36"/>
  <c r="AO36"/>
  <c r="AN37"/>
  <c r="AO37"/>
  <c r="AN38"/>
  <c r="AO38"/>
  <c r="AN39"/>
  <c r="AO39"/>
  <c r="AN40"/>
  <c r="AO40"/>
  <c r="AN41"/>
  <c r="AO41"/>
  <c r="AN42"/>
  <c r="AO42"/>
  <c r="AN43"/>
  <c r="AO43"/>
  <c r="AN44"/>
  <c r="AO44"/>
  <c r="AN45"/>
  <c r="AO45"/>
  <c r="AN46"/>
  <c r="AO46"/>
  <c r="AO7"/>
  <c r="AN7"/>
  <c r="AH8"/>
  <c r="AI8"/>
  <c r="AH9"/>
  <c r="AI9"/>
  <c r="AH10"/>
  <c r="AI10"/>
  <c r="AH11"/>
  <c r="AI11"/>
  <c r="AH12"/>
  <c r="AI12"/>
  <c r="AH13"/>
  <c r="AI13"/>
  <c r="AH14"/>
  <c r="AI14"/>
  <c r="AH15"/>
  <c r="AI15"/>
  <c r="AH16"/>
  <c r="AI16"/>
  <c r="AH17"/>
  <c r="AI17"/>
  <c r="AH18"/>
  <c r="AI18"/>
  <c r="AH19"/>
  <c r="AI19"/>
  <c r="AH20"/>
  <c r="AI20"/>
  <c r="AH21"/>
  <c r="AI21"/>
  <c r="AH22"/>
  <c r="AI22"/>
  <c r="AH23"/>
  <c r="AI23"/>
  <c r="AH24"/>
  <c r="AI24"/>
  <c r="AH25"/>
  <c r="AI25"/>
  <c r="AH26"/>
  <c r="AI26"/>
  <c r="AH27"/>
  <c r="AI27"/>
  <c r="AH28"/>
  <c r="AI28"/>
  <c r="AH29"/>
  <c r="AI29"/>
  <c r="AH30"/>
  <c r="AI30"/>
  <c r="AH31"/>
  <c r="AI31"/>
  <c r="AH32"/>
  <c r="AI32"/>
  <c r="AH33"/>
  <c r="AI33"/>
  <c r="AH34"/>
  <c r="AI34"/>
  <c r="AH35"/>
  <c r="AI35"/>
  <c r="AH36"/>
  <c r="AI36"/>
  <c r="AH37"/>
  <c r="AI37"/>
  <c r="AH38"/>
  <c r="AI38"/>
  <c r="AH39"/>
  <c r="AI39"/>
  <c r="AH40"/>
  <c r="AI40"/>
  <c r="AH41"/>
  <c r="AI41"/>
  <c r="AH42"/>
  <c r="AI42"/>
  <c r="AH43"/>
  <c r="AI43"/>
  <c r="AH44"/>
  <c r="AI44"/>
  <c r="AH45"/>
  <c r="AI45"/>
  <c r="AH46"/>
  <c r="AI46"/>
  <c r="AH47"/>
  <c r="AI47"/>
  <c r="AI7"/>
  <c r="AH7"/>
  <c r="AB46"/>
  <c r="AC46"/>
  <c r="AB47"/>
  <c r="AC47"/>
  <c r="AB8"/>
  <c r="AC8"/>
  <c r="AB9"/>
  <c r="AC9"/>
  <c r="AB10"/>
  <c r="AC10"/>
  <c r="AB11"/>
  <c r="AC11"/>
  <c r="AB12"/>
  <c r="AC12"/>
  <c r="AB13"/>
  <c r="AC13"/>
  <c r="AB14"/>
  <c r="AC14"/>
  <c r="AB15"/>
  <c r="AC15"/>
  <c r="AB16"/>
  <c r="AC16"/>
  <c r="AB17"/>
  <c r="AC17"/>
  <c r="AB18"/>
  <c r="AC18"/>
  <c r="AB19"/>
  <c r="AC19"/>
  <c r="AB20"/>
  <c r="AC20"/>
  <c r="AB21"/>
  <c r="AC21"/>
  <c r="AB22"/>
  <c r="AC22"/>
  <c r="AB23"/>
  <c r="AC23"/>
  <c r="AB24"/>
  <c r="AC24"/>
  <c r="AB25"/>
  <c r="AC25"/>
  <c r="AB26"/>
  <c r="AC26"/>
  <c r="AB27"/>
  <c r="AC27"/>
  <c r="AB28"/>
  <c r="AC28"/>
  <c r="AB29"/>
  <c r="AC29"/>
  <c r="AB30"/>
  <c r="AC30"/>
  <c r="AB31"/>
  <c r="AC31"/>
  <c r="AB32"/>
  <c r="AC32"/>
  <c r="AB33"/>
  <c r="AC33"/>
  <c r="AB34"/>
  <c r="AC34"/>
  <c r="AB35"/>
  <c r="AC35"/>
  <c r="AB36"/>
  <c r="AC36"/>
  <c r="AB37"/>
  <c r="AC37"/>
  <c r="AB38"/>
  <c r="AC38"/>
  <c r="AB39"/>
  <c r="AC39"/>
  <c r="AB40"/>
  <c r="AC40"/>
  <c r="AB41"/>
  <c r="AC41"/>
  <c r="AB42"/>
  <c r="AC42"/>
  <c r="AB43"/>
  <c r="AC43"/>
  <c r="AB44"/>
  <c r="AC44"/>
  <c r="AB45"/>
  <c r="AC45"/>
  <c r="AC7"/>
  <c r="AB7"/>
  <c r="V8"/>
  <c r="W8"/>
  <c r="V9"/>
  <c r="W9"/>
  <c r="V10"/>
  <c r="W10"/>
  <c r="V11"/>
  <c r="W11"/>
  <c r="V12"/>
  <c r="W12"/>
  <c r="V13"/>
  <c r="W13"/>
  <c r="V14"/>
  <c r="W14"/>
  <c r="V15"/>
  <c r="W15"/>
  <c r="V16"/>
  <c r="W16"/>
  <c r="V17"/>
  <c r="W17"/>
  <c r="V18"/>
  <c r="W18"/>
  <c r="V19"/>
  <c r="W19"/>
  <c r="V20"/>
  <c r="W20"/>
  <c r="V21"/>
  <c r="W21"/>
  <c r="V22"/>
  <c r="W22"/>
  <c r="V23"/>
  <c r="W23"/>
  <c r="V24"/>
  <c r="W24"/>
  <c r="V25"/>
  <c r="W25"/>
  <c r="V26"/>
  <c r="W26"/>
  <c r="V27"/>
  <c r="W27"/>
  <c r="V28"/>
  <c r="W28"/>
  <c r="V29"/>
  <c r="W29"/>
  <c r="V30"/>
  <c r="W30"/>
  <c r="V31"/>
  <c r="W31"/>
  <c r="V32"/>
  <c r="W32"/>
  <c r="V33"/>
  <c r="W33"/>
  <c r="V34"/>
  <c r="W34"/>
  <c r="V35"/>
  <c r="W35"/>
  <c r="V36"/>
  <c r="W36"/>
  <c r="V37"/>
  <c r="W37"/>
  <c r="V38"/>
  <c r="W38"/>
  <c r="V39"/>
  <c r="W39"/>
  <c r="V40"/>
  <c r="W40"/>
  <c r="V41"/>
  <c r="W41"/>
  <c r="V42"/>
  <c r="W42"/>
  <c r="V43"/>
  <c r="W43"/>
  <c r="V44"/>
  <c r="W44"/>
  <c r="V45"/>
  <c r="W45"/>
  <c r="V46"/>
  <c r="W46"/>
  <c r="V47"/>
  <c r="W47"/>
  <c r="V7"/>
  <c r="P8"/>
  <c r="Q8"/>
  <c r="P9"/>
  <c r="Q9"/>
  <c r="P10"/>
  <c r="Q10"/>
  <c r="P11"/>
  <c r="Q11"/>
  <c r="P12"/>
  <c r="Q12"/>
  <c r="P13"/>
  <c r="Q13"/>
  <c r="P14"/>
  <c r="Q14"/>
  <c r="P15"/>
  <c r="Q15"/>
  <c r="P16"/>
  <c r="Q16"/>
  <c r="P17"/>
  <c r="Q17"/>
  <c r="P18"/>
  <c r="Q18"/>
  <c r="P19"/>
  <c r="Q19"/>
  <c r="P20"/>
  <c r="Q20"/>
  <c r="P21"/>
  <c r="Q21"/>
  <c r="P22"/>
  <c r="Q22"/>
  <c r="P23"/>
  <c r="Q23"/>
  <c r="P24"/>
  <c r="Q24"/>
  <c r="P25"/>
  <c r="Q25"/>
  <c r="P26"/>
  <c r="Q26"/>
  <c r="P27"/>
  <c r="Q27"/>
  <c r="P28"/>
  <c r="Q28"/>
  <c r="P29"/>
  <c r="Q29"/>
  <c r="P30"/>
  <c r="Q30"/>
  <c r="P31"/>
  <c r="Q31"/>
  <c r="P32"/>
  <c r="Q32"/>
  <c r="P33"/>
  <c r="Q33"/>
  <c r="P34"/>
  <c r="Q34"/>
  <c r="P35"/>
  <c r="Q35"/>
  <c r="P36"/>
  <c r="Q36"/>
  <c r="P37"/>
  <c r="Q37"/>
  <c r="P38"/>
  <c r="Q38"/>
  <c r="P39"/>
  <c r="Q39"/>
  <c r="P40"/>
  <c r="Q40"/>
  <c r="P41"/>
  <c r="Q41"/>
  <c r="P42"/>
  <c r="Q42"/>
  <c r="P43"/>
  <c r="Q43"/>
  <c r="P44"/>
  <c r="Q44"/>
  <c r="P45"/>
  <c r="Q45"/>
  <c r="P46"/>
  <c r="Q46"/>
  <c r="P47"/>
  <c r="Q47"/>
  <c r="P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W7"/>
  <c r="Q7"/>
  <c r="K7"/>
  <c r="E7"/>
  <c r="D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D46"/>
  <c r="E46"/>
  <c r="D47"/>
  <c r="E47"/>
  <c r="F6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AJ60" l="1"/>
</calcChain>
</file>

<file path=xl/sharedStrings.xml><?xml version="1.0" encoding="utf-8"?>
<sst xmlns="http://schemas.openxmlformats.org/spreadsheetml/2006/main" count="167" uniqueCount="38">
  <si>
    <t>Trial 1</t>
  </si>
  <si>
    <t>X_Value</t>
  </si>
  <si>
    <t>pressure</t>
  </si>
  <si>
    <t>Position</t>
  </si>
  <si>
    <t>Trial 2</t>
  </si>
  <si>
    <t>Trial 3</t>
  </si>
  <si>
    <t>Trial 4</t>
  </si>
  <si>
    <t>Trial 5</t>
  </si>
  <si>
    <t>Trial 6</t>
  </si>
  <si>
    <t>Trial 7</t>
  </si>
  <si>
    <t>Trial 8</t>
  </si>
  <si>
    <t>Trial 9</t>
  </si>
  <si>
    <t>Trial 10</t>
  </si>
  <si>
    <t>time</t>
  </si>
  <si>
    <t>Pressure</t>
  </si>
  <si>
    <t>Clinical Trial:</t>
  </si>
  <si>
    <t>Volume</t>
  </si>
  <si>
    <t>P_nose</t>
  </si>
  <si>
    <t>nosetime</t>
  </si>
  <si>
    <t>{188,188,233,255,255,250,182,192,187,194,210,207,207,208,193,189,185,157,157,137,127}</t>
  </si>
  <si>
    <t>New:</t>
  </si>
  <si>
    <t>Last</t>
  </si>
  <si>
    <t>First</t>
  </si>
  <si>
    <t>{192,188,190,193,190,170,180,180,189,185,182,183,185,182,178,172,165,155,140,137,127}</t>
  </si>
  <si>
    <t>{192,188,190,193,190,170,180,180,189,185,187,188,186,184,179,172,165,155,140,137,127}</t>
  </si>
  <si>
    <t>rob's time</t>
  </si>
  <si>
    <t>avg</t>
  </si>
  <si>
    <t>Trial Pressure</t>
  </si>
  <si>
    <t>Trial Volume</t>
  </si>
  <si>
    <t>adjustement box:</t>
  </si>
  <si>
    <t>square pressure</t>
  </si>
  <si>
    <t>square volume</t>
  </si>
  <si>
    <t>octagonal pressure</t>
  </si>
  <si>
    <t>octagonal volume</t>
  </si>
  <si>
    <t>ic</t>
  </si>
  <si>
    <t>square</t>
  </si>
  <si>
    <t>oct</t>
  </si>
  <si>
    <t>V_DOT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</si>
</sst>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0.0000"/>
    <numFmt numFmtId="166" formatCode="0.0"/>
    <numFmt numFmtId="167" formatCode="0.000000"/>
    <numFmt numFmtId="168" formatCode="0.00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164" fontId="0" fillId="0" borderId="4" xfId="0" applyNumberFormat="1" applyBorder="1"/>
    <xf numFmtId="164" fontId="0" fillId="0" borderId="6" xfId="0" applyNumberFormat="1" applyBorder="1"/>
    <xf numFmtId="164" fontId="0" fillId="0" borderId="0" xfId="0" applyNumberFormat="1" applyBorder="1"/>
    <xf numFmtId="164" fontId="0" fillId="0" borderId="9" xfId="0" applyNumberFormat="1" applyBorder="1"/>
    <xf numFmtId="165" fontId="0" fillId="0" borderId="5" xfId="0" applyNumberFormat="1" applyBorder="1"/>
    <xf numFmtId="165" fontId="0" fillId="0" borderId="7" xfId="0" applyNumberFormat="1" applyBorder="1"/>
    <xf numFmtId="0" fontId="1" fillId="0" borderId="8" xfId="0" applyFont="1" applyBorder="1" applyAlignment="1">
      <alignment horizontal="center"/>
    </xf>
    <xf numFmtId="0" fontId="0" fillId="0" borderId="1" xfId="0" applyBorder="1" applyAlignment="1">
      <alignment horizontal="center"/>
    </xf>
    <xf numFmtId="11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4" xfId="0" applyBorder="1" applyAlignment="1">
      <alignment horizontal="right"/>
    </xf>
    <xf numFmtId="0" fontId="0" fillId="0" borderId="3" xfId="0" applyBorder="1"/>
    <xf numFmtId="166" fontId="0" fillId="0" borderId="4" xfId="0" applyNumberFormat="1" applyBorder="1"/>
    <xf numFmtId="166" fontId="0" fillId="0" borderId="6" xfId="0" applyNumberFormat="1" applyBorder="1"/>
    <xf numFmtId="0" fontId="0" fillId="0" borderId="9" xfId="0" applyBorder="1"/>
    <xf numFmtId="0" fontId="0" fillId="0" borderId="7" xfId="0" applyBorder="1"/>
    <xf numFmtId="0" fontId="0" fillId="0" borderId="4" xfId="0" applyBorder="1" applyAlignment="1">
      <alignment horizontal="left"/>
    </xf>
    <xf numFmtId="0" fontId="1" fillId="0" borderId="0" xfId="0" applyFont="1" applyBorder="1" applyAlignment="1">
      <alignment horizontal="center"/>
    </xf>
    <xf numFmtId="164" fontId="0" fillId="0" borderId="5" xfId="0" applyNumberFormat="1" applyBorder="1"/>
    <xf numFmtId="164" fontId="0" fillId="0" borderId="7" xfId="0" applyNumberFormat="1" applyBorder="1"/>
    <xf numFmtId="0" fontId="0" fillId="0" borderId="1" xfId="0" applyBorder="1"/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/>
    </xf>
    <xf numFmtId="167" fontId="0" fillId="0" borderId="0" xfId="0" applyNumberFormat="1" applyBorder="1"/>
    <xf numFmtId="167" fontId="0" fillId="0" borderId="5" xfId="0" applyNumberFormat="1" applyBorder="1"/>
    <xf numFmtId="167" fontId="0" fillId="0" borderId="9" xfId="0" applyNumberFormat="1" applyBorder="1"/>
    <xf numFmtId="167" fontId="0" fillId="0" borderId="7" xfId="0" applyNumberFormat="1" applyBorder="1"/>
    <xf numFmtId="168" fontId="0" fillId="0" borderId="0" xfId="0" applyNumberFormat="1" applyBorder="1"/>
    <xf numFmtId="168" fontId="0" fillId="0" borderId="5" xfId="0" applyNumberFormat="1" applyBorder="1"/>
    <xf numFmtId="168" fontId="0" fillId="0" borderId="9" xfId="0" applyNumberFormat="1" applyBorder="1"/>
    <xf numFmtId="168" fontId="0" fillId="0" borderId="7" xfId="0" applyNumberFormat="1" applyBorder="1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Square Nose Results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8.9209074217835457E-2"/>
          <c:y val="7.5219248620315426E-2"/>
          <c:w val="0.81329735191551755"/>
          <c:h val="0.87040978622066867"/>
        </c:manualLayout>
      </c:layout>
      <c:scatterChart>
        <c:scatterStyle val="lineMarker"/>
        <c:ser>
          <c:idx val="0"/>
          <c:order val="0"/>
          <c:tx>
            <c:v>Clinical Trial Pressure</c:v>
          </c:tx>
          <c:spPr>
            <a:ln w="25400"/>
          </c:spPr>
          <c:marker>
            <c:symbol val="none"/>
          </c:marker>
          <c:xVal>
            <c:numRef>
              <c:f>'square nose'!$B$60:$B$79</c:f>
              <c:numCache>
                <c:formatCode>0.000</c:formatCode>
                <c:ptCount val="20"/>
                <c:pt idx="0">
                  <c:v>0</c:v>
                </c:pt>
                <c:pt idx="1">
                  <c:v>0.17123505280614501</c:v>
                </c:pt>
                <c:pt idx="2">
                  <c:v>0.382470105612289</c:v>
                </c:pt>
                <c:pt idx="3">
                  <c:v>0.59370515841843396</c:v>
                </c:pt>
                <c:pt idx="4">
                  <c:v>0.80494021122457904</c:v>
                </c:pt>
                <c:pt idx="5">
                  <c:v>1.01617526403072</c:v>
                </c:pt>
                <c:pt idx="6">
                  <c:v>1.22741031683687</c:v>
                </c:pt>
                <c:pt idx="7">
                  <c:v>1.4386453696430099</c:v>
                </c:pt>
                <c:pt idx="8">
                  <c:v>1.6498804224491599</c:v>
                </c:pt>
                <c:pt idx="9">
                  <c:v>1.8611154752553001</c:v>
                </c:pt>
                <c:pt idx="10">
                  <c:v>2.0723505280614498</c:v>
                </c:pt>
                <c:pt idx="11">
                  <c:v>2.28358558086759</c:v>
                </c:pt>
                <c:pt idx="12">
                  <c:v>2.49482063367374</c:v>
                </c:pt>
                <c:pt idx="13">
                  <c:v>2.7060556864798802</c:v>
                </c:pt>
                <c:pt idx="14">
                  <c:v>2.9172907392860301</c:v>
                </c:pt>
                <c:pt idx="15">
                  <c:v>3.1285257920921699</c:v>
                </c:pt>
                <c:pt idx="16">
                  <c:v>3.3397608448983198</c:v>
                </c:pt>
                <c:pt idx="17">
                  <c:v>3.55099589770446</c:v>
                </c:pt>
                <c:pt idx="18">
                  <c:v>3.76223095051061</c:v>
                </c:pt>
                <c:pt idx="19">
                  <c:v>3.9734660033167502</c:v>
                </c:pt>
              </c:numCache>
            </c:numRef>
          </c:xVal>
          <c:yVal>
            <c:numRef>
              <c:f>'square nose'!$C$60:$C$79</c:f>
              <c:numCache>
                <c:formatCode>0.000</c:formatCode>
                <c:ptCount val="20"/>
                <c:pt idx="0">
                  <c:v>3.5000000000000031E-2</c:v>
                </c:pt>
                <c:pt idx="1">
                  <c:v>0.28500000000000003</c:v>
                </c:pt>
                <c:pt idx="2">
                  <c:v>0.58500000000000008</c:v>
                </c:pt>
                <c:pt idx="3">
                  <c:v>0.73000000000000009</c:v>
                </c:pt>
                <c:pt idx="4">
                  <c:v>0.69286670000000006</c:v>
                </c:pt>
                <c:pt idx="5">
                  <c:v>0.57911632775120003</c:v>
                </c:pt>
                <c:pt idx="6">
                  <c:v>0.35293099581340004</c:v>
                </c:pt>
                <c:pt idx="7">
                  <c:v>0.10415221291865995</c:v>
                </c:pt>
                <c:pt idx="8">
                  <c:v>-0.20044856459330096</c:v>
                </c:pt>
                <c:pt idx="9">
                  <c:v>-0.55870888157894694</c:v>
                </c:pt>
                <c:pt idx="10">
                  <c:v>-0.71673370215310994</c:v>
                </c:pt>
                <c:pt idx="11">
                  <c:v>-0.851185705741627</c:v>
                </c:pt>
                <c:pt idx="12">
                  <c:v>-0.81499999999999995</c:v>
                </c:pt>
                <c:pt idx="13">
                  <c:v>-0.66500000000000004</c:v>
                </c:pt>
                <c:pt idx="14">
                  <c:v>-0.5149999999999999</c:v>
                </c:pt>
                <c:pt idx="15">
                  <c:v>-0.36</c:v>
                </c:pt>
                <c:pt idx="16">
                  <c:v>-0.22999999999999998</c:v>
                </c:pt>
                <c:pt idx="17">
                  <c:v>-0.14681818181818196</c:v>
                </c:pt>
                <c:pt idx="18">
                  <c:v>-6.4999999999999947E-2</c:v>
                </c:pt>
                <c:pt idx="19">
                  <c:v>-5.9999999999999942E-2</c:v>
                </c:pt>
              </c:numCache>
            </c:numRef>
          </c:yVal>
        </c:ser>
        <c:ser>
          <c:idx val="2"/>
          <c:order val="2"/>
          <c:tx>
            <c:v>Model Pressure</c:v>
          </c:tx>
          <c:marker>
            <c:symbol val="none"/>
          </c:marker>
          <c:xVal>
            <c:numRef>
              <c:f>'square nose'!$K$60:$K$100</c:f>
              <c:numCache>
                <c:formatCode>0.0</c:formatCode>
                <c:ptCount val="41"/>
                <c:pt idx="0">
                  <c:v>0.04</c:v>
                </c:pt>
                <c:pt idx="1">
                  <c:v>0.14000000000000001</c:v>
                </c:pt>
                <c:pt idx="2">
                  <c:v>0.24000000000000002</c:v>
                </c:pt>
                <c:pt idx="3">
                  <c:v>0.34</c:v>
                </c:pt>
                <c:pt idx="4">
                  <c:v>0.44000000000000006</c:v>
                </c:pt>
                <c:pt idx="5">
                  <c:v>0.54</c:v>
                </c:pt>
                <c:pt idx="6">
                  <c:v>0.64</c:v>
                </c:pt>
                <c:pt idx="7">
                  <c:v>0.74</c:v>
                </c:pt>
                <c:pt idx="8">
                  <c:v>0.84</c:v>
                </c:pt>
                <c:pt idx="9">
                  <c:v>0.94</c:v>
                </c:pt>
                <c:pt idx="10">
                  <c:v>1.04</c:v>
                </c:pt>
                <c:pt idx="11">
                  <c:v>1.1400000000000001</c:v>
                </c:pt>
                <c:pt idx="12">
                  <c:v>1.2400000000000002</c:v>
                </c:pt>
                <c:pt idx="13">
                  <c:v>1.3400000000000003</c:v>
                </c:pt>
                <c:pt idx="14">
                  <c:v>1.4400000000000004</c:v>
                </c:pt>
                <c:pt idx="15">
                  <c:v>1.5400000000000005</c:v>
                </c:pt>
                <c:pt idx="16">
                  <c:v>1.6400000000000006</c:v>
                </c:pt>
                <c:pt idx="17">
                  <c:v>1.7400000000000007</c:v>
                </c:pt>
                <c:pt idx="18">
                  <c:v>1.8400000000000007</c:v>
                </c:pt>
                <c:pt idx="19">
                  <c:v>1.9400000000000008</c:v>
                </c:pt>
                <c:pt idx="20">
                  <c:v>2.0400000000000009</c:v>
                </c:pt>
                <c:pt idx="21">
                  <c:v>2.140000000000001</c:v>
                </c:pt>
                <c:pt idx="22">
                  <c:v>2.2400000000000011</c:v>
                </c:pt>
                <c:pt idx="23">
                  <c:v>2.3400000000000012</c:v>
                </c:pt>
                <c:pt idx="24">
                  <c:v>2.4400000000000013</c:v>
                </c:pt>
                <c:pt idx="25">
                  <c:v>2.5400000000000014</c:v>
                </c:pt>
                <c:pt idx="26">
                  <c:v>2.6400000000000015</c:v>
                </c:pt>
                <c:pt idx="27">
                  <c:v>2.7400000000000015</c:v>
                </c:pt>
                <c:pt idx="28">
                  <c:v>2.8400000000000016</c:v>
                </c:pt>
                <c:pt idx="29">
                  <c:v>2.9400000000000017</c:v>
                </c:pt>
                <c:pt idx="30">
                  <c:v>3.0400000000000018</c:v>
                </c:pt>
                <c:pt idx="31">
                  <c:v>3.1400000000000019</c:v>
                </c:pt>
                <c:pt idx="32">
                  <c:v>3.240000000000002</c:v>
                </c:pt>
                <c:pt idx="33">
                  <c:v>3.3400000000000021</c:v>
                </c:pt>
                <c:pt idx="34">
                  <c:v>3.4400000000000022</c:v>
                </c:pt>
                <c:pt idx="35">
                  <c:v>3.5400000000000023</c:v>
                </c:pt>
                <c:pt idx="36">
                  <c:v>3.6400000000000023</c:v>
                </c:pt>
                <c:pt idx="37">
                  <c:v>3.7400000000000024</c:v>
                </c:pt>
                <c:pt idx="38">
                  <c:v>3.8400000000000025</c:v>
                </c:pt>
                <c:pt idx="39">
                  <c:v>3.9400000000000026</c:v>
                </c:pt>
                <c:pt idx="40">
                  <c:v>4.0400000000000027</c:v>
                </c:pt>
              </c:numCache>
            </c:numRef>
          </c:xVal>
          <c:yVal>
            <c:numRef>
              <c:f>'square nose'!$V$60:$V$100</c:f>
              <c:numCache>
                <c:formatCode>0.00000</c:formatCode>
                <c:ptCount val="41"/>
                <c:pt idx="0">
                  <c:v>0.2082948</c:v>
                </c:pt>
                <c:pt idx="1">
                  <c:v>0.37445239999999996</c:v>
                </c:pt>
                <c:pt idx="2">
                  <c:v>0.44275999999999999</c:v>
                </c:pt>
                <c:pt idx="3">
                  <c:v>0.46607400000000004</c:v>
                </c:pt>
                <c:pt idx="4">
                  <c:v>0.46649640000000003</c:v>
                </c:pt>
                <c:pt idx="5">
                  <c:v>0.51895039999999992</c:v>
                </c:pt>
                <c:pt idx="6">
                  <c:v>0.55275199999999991</c:v>
                </c:pt>
                <c:pt idx="7">
                  <c:v>0.55954040000000005</c:v>
                </c:pt>
                <c:pt idx="8">
                  <c:v>0.54544120000000007</c:v>
                </c:pt>
                <c:pt idx="9">
                  <c:v>0.47336119999999998</c:v>
                </c:pt>
                <c:pt idx="10">
                  <c:v>0.41261399999999993</c:v>
                </c:pt>
                <c:pt idx="11">
                  <c:v>0.44547320000000007</c:v>
                </c:pt>
                <c:pt idx="12">
                  <c:v>0.45133960000000001</c:v>
                </c:pt>
                <c:pt idx="13">
                  <c:v>0.34755599999999998</c:v>
                </c:pt>
                <c:pt idx="14">
                  <c:v>9.8414799999999997E-2</c:v>
                </c:pt>
                <c:pt idx="15">
                  <c:v>-0.25073239999999997</c:v>
                </c:pt>
                <c:pt idx="16">
                  <c:v>-0.29044119999999995</c:v>
                </c:pt>
                <c:pt idx="17">
                  <c:v>-0.31013479999999999</c:v>
                </c:pt>
                <c:pt idx="18">
                  <c:v>-0.37120200000000003</c:v>
                </c:pt>
                <c:pt idx="19">
                  <c:v>-0.41233199999999998</c:v>
                </c:pt>
                <c:pt idx="20">
                  <c:v>-0.41325800000000001</c:v>
                </c:pt>
                <c:pt idx="21">
                  <c:v>-0.41061639999999999</c:v>
                </c:pt>
                <c:pt idx="22">
                  <c:v>-0.40960280000000004</c:v>
                </c:pt>
                <c:pt idx="23">
                  <c:v>-0.38785839999999999</c:v>
                </c:pt>
                <c:pt idx="24">
                  <c:v>-0.37139840000000002</c:v>
                </c:pt>
                <c:pt idx="25">
                  <c:v>-0.35261320000000002</c:v>
                </c:pt>
                <c:pt idx="26">
                  <c:v>-0.33460999999999996</c:v>
                </c:pt>
                <c:pt idx="27">
                  <c:v>-0.3117316</c:v>
                </c:pt>
                <c:pt idx="28">
                  <c:v>-0.27343079999999997</c:v>
                </c:pt>
                <c:pt idx="29">
                  <c:v>-0.22846640000000001</c:v>
                </c:pt>
                <c:pt idx="30">
                  <c:v>-0.19750000000000001</c:v>
                </c:pt>
                <c:pt idx="31">
                  <c:v>-0.17253480000000002</c:v>
                </c:pt>
                <c:pt idx="32">
                  <c:v>-0.15152040000000003</c:v>
                </c:pt>
                <c:pt idx="33">
                  <c:v>-0.10560359999999999</c:v>
                </c:pt>
                <c:pt idx="34">
                  <c:v>-6.1429199999999996E-2</c:v>
                </c:pt>
                <c:pt idx="35">
                  <c:v>-1.2651999999999982E-3</c:v>
                </c:pt>
                <c:pt idx="36">
                  <c:v>9.0859999999999934E-3</c:v>
                </c:pt>
                <c:pt idx="37">
                  <c:v>-5.47E-3</c:v>
                </c:pt>
                <c:pt idx="38">
                  <c:v>-2.9440000000000076E-4</c:v>
                </c:pt>
                <c:pt idx="39">
                  <c:v>-1.8680000000000015E-4</c:v>
                </c:pt>
                <c:pt idx="40">
                  <c:v>-2.0196000000000007E-3</c:v>
                </c:pt>
              </c:numCache>
            </c:numRef>
          </c:yVal>
        </c:ser>
        <c:axId val="56147968"/>
        <c:axId val="56150272"/>
      </c:scatterChart>
      <c:scatterChart>
        <c:scatterStyle val="lineMarker"/>
        <c:ser>
          <c:idx val="1"/>
          <c:order val="1"/>
          <c:tx>
            <c:v>Clinical Trial Volume</c:v>
          </c:tx>
          <c:spPr>
            <a:ln w="25400"/>
          </c:spPr>
          <c:marker>
            <c:symbol val="none"/>
          </c:marker>
          <c:xVal>
            <c:numRef>
              <c:f>'square nose'!$F$60:$F$100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</c:numCache>
            </c:numRef>
          </c:xVal>
          <c:yVal>
            <c:numRef>
              <c:f>'square nose'!$G$60:$G$100</c:f>
              <c:numCache>
                <c:formatCode>0.0000</c:formatCode>
                <c:ptCount val="41"/>
                <c:pt idx="0">
                  <c:v>2.1437000000000001E-2</c:v>
                </c:pt>
                <c:pt idx="1">
                  <c:v>4.1522999999999997E-2</c:v>
                </c:pt>
                <c:pt idx="2">
                  <c:v>0.109595</c:v>
                </c:pt>
                <c:pt idx="3">
                  <c:v>0.211144</c:v>
                </c:pt>
                <c:pt idx="4">
                  <c:v>0.31827299999999997</c:v>
                </c:pt>
                <c:pt idx="5">
                  <c:v>0.42093799999999998</c:v>
                </c:pt>
                <c:pt idx="6">
                  <c:v>0.52471900000000005</c:v>
                </c:pt>
                <c:pt idx="7">
                  <c:v>0.63519499999999995</c:v>
                </c:pt>
                <c:pt idx="8">
                  <c:v>0.74790400000000001</c:v>
                </c:pt>
                <c:pt idx="9">
                  <c:v>0.86619199999999996</c:v>
                </c:pt>
                <c:pt idx="10">
                  <c:v>0.97220399999999996</c:v>
                </c:pt>
                <c:pt idx="11">
                  <c:v>1.0558989999999999</c:v>
                </c:pt>
                <c:pt idx="12">
                  <c:v>1.1395930000000001</c:v>
                </c:pt>
                <c:pt idx="13">
                  <c:v>1.2221709999999999</c:v>
                </c:pt>
                <c:pt idx="14">
                  <c:v>1.290243</c:v>
                </c:pt>
                <c:pt idx="15">
                  <c:v>1.29227</c:v>
                </c:pt>
                <c:pt idx="16">
                  <c:v>1.2891269999999999</c:v>
                </c:pt>
                <c:pt idx="17">
                  <c:v>1.2400260000000001</c:v>
                </c:pt>
                <c:pt idx="18">
                  <c:v>1.170839</c:v>
                </c:pt>
                <c:pt idx="19">
                  <c:v>1.0893759999999999</c:v>
                </c:pt>
                <c:pt idx="20">
                  <c:v>1.0012179999999999</c:v>
                </c:pt>
                <c:pt idx="21">
                  <c:v>0.916408</c:v>
                </c:pt>
                <c:pt idx="22">
                  <c:v>0.83159799999999995</c:v>
                </c:pt>
                <c:pt idx="23">
                  <c:v>0.74902000000000002</c:v>
                </c:pt>
                <c:pt idx="24">
                  <c:v>0.66644099999999995</c:v>
                </c:pt>
                <c:pt idx="25">
                  <c:v>0.58609500000000003</c:v>
                </c:pt>
                <c:pt idx="26">
                  <c:v>0.510212</c:v>
                </c:pt>
                <c:pt idx="27">
                  <c:v>0.44102400000000003</c:v>
                </c:pt>
                <c:pt idx="28">
                  <c:v>0.38076399999999999</c:v>
                </c:pt>
                <c:pt idx="29">
                  <c:v>0.32608399999999998</c:v>
                </c:pt>
                <c:pt idx="30">
                  <c:v>0.27363599999999999</c:v>
                </c:pt>
                <c:pt idx="31">
                  <c:v>0.222303</c:v>
                </c:pt>
                <c:pt idx="32">
                  <c:v>0.16539100000000001</c:v>
                </c:pt>
                <c:pt idx="33">
                  <c:v>0.118522</c:v>
                </c:pt>
                <c:pt idx="34">
                  <c:v>9.0623999999999996E-2</c:v>
                </c:pt>
                <c:pt idx="35">
                  <c:v>6.6073999999999994E-2</c:v>
                </c:pt>
                <c:pt idx="36">
                  <c:v>4.1522999999999997E-2</c:v>
                </c:pt>
                <c:pt idx="37">
                  <c:v>3.7060000000000003E-2</c:v>
                </c:pt>
                <c:pt idx="38">
                  <c:v>3.8176000000000002E-2</c:v>
                </c:pt>
                <c:pt idx="39">
                  <c:v>3.8176000000000002E-2</c:v>
                </c:pt>
                <c:pt idx="40">
                  <c:v>3.7060000000000003E-2</c:v>
                </c:pt>
              </c:numCache>
            </c:numRef>
          </c:yVal>
        </c:ser>
        <c:ser>
          <c:idx val="3"/>
          <c:order val="3"/>
          <c:tx>
            <c:v>Model Volume</c:v>
          </c:tx>
          <c:marker>
            <c:symbol val="none"/>
          </c:marker>
          <c:xVal>
            <c:numRef>
              <c:f>'square nose'!$Y$60:$Y$100</c:f>
              <c:numCache>
                <c:formatCode>0.0</c:formatCode>
                <c:ptCount val="41"/>
                <c:pt idx="0">
                  <c:v>0.04</c:v>
                </c:pt>
                <c:pt idx="1">
                  <c:v>0.14000000000000001</c:v>
                </c:pt>
                <c:pt idx="2">
                  <c:v>0.24000000000000002</c:v>
                </c:pt>
                <c:pt idx="3">
                  <c:v>0.34</c:v>
                </c:pt>
                <c:pt idx="4">
                  <c:v>0.44000000000000006</c:v>
                </c:pt>
                <c:pt idx="5">
                  <c:v>0.54</c:v>
                </c:pt>
                <c:pt idx="6">
                  <c:v>0.64</c:v>
                </c:pt>
                <c:pt idx="7">
                  <c:v>0.74</c:v>
                </c:pt>
                <c:pt idx="8">
                  <c:v>0.84</c:v>
                </c:pt>
                <c:pt idx="9">
                  <c:v>0.94</c:v>
                </c:pt>
                <c:pt idx="10">
                  <c:v>1.04</c:v>
                </c:pt>
                <c:pt idx="11">
                  <c:v>1.1400000000000001</c:v>
                </c:pt>
                <c:pt idx="12">
                  <c:v>1.2400000000000002</c:v>
                </c:pt>
                <c:pt idx="13">
                  <c:v>1.3400000000000003</c:v>
                </c:pt>
                <c:pt idx="14">
                  <c:v>1.4400000000000004</c:v>
                </c:pt>
                <c:pt idx="15">
                  <c:v>1.5400000000000005</c:v>
                </c:pt>
                <c:pt idx="16">
                  <c:v>1.6400000000000006</c:v>
                </c:pt>
                <c:pt idx="17">
                  <c:v>1.7400000000000007</c:v>
                </c:pt>
                <c:pt idx="18">
                  <c:v>1.8400000000000007</c:v>
                </c:pt>
                <c:pt idx="19">
                  <c:v>1.9400000000000008</c:v>
                </c:pt>
                <c:pt idx="20">
                  <c:v>2.0400000000000009</c:v>
                </c:pt>
                <c:pt idx="21">
                  <c:v>2.140000000000001</c:v>
                </c:pt>
                <c:pt idx="22">
                  <c:v>2.2400000000000011</c:v>
                </c:pt>
                <c:pt idx="23">
                  <c:v>2.3400000000000012</c:v>
                </c:pt>
                <c:pt idx="24">
                  <c:v>2.4400000000000013</c:v>
                </c:pt>
                <c:pt idx="25">
                  <c:v>2.5400000000000014</c:v>
                </c:pt>
                <c:pt idx="26">
                  <c:v>2.6400000000000015</c:v>
                </c:pt>
                <c:pt idx="27">
                  <c:v>2.7400000000000015</c:v>
                </c:pt>
                <c:pt idx="28">
                  <c:v>2.8400000000000016</c:v>
                </c:pt>
                <c:pt idx="29">
                  <c:v>2.9400000000000017</c:v>
                </c:pt>
                <c:pt idx="30">
                  <c:v>3.0400000000000018</c:v>
                </c:pt>
                <c:pt idx="31">
                  <c:v>3.1400000000000019</c:v>
                </c:pt>
                <c:pt idx="32">
                  <c:v>3.240000000000002</c:v>
                </c:pt>
                <c:pt idx="33">
                  <c:v>3.3400000000000021</c:v>
                </c:pt>
                <c:pt idx="34">
                  <c:v>3.4400000000000022</c:v>
                </c:pt>
                <c:pt idx="35">
                  <c:v>3.5400000000000023</c:v>
                </c:pt>
                <c:pt idx="36">
                  <c:v>3.6400000000000023</c:v>
                </c:pt>
                <c:pt idx="37">
                  <c:v>3.7400000000000024</c:v>
                </c:pt>
                <c:pt idx="38">
                  <c:v>3.8400000000000025</c:v>
                </c:pt>
                <c:pt idx="39">
                  <c:v>3.9400000000000026</c:v>
                </c:pt>
                <c:pt idx="40">
                  <c:v>4.0400000000000027</c:v>
                </c:pt>
              </c:numCache>
            </c:numRef>
          </c:xVal>
          <c:yVal>
            <c:numRef>
              <c:f>'square nose'!$AJ$60:$AJ$99</c:f>
              <c:numCache>
                <c:formatCode>0.000000</c:formatCode>
                <c:ptCount val="40"/>
                <c:pt idx="0">
                  <c:v>4.1300199999999995E-2</c:v>
                </c:pt>
                <c:pt idx="1">
                  <c:v>0.1062471</c:v>
                </c:pt>
                <c:pt idx="2">
                  <c:v>0.19384709999999999</c:v>
                </c:pt>
                <c:pt idx="3">
                  <c:v>0.28724990000000006</c:v>
                </c:pt>
                <c:pt idx="4">
                  <c:v>0.38232690000000003</c:v>
                </c:pt>
                <c:pt idx="5">
                  <c:v>0.48108610000000002</c:v>
                </c:pt>
                <c:pt idx="6">
                  <c:v>0.58386270000000007</c:v>
                </c:pt>
                <c:pt idx="7">
                  <c:v>0.6896525</c:v>
                </c:pt>
                <c:pt idx="8">
                  <c:v>0.79454930000000012</c:v>
                </c:pt>
                <c:pt idx="9">
                  <c:v>0.89364319999999997</c:v>
                </c:pt>
                <c:pt idx="10">
                  <c:v>0.98481439999999998</c:v>
                </c:pt>
                <c:pt idx="11">
                  <c:v>1.0741999999999998</c:v>
                </c:pt>
                <c:pt idx="12">
                  <c:v>1.1667100000000001</c:v>
                </c:pt>
                <c:pt idx="13">
                  <c:v>1.2505865</c:v>
                </c:pt>
                <c:pt idx="14">
                  <c:v>1.2921789000000001</c:v>
                </c:pt>
                <c:pt idx="15">
                  <c:v>1.2885168000000002</c:v>
                </c:pt>
                <c:pt idx="16">
                  <c:v>1.2562071000000001</c:v>
                </c:pt>
                <c:pt idx="17">
                  <c:v>1.1927110000000003</c:v>
                </c:pt>
                <c:pt idx="18">
                  <c:v>1.1227426999999999</c:v>
                </c:pt>
                <c:pt idx="19">
                  <c:v>1.0463017999999999</c:v>
                </c:pt>
                <c:pt idx="20">
                  <c:v>0.96852160000000009</c:v>
                </c:pt>
                <c:pt idx="21">
                  <c:v>0.88906810000000003</c:v>
                </c:pt>
                <c:pt idx="22">
                  <c:v>0.80983739999999993</c:v>
                </c:pt>
                <c:pt idx="23">
                  <c:v>0.73306170000000004</c:v>
                </c:pt>
                <c:pt idx="24">
                  <c:v>0.65818309999999991</c:v>
                </c:pt>
                <c:pt idx="25">
                  <c:v>0.58486700000000003</c:v>
                </c:pt>
                <c:pt idx="26">
                  <c:v>0.51344790000000007</c:v>
                </c:pt>
                <c:pt idx="27">
                  <c:v>0.44493020000000005</c:v>
                </c:pt>
                <c:pt idx="28">
                  <c:v>0.38031810000000005</c:v>
                </c:pt>
                <c:pt idx="29">
                  <c:v>0.32273629999999998</c:v>
                </c:pt>
                <c:pt idx="30">
                  <c:v>0.27129229999999999</c:v>
                </c:pt>
                <c:pt idx="31">
                  <c:v>0.22386560000000003</c:v>
                </c:pt>
                <c:pt idx="32">
                  <c:v>0.18090249999999999</c:v>
                </c:pt>
                <c:pt idx="33">
                  <c:v>0.14318410000000001</c:v>
                </c:pt>
                <c:pt idx="34">
                  <c:v>0.11483969999999999</c:v>
                </c:pt>
                <c:pt idx="35">
                  <c:v>9.7431300000000012E-2</c:v>
                </c:pt>
                <c:pt idx="36">
                  <c:v>9.3637300000000007E-2</c:v>
                </c:pt>
                <c:pt idx="37">
                  <c:v>9.3302399999999994E-2</c:v>
                </c:pt>
                <c:pt idx="38">
                  <c:v>9.3190899999999993E-2</c:v>
                </c:pt>
                <c:pt idx="39">
                  <c:v>9.3302499999999983E-2</c:v>
                </c:pt>
              </c:numCache>
            </c:numRef>
          </c:yVal>
        </c:ser>
        <c:axId val="56154368"/>
        <c:axId val="56152448"/>
      </c:scatterChart>
      <c:valAx>
        <c:axId val="56147968"/>
        <c:scaling>
          <c:orientation val="minMax"/>
          <c:max val="4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Time [s]</a:t>
                </a:r>
              </a:p>
            </c:rich>
          </c:tx>
        </c:title>
        <c:numFmt formatCode="0.000" sourceLinked="1"/>
        <c:tickLblPos val="nextTo"/>
        <c:crossAx val="56150272"/>
        <c:crosses val="autoZero"/>
        <c:crossBetween val="midCat"/>
        <c:majorUnit val="1"/>
        <c:minorUnit val="0.2"/>
      </c:valAx>
      <c:valAx>
        <c:axId val="56150272"/>
        <c:scaling>
          <c:orientation val="minMax"/>
          <c:min val="-1"/>
        </c:scaling>
        <c:axPos val="l"/>
        <c:majorGridlines>
          <c:spPr>
            <a:ln>
              <a:solidFill>
                <a:srgbClr val="C0504D">
                  <a:shade val="95000"/>
                  <a:satMod val="105000"/>
                  <a:alpha val="0"/>
                </a:srgb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Pressure [cm H20]</a:t>
                </a:r>
              </a:p>
            </c:rich>
          </c:tx>
          <c:layout>
            <c:manualLayout>
              <c:xMode val="edge"/>
              <c:yMode val="edge"/>
              <c:x val="5.1679586563307452E-3"/>
              <c:y val="0.45971490367223189"/>
            </c:manualLayout>
          </c:layout>
        </c:title>
        <c:numFmt formatCode="0.000" sourceLinked="1"/>
        <c:tickLblPos val="nextTo"/>
        <c:crossAx val="56147968"/>
        <c:crosses val="autoZero"/>
        <c:crossBetween val="midCat"/>
      </c:valAx>
      <c:valAx>
        <c:axId val="56152448"/>
        <c:scaling>
          <c:orientation val="minMax"/>
          <c:max val="1.4"/>
          <c:min val="0"/>
        </c:scaling>
        <c:axPos val="r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Volume [L]</a:t>
                </a:r>
              </a:p>
            </c:rich>
          </c:tx>
        </c:title>
        <c:numFmt formatCode="0.0000" sourceLinked="1"/>
        <c:tickLblPos val="nextTo"/>
        <c:crossAx val="56154368"/>
        <c:crosses val="max"/>
        <c:crossBetween val="midCat"/>
      </c:valAx>
      <c:valAx>
        <c:axId val="56154368"/>
        <c:scaling>
          <c:orientation val="minMax"/>
        </c:scaling>
        <c:delete val="1"/>
        <c:axPos val="b"/>
        <c:numFmt formatCode="General" sourceLinked="1"/>
        <c:tickLblPos val="nextTo"/>
        <c:crossAx val="561524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9958365063521999"/>
          <c:y val="7.5623084539582289E-2"/>
          <c:w val="0.20018094637395117"/>
          <c:h val="0.14141085736716952"/>
        </c:manualLayout>
      </c:layout>
      <c:overlay val="1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Square trial 9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1049231249194616"/>
          <c:y val="7.5219248620315426E-2"/>
          <c:w val="0.79201409377177734"/>
          <c:h val="0.87040978622066867"/>
        </c:manualLayout>
      </c:layout>
      <c:scatterChart>
        <c:scatterStyle val="lineMarker"/>
        <c:ser>
          <c:idx val="0"/>
          <c:order val="0"/>
          <c:tx>
            <c:v>Clinical Trial Pressure</c:v>
          </c:tx>
          <c:spPr>
            <a:ln w="25400"/>
          </c:spPr>
          <c:marker>
            <c:symbol val="none"/>
          </c:marker>
          <c:xVal>
            <c:numRef>
              <c:f>'square nose'!$B$60:$B$79</c:f>
              <c:numCache>
                <c:formatCode>0.000</c:formatCode>
                <c:ptCount val="20"/>
                <c:pt idx="0">
                  <c:v>0</c:v>
                </c:pt>
                <c:pt idx="1">
                  <c:v>0.17123505280614501</c:v>
                </c:pt>
                <c:pt idx="2">
                  <c:v>0.382470105612289</c:v>
                </c:pt>
                <c:pt idx="3">
                  <c:v>0.59370515841843396</c:v>
                </c:pt>
                <c:pt idx="4">
                  <c:v>0.80494021122457904</c:v>
                </c:pt>
                <c:pt idx="5">
                  <c:v>1.01617526403072</c:v>
                </c:pt>
                <c:pt idx="6">
                  <c:v>1.22741031683687</c:v>
                </c:pt>
                <c:pt idx="7">
                  <c:v>1.4386453696430099</c:v>
                </c:pt>
                <c:pt idx="8">
                  <c:v>1.6498804224491599</c:v>
                </c:pt>
                <c:pt idx="9">
                  <c:v>1.8611154752553001</c:v>
                </c:pt>
                <c:pt idx="10">
                  <c:v>2.0723505280614498</c:v>
                </c:pt>
                <c:pt idx="11">
                  <c:v>2.28358558086759</c:v>
                </c:pt>
                <c:pt idx="12">
                  <c:v>2.49482063367374</c:v>
                </c:pt>
                <c:pt idx="13">
                  <c:v>2.7060556864798802</c:v>
                </c:pt>
                <c:pt idx="14">
                  <c:v>2.9172907392860301</c:v>
                </c:pt>
                <c:pt idx="15">
                  <c:v>3.1285257920921699</c:v>
                </c:pt>
                <c:pt idx="16">
                  <c:v>3.3397608448983198</c:v>
                </c:pt>
                <c:pt idx="17">
                  <c:v>3.55099589770446</c:v>
                </c:pt>
                <c:pt idx="18">
                  <c:v>3.76223095051061</c:v>
                </c:pt>
                <c:pt idx="19">
                  <c:v>3.9734660033167502</c:v>
                </c:pt>
              </c:numCache>
            </c:numRef>
          </c:xVal>
          <c:yVal>
            <c:numRef>
              <c:f>'square nose'!$C$60:$C$79</c:f>
              <c:numCache>
                <c:formatCode>0.000</c:formatCode>
                <c:ptCount val="20"/>
                <c:pt idx="0">
                  <c:v>3.5000000000000031E-2</c:v>
                </c:pt>
                <c:pt idx="1">
                  <c:v>0.28500000000000003</c:v>
                </c:pt>
                <c:pt idx="2">
                  <c:v>0.58500000000000008</c:v>
                </c:pt>
                <c:pt idx="3">
                  <c:v>0.73000000000000009</c:v>
                </c:pt>
                <c:pt idx="4">
                  <c:v>0.69286670000000006</c:v>
                </c:pt>
                <c:pt idx="5">
                  <c:v>0.57911632775120003</c:v>
                </c:pt>
                <c:pt idx="6">
                  <c:v>0.35293099581340004</c:v>
                </c:pt>
                <c:pt idx="7">
                  <c:v>0.10415221291865995</c:v>
                </c:pt>
                <c:pt idx="8">
                  <c:v>-0.20044856459330096</c:v>
                </c:pt>
                <c:pt idx="9">
                  <c:v>-0.55870888157894694</c:v>
                </c:pt>
                <c:pt idx="10">
                  <c:v>-0.71673370215310994</c:v>
                </c:pt>
                <c:pt idx="11">
                  <c:v>-0.851185705741627</c:v>
                </c:pt>
                <c:pt idx="12">
                  <c:v>-0.81499999999999995</c:v>
                </c:pt>
                <c:pt idx="13">
                  <c:v>-0.66500000000000004</c:v>
                </c:pt>
                <c:pt idx="14">
                  <c:v>-0.5149999999999999</c:v>
                </c:pt>
                <c:pt idx="15">
                  <c:v>-0.36</c:v>
                </c:pt>
                <c:pt idx="16">
                  <c:v>-0.22999999999999998</c:v>
                </c:pt>
                <c:pt idx="17">
                  <c:v>-0.14681818181818196</c:v>
                </c:pt>
                <c:pt idx="18">
                  <c:v>-6.4999999999999947E-2</c:v>
                </c:pt>
                <c:pt idx="19">
                  <c:v>-5.9999999999999942E-2</c:v>
                </c:pt>
              </c:numCache>
            </c:numRef>
          </c:yVal>
        </c:ser>
        <c:ser>
          <c:idx val="2"/>
          <c:order val="2"/>
          <c:tx>
            <c:v>Model Pressure</c:v>
          </c:tx>
          <c:marker>
            <c:symbol val="none"/>
          </c:marker>
          <c:xVal>
            <c:numRef>
              <c:f>'square nose'!$AZ$7:$AZ$47</c:f>
              <c:numCache>
                <c:formatCode>General</c:formatCode>
                <c:ptCount val="41"/>
                <c:pt idx="0">
                  <c:v>0.04</c:v>
                </c:pt>
                <c:pt idx="1">
                  <c:v>0.13999999999999965</c:v>
                </c:pt>
                <c:pt idx="2">
                  <c:v>0.23999999999999974</c:v>
                </c:pt>
                <c:pt idx="3">
                  <c:v>0.3399999999999998</c:v>
                </c:pt>
                <c:pt idx="4">
                  <c:v>0.43999999999999945</c:v>
                </c:pt>
                <c:pt idx="5">
                  <c:v>0.54</c:v>
                </c:pt>
                <c:pt idx="6">
                  <c:v>0.63999999999999968</c:v>
                </c:pt>
                <c:pt idx="7">
                  <c:v>0.74000000000000021</c:v>
                </c:pt>
                <c:pt idx="8">
                  <c:v>0.83999999999999986</c:v>
                </c:pt>
                <c:pt idx="9">
                  <c:v>0.9399999999999995</c:v>
                </c:pt>
                <c:pt idx="10">
                  <c:v>1.04</c:v>
                </c:pt>
                <c:pt idx="11">
                  <c:v>1.1399999999999997</c:v>
                </c:pt>
                <c:pt idx="12">
                  <c:v>1.2400000000000002</c:v>
                </c:pt>
                <c:pt idx="13">
                  <c:v>1.3399999999999999</c:v>
                </c:pt>
                <c:pt idx="14">
                  <c:v>1.4399999999999995</c:v>
                </c:pt>
                <c:pt idx="15">
                  <c:v>1.54</c:v>
                </c:pt>
                <c:pt idx="16">
                  <c:v>1.6399999999999997</c:v>
                </c:pt>
                <c:pt idx="17">
                  <c:v>1.7400000000000002</c:v>
                </c:pt>
                <c:pt idx="18">
                  <c:v>1.8399999999999999</c:v>
                </c:pt>
                <c:pt idx="19">
                  <c:v>1.9399999999999995</c:v>
                </c:pt>
                <c:pt idx="20">
                  <c:v>2.04</c:v>
                </c:pt>
                <c:pt idx="21">
                  <c:v>2.1399999999999997</c:v>
                </c:pt>
                <c:pt idx="22">
                  <c:v>2.2400000000000002</c:v>
                </c:pt>
                <c:pt idx="23">
                  <c:v>2.34</c:v>
                </c:pt>
                <c:pt idx="24">
                  <c:v>2.4399999999999995</c:v>
                </c:pt>
                <c:pt idx="25">
                  <c:v>2.54</c:v>
                </c:pt>
                <c:pt idx="26">
                  <c:v>2.6399999999999997</c:v>
                </c:pt>
                <c:pt idx="27">
                  <c:v>2.74</c:v>
                </c:pt>
                <c:pt idx="28">
                  <c:v>2.84</c:v>
                </c:pt>
                <c:pt idx="29">
                  <c:v>2.9399999999999995</c:v>
                </c:pt>
                <c:pt idx="30">
                  <c:v>3.04</c:v>
                </c:pt>
                <c:pt idx="31">
                  <c:v>3.1399999999999997</c:v>
                </c:pt>
                <c:pt idx="32">
                  <c:v>3.24</c:v>
                </c:pt>
                <c:pt idx="33">
                  <c:v>3.34</c:v>
                </c:pt>
                <c:pt idx="34">
                  <c:v>3.4399999999999995</c:v>
                </c:pt>
                <c:pt idx="35">
                  <c:v>3.54</c:v>
                </c:pt>
                <c:pt idx="36">
                  <c:v>3.6399999999999997</c:v>
                </c:pt>
                <c:pt idx="37">
                  <c:v>3.74</c:v>
                </c:pt>
                <c:pt idx="38">
                  <c:v>3.84</c:v>
                </c:pt>
                <c:pt idx="39">
                  <c:v>3.9399999999999995</c:v>
                </c:pt>
                <c:pt idx="40">
                  <c:v>4.04</c:v>
                </c:pt>
              </c:numCache>
            </c:numRef>
          </c:xVal>
          <c:yVal>
            <c:numRef>
              <c:f>'square nose'!$BA$7:$BA$47</c:f>
              <c:numCache>
                <c:formatCode>General</c:formatCode>
                <c:ptCount val="41"/>
                <c:pt idx="0">
                  <c:v>0.25716</c:v>
                </c:pt>
                <c:pt idx="1">
                  <c:v>0.38163599999999998</c:v>
                </c:pt>
                <c:pt idx="2">
                  <c:v>0.42377999999999999</c:v>
                </c:pt>
                <c:pt idx="3">
                  <c:v>0.47077200000000002</c:v>
                </c:pt>
                <c:pt idx="4">
                  <c:v>0.40050400000000003</c:v>
                </c:pt>
                <c:pt idx="5">
                  <c:v>0.47077200000000002</c:v>
                </c:pt>
                <c:pt idx="6">
                  <c:v>0.49165999999999999</c:v>
                </c:pt>
                <c:pt idx="7">
                  <c:v>0.50210399999999999</c:v>
                </c:pt>
                <c:pt idx="8">
                  <c:v>0.439444</c:v>
                </c:pt>
                <c:pt idx="9">
                  <c:v>0.38540799999999997</c:v>
                </c:pt>
                <c:pt idx="10">
                  <c:v>0.38918399999999997</c:v>
                </c:pt>
                <c:pt idx="11">
                  <c:v>0.444664</c:v>
                </c:pt>
                <c:pt idx="12">
                  <c:v>0.46033200000000002</c:v>
                </c:pt>
                <c:pt idx="13">
                  <c:v>0.31353199999999998</c:v>
                </c:pt>
                <c:pt idx="14">
                  <c:v>6.8064E-2</c:v>
                </c:pt>
                <c:pt idx="15">
                  <c:v>-0.28012399999999998</c:v>
                </c:pt>
                <c:pt idx="16">
                  <c:v>-0.299404</c:v>
                </c:pt>
                <c:pt idx="17">
                  <c:v>-0.30272399999999999</c:v>
                </c:pt>
                <c:pt idx="18">
                  <c:v>-0.37312800000000002</c:v>
                </c:pt>
                <c:pt idx="19">
                  <c:v>-0.39577200000000001</c:v>
                </c:pt>
                <c:pt idx="20">
                  <c:v>-0.40332000000000001</c:v>
                </c:pt>
                <c:pt idx="21">
                  <c:v>-0.37690400000000002</c:v>
                </c:pt>
                <c:pt idx="22">
                  <c:v>-0.38822400000000001</c:v>
                </c:pt>
                <c:pt idx="23">
                  <c:v>-0.34760000000000002</c:v>
                </c:pt>
                <c:pt idx="24">
                  <c:v>-0.32955200000000001</c:v>
                </c:pt>
                <c:pt idx="25">
                  <c:v>-0.299404</c:v>
                </c:pt>
                <c:pt idx="26">
                  <c:v>-0.29276000000000002</c:v>
                </c:pt>
                <c:pt idx="27">
                  <c:v>-0.27716000000000002</c:v>
                </c:pt>
                <c:pt idx="28">
                  <c:v>-0.24457200000000001</c:v>
                </c:pt>
                <c:pt idx="29">
                  <c:v>-0.18857199999999999</c:v>
                </c:pt>
                <c:pt idx="30">
                  <c:v>-0.17735200000000001</c:v>
                </c:pt>
                <c:pt idx="31">
                  <c:v>-0.15229200000000001</c:v>
                </c:pt>
                <c:pt idx="32">
                  <c:v>-0.134384</c:v>
                </c:pt>
                <c:pt idx="33">
                  <c:v>-6.7792000000000005E-2</c:v>
                </c:pt>
                <c:pt idx="34">
                  <c:v>-5.0540000000000002E-2</c:v>
                </c:pt>
                <c:pt idx="35">
                  <c:v>4.4344000000000001E-2</c:v>
                </c:pt>
                <c:pt idx="36">
                  <c:v>-7.4120000000000002E-3</c:v>
                </c:pt>
                <c:pt idx="37">
                  <c:v>-2.4660000000000001E-2</c:v>
                </c:pt>
                <c:pt idx="38">
                  <c:v>-8.4880000000000008E-3</c:v>
                </c:pt>
                <c:pt idx="39">
                  <c:v>2.2920000000000002E-3</c:v>
                </c:pt>
                <c:pt idx="40">
                  <c:v>2.2920000000000002E-3</c:v>
                </c:pt>
              </c:numCache>
            </c:numRef>
          </c:yVal>
        </c:ser>
        <c:axId val="59725312"/>
        <c:axId val="59727232"/>
      </c:scatterChart>
      <c:scatterChart>
        <c:scatterStyle val="lineMarker"/>
        <c:ser>
          <c:idx val="1"/>
          <c:order val="1"/>
          <c:tx>
            <c:v>Clinical Trial Volume</c:v>
          </c:tx>
          <c:spPr>
            <a:ln w="25400"/>
          </c:spPr>
          <c:marker>
            <c:symbol val="none"/>
          </c:marker>
          <c:xVal>
            <c:numRef>
              <c:f>'square nose'!$F$60:$F$100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</c:numCache>
            </c:numRef>
          </c:xVal>
          <c:yVal>
            <c:numRef>
              <c:f>'square nose'!$G$60:$G$100</c:f>
              <c:numCache>
                <c:formatCode>0.0000</c:formatCode>
                <c:ptCount val="41"/>
                <c:pt idx="0">
                  <c:v>2.1437000000000001E-2</c:v>
                </c:pt>
                <c:pt idx="1">
                  <c:v>4.1522999999999997E-2</c:v>
                </c:pt>
                <c:pt idx="2">
                  <c:v>0.109595</c:v>
                </c:pt>
                <c:pt idx="3">
                  <c:v>0.211144</c:v>
                </c:pt>
                <c:pt idx="4">
                  <c:v>0.31827299999999997</c:v>
                </c:pt>
                <c:pt idx="5">
                  <c:v>0.42093799999999998</c:v>
                </c:pt>
                <c:pt idx="6">
                  <c:v>0.52471900000000005</c:v>
                </c:pt>
                <c:pt idx="7">
                  <c:v>0.63519499999999995</c:v>
                </c:pt>
                <c:pt idx="8">
                  <c:v>0.74790400000000001</c:v>
                </c:pt>
                <c:pt idx="9">
                  <c:v>0.86619199999999996</c:v>
                </c:pt>
                <c:pt idx="10">
                  <c:v>0.97220399999999996</c:v>
                </c:pt>
                <c:pt idx="11">
                  <c:v>1.0558989999999999</c:v>
                </c:pt>
                <c:pt idx="12">
                  <c:v>1.1395930000000001</c:v>
                </c:pt>
                <c:pt idx="13">
                  <c:v>1.2221709999999999</c:v>
                </c:pt>
                <c:pt idx="14">
                  <c:v>1.290243</c:v>
                </c:pt>
                <c:pt idx="15">
                  <c:v>1.29227</c:v>
                </c:pt>
                <c:pt idx="16">
                  <c:v>1.2891269999999999</c:v>
                </c:pt>
                <c:pt idx="17">
                  <c:v>1.2400260000000001</c:v>
                </c:pt>
                <c:pt idx="18">
                  <c:v>1.170839</c:v>
                </c:pt>
                <c:pt idx="19">
                  <c:v>1.0893759999999999</c:v>
                </c:pt>
                <c:pt idx="20">
                  <c:v>1.0012179999999999</c:v>
                </c:pt>
                <c:pt idx="21">
                  <c:v>0.916408</c:v>
                </c:pt>
                <c:pt idx="22">
                  <c:v>0.83159799999999995</c:v>
                </c:pt>
                <c:pt idx="23">
                  <c:v>0.74902000000000002</c:v>
                </c:pt>
                <c:pt idx="24">
                  <c:v>0.66644099999999995</c:v>
                </c:pt>
                <c:pt idx="25">
                  <c:v>0.58609500000000003</c:v>
                </c:pt>
                <c:pt idx="26">
                  <c:v>0.510212</c:v>
                </c:pt>
                <c:pt idx="27">
                  <c:v>0.44102400000000003</c:v>
                </c:pt>
                <c:pt idx="28">
                  <c:v>0.38076399999999999</c:v>
                </c:pt>
                <c:pt idx="29">
                  <c:v>0.32608399999999998</c:v>
                </c:pt>
                <c:pt idx="30">
                  <c:v>0.27363599999999999</c:v>
                </c:pt>
                <c:pt idx="31">
                  <c:v>0.222303</c:v>
                </c:pt>
                <c:pt idx="32">
                  <c:v>0.16539100000000001</c:v>
                </c:pt>
                <c:pt idx="33">
                  <c:v>0.118522</c:v>
                </c:pt>
                <c:pt idx="34">
                  <c:v>9.0623999999999996E-2</c:v>
                </c:pt>
                <c:pt idx="35">
                  <c:v>6.6073999999999994E-2</c:v>
                </c:pt>
                <c:pt idx="36">
                  <c:v>4.1522999999999997E-2</c:v>
                </c:pt>
                <c:pt idx="37">
                  <c:v>3.7060000000000003E-2</c:v>
                </c:pt>
                <c:pt idx="38">
                  <c:v>3.8176000000000002E-2</c:v>
                </c:pt>
                <c:pt idx="39">
                  <c:v>3.8176000000000002E-2</c:v>
                </c:pt>
                <c:pt idx="40">
                  <c:v>3.7060000000000003E-2</c:v>
                </c:pt>
              </c:numCache>
            </c:numRef>
          </c:yVal>
        </c:ser>
        <c:ser>
          <c:idx val="3"/>
          <c:order val="3"/>
          <c:tx>
            <c:v>Model Volume</c:v>
          </c:tx>
          <c:marker>
            <c:symbol val="none"/>
          </c:marker>
          <c:xVal>
            <c:numRef>
              <c:f>'square nose'!$AZ$7:$AZ$47</c:f>
              <c:numCache>
                <c:formatCode>General</c:formatCode>
                <c:ptCount val="41"/>
                <c:pt idx="0">
                  <c:v>0.04</c:v>
                </c:pt>
                <c:pt idx="1">
                  <c:v>0.13999999999999965</c:v>
                </c:pt>
                <c:pt idx="2">
                  <c:v>0.23999999999999974</c:v>
                </c:pt>
                <c:pt idx="3">
                  <c:v>0.3399999999999998</c:v>
                </c:pt>
                <c:pt idx="4">
                  <c:v>0.43999999999999945</c:v>
                </c:pt>
                <c:pt idx="5">
                  <c:v>0.54</c:v>
                </c:pt>
                <c:pt idx="6">
                  <c:v>0.63999999999999968</c:v>
                </c:pt>
                <c:pt idx="7">
                  <c:v>0.74000000000000021</c:v>
                </c:pt>
                <c:pt idx="8">
                  <c:v>0.83999999999999986</c:v>
                </c:pt>
                <c:pt idx="9">
                  <c:v>0.9399999999999995</c:v>
                </c:pt>
                <c:pt idx="10">
                  <c:v>1.04</c:v>
                </c:pt>
                <c:pt idx="11">
                  <c:v>1.1399999999999997</c:v>
                </c:pt>
                <c:pt idx="12">
                  <c:v>1.2400000000000002</c:v>
                </c:pt>
                <c:pt idx="13">
                  <c:v>1.3399999999999999</c:v>
                </c:pt>
                <c:pt idx="14">
                  <c:v>1.4399999999999995</c:v>
                </c:pt>
                <c:pt idx="15">
                  <c:v>1.54</c:v>
                </c:pt>
                <c:pt idx="16">
                  <c:v>1.6399999999999997</c:v>
                </c:pt>
                <c:pt idx="17">
                  <c:v>1.7400000000000002</c:v>
                </c:pt>
                <c:pt idx="18">
                  <c:v>1.8399999999999999</c:v>
                </c:pt>
                <c:pt idx="19">
                  <c:v>1.9399999999999995</c:v>
                </c:pt>
                <c:pt idx="20">
                  <c:v>2.04</c:v>
                </c:pt>
                <c:pt idx="21">
                  <c:v>2.1399999999999997</c:v>
                </c:pt>
                <c:pt idx="22">
                  <c:v>2.2400000000000002</c:v>
                </c:pt>
                <c:pt idx="23">
                  <c:v>2.34</c:v>
                </c:pt>
                <c:pt idx="24">
                  <c:v>2.4399999999999995</c:v>
                </c:pt>
                <c:pt idx="25">
                  <c:v>2.54</c:v>
                </c:pt>
                <c:pt idx="26">
                  <c:v>2.6399999999999997</c:v>
                </c:pt>
                <c:pt idx="27">
                  <c:v>2.74</c:v>
                </c:pt>
                <c:pt idx="28">
                  <c:v>2.84</c:v>
                </c:pt>
                <c:pt idx="29">
                  <c:v>2.9399999999999995</c:v>
                </c:pt>
                <c:pt idx="30">
                  <c:v>3.04</c:v>
                </c:pt>
                <c:pt idx="31">
                  <c:v>3.1399999999999997</c:v>
                </c:pt>
                <c:pt idx="32">
                  <c:v>3.24</c:v>
                </c:pt>
                <c:pt idx="33">
                  <c:v>3.34</c:v>
                </c:pt>
                <c:pt idx="34">
                  <c:v>3.4399999999999995</c:v>
                </c:pt>
                <c:pt idx="35">
                  <c:v>3.54</c:v>
                </c:pt>
                <c:pt idx="36">
                  <c:v>3.6399999999999997</c:v>
                </c:pt>
                <c:pt idx="37">
                  <c:v>3.74</c:v>
                </c:pt>
                <c:pt idx="38">
                  <c:v>3.84</c:v>
                </c:pt>
                <c:pt idx="39">
                  <c:v>3.9399999999999995</c:v>
                </c:pt>
                <c:pt idx="40">
                  <c:v>4.04</c:v>
                </c:pt>
              </c:numCache>
            </c:numRef>
          </c:xVal>
          <c:yVal>
            <c:numRef>
              <c:f>'square nose'!$AY$7:$AY$47</c:f>
              <c:numCache>
                <c:formatCode>General</c:formatCode>
                <c:ptCount val="41"/>
                <c:pt idx="0">
                  <c:v>4.1522999999999997E-2</c:v>
                </c:pt>
                <c:pt idx="1">
                  <c:v>0.112943</c:v>
                </c:pt>
                <c:pt idx="2">
                  <c:v>0.205564</c:v>
                </c:pt>
                <c:pt idx="3">
                  <c:v>0.30153400000000002</c:v>
                </c:pt>
                <c:pt idx="4">
                  <c:v>0.397503</c:v>
                </c:pt>
                <c:pt idx="5">
                  <c:v>0.49793700000000002</c:v>
                </c:pt>
                <c:pt idx="6">
                  <c:v>0.60060199999999997</c:v>
                </c:pt>
                <c:pt idx="7">
                  <c:v>0.70326699999999998</c:v>
                </c:pt>
                <c:pt idx="8">
                  <c:v>0.80258399999999996</c:v>
                </c:pt>
                <c:pt idx="9">
                  <c:v>0.89520599999999995</c:v>
                </c:pt>
                <c:pt idx="10">
                  <c:v>0.981132</c:v>
                </c:pt>
                <c:pt idx="11">
                  <c:v>1.0715220000000001</c:v>
                </c:pt>
                <c:pt idx="12">
                  <c:v>1.1663749999999999</c:v>
                </c:pt>
                <c:pt idx="13">
                  <c:v>1.255649</c:v>
                </c:pt>
                <c:pt idx="14">
                  <c:v>1.29227</c:v>
                </c:pt>
                <c:pt idx="15">
                  <c:v>1.29227</c:v>
                </c:pt>
                <c:pt idx="16">
                  <c:v>1.253417</c:v>
                </c:pt>
                <c:pt idx="17">
                  <c:v>1.1864619999999999</c:v>
                </c:pt>
                <c:pt idx="18">
                  <c:v>1.1161589999999999</c:v>
                </c:pt>
                <c:pt idx="19">
                  <c:v>1.038044</c:v>
                </c:pt>
                <c:pt idx="20">
                  <c:v>0.95769700000000002</c:v>
                </c:pt>
                <c:pt idx="21">
                  <c:v>0.878467</c:v>
                </c:pt>
                <c:pt idx="22">
                  <c:v>0.79923599999999995</c:v>
                </c:pt>
                <c:pt idx="23">
                  <c:v>0.72335300000000002</c:v>
                </c:pt>
                <c:pt idx="24">
                  <c:v>0.649702</c:v>
                </c:pt>
                <c:pt idx="25">
                  <c:v>0.579399</c:v>
                </c:pt>
                <c:pt idx="26">
                  <c:v>0.510212</c:v>
                </c:pt>
                <c:pt idx="27">
                  <c:v>0.445488</c:v>
                </c:pt>
                <c:pt idx="28">
                  <c:v>0.38188</c:v>
                </c:pt>
                <c:pt idx="29">
                  <c:v>0.328316</c:v>
                </c:pt>
                <c:pt idx="30">
                  <c:v>0.27809899999999999</c:v>
                </c:pt>
                <c:pt idx="31">
                  <c:v>0.23457800000000001</c:v>
                </c:pt>
                <c:pt idx="32">
                  <c:v>0.19440499999999999</c:v>
                </c:pt>
                <c:pt idx="33">
                  <c:v>0.16092699999999999</c:v>
                </c:pt>
                <c:pt idx="34">
                  <c:v>0.137493</c:v>
                </c:pt>
                <c:pt idx="35">
                  <c:v>0.12745000000000001</c:v>
                </c:pt>
                <c:pt idx="36">
                  <c:v>0.12745000000000001</c:v>
                </c:pt>
                <c:pt idx="37">
                  <c:v>0.12745000000000001</c:v>
                </c:pt>
                <c:pt idx="38">
                  <c:v>0.12856600000000001</c:v>
                </c:pt>
                <c:pt idx="39">
                  <c:v>0.12856600000000001</c:v>
                </c:pt>
                <c:pt idx="40">
                  <c:v>0.12856600000000001</c:v>
                </c:pt>
              </c:numCache>
            </c:numRef>
          </c:yVal>
        </c:ser>
        <c:axId val="59735424"/>
        <c:axId val="59733504"/>
      </c:scatterChart>
      <c:valAx>
        <c:axId val="59725312"/>
        <c:scaling>
          <c:orientation val="minMax"/>
          <c:max val="4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Time [s]</a:t>
                </a:r>
              </a:p>
            </c:rich>
          </c:tx>
        </c:title>
        <c:numFmt formatCode="0.000" sourceLinked="1"/>
        <c:tickLblPos val="nextTo"/>
        <c:crossAx val="59727232"/>
        <c:crosses val="autoZero"/>
        <c:crossBetween val="midCat"/>
        <c:majorUnit val="1"/>
        <c:minorUnit val="0.2"/>
      </c:valAx>
      <c:valAx>
        <c:axId val="59727232"/>
        <c:scaling>
          <c:orientation val="minMax"/>
          <c:min val="-1"/>
        </c:scaling>
        <c:axPos val="l"/>
        <c:majorGridlines>
          <c:spPr>
            <a:ln>
              <a:solidFill>
                <a:srgbClr val="C0504D">
                  <a:shade val="95000"/>
                  <a:satMod val="105000"/>
                  <a:alpha val="0"/>
                </a:srgb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Pressure [cm H20]</a:t>
                </a:r>
              </a:p>
            </c:rich>
          </c:tx>
          <c:layout>
            <c:manualLayout>
              <c:xMode val="edge"/>
              <c:yMode val="edge"/>
              <c:x val="5.1679586563307435E-3"/>
              <c:y val="0.459714903672232"/>
            </c:manualLayout>
          </c:layout>
        </c:title>
        <c:numFmt formatCode="0.000" sourceLinked="1"/>
        <c:tickLblPos val="nextTo"/>
        <c:crossAx val="59725312"/>
        <c:crosses val="autoZero"/>
        <c:crossBetween val="midCat"/>
      </c:valAx>
      <c:valAx>
        <c:axId val="59733504"/>
        <c:scaling>
          <c:orientation val="minMax"/>
          <c:max val="1.4"/>
          <c:min val="0"/>
        </c:scaling>
        <c:axPos val="r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Volume [L]</a:t>
                </a:r>
              </a:p>
            </c:rich>
          </c:tx>
        </c:title>
        <c:numFmt formatCode="0.0000" sourceLinked="1"/>
        <c:tickLblPos val="nextTo"/>
        <c:crossAx val="59735424"/>
        <c:crosses val="max"/>
        <c:crossBetween val="midCat"/>
      </c:valAx>
      <c:valAx>
        <c:axId val="59735424"/>
        <c:scaling>
          <c:orientation val="minMax"/>
        </c:scaling>
        <c:delete val="1"/>
        <c:axPos val="b"/>
        <c:numFmt formatCode="General" sourceLinked="1"/>
        <c:tickLblPos val="nextTo"/>
        <c:crossAx val="597335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2243185094820914"/>
          <c:y val="0.70436555724652061"/>
          <c:w val="0.20018094637395117"/>
          <c:h val="0.14141085736716963"/>
        </c:manualLayout>
      </c:layout>
      <c:overlay val="1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Square trial 10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1049231249194616"/>
          <c:y val="7.5219248620315426E-2"/>
          <c:w val="0.79201409377177734"/>
          <c:h val="0.87040978622066867"/>
        </c:manualLayout>
      </c:layout>
      <c:scatterChart>
        <c:scatterStyle val="lineMarker"/>
        <c:ser>
          <c:idx val="0"/>
          <c:order val="0"/>
          <c:tx>
            <c:v>Clinical Trial Pressure</c:v>
          </c:tx>
          <c:spPr>
            <a:ln w="25400"/>
          </c:spPr>
          <c:marker>
            <c:symbol val="none"/>
          </c:marker>
          <c:xVal>
            <c:numRef>
              <c:f>'square nose'!$B$60:$B$79</c:f>
              <c:numCache>
                <c:formatCode>0.000</c:formatCode>
                <c:ptCount val="20"/>
                <c:pt idx="0">
                  <c:v>0</c:v>
                </c:pt>
                <c:pt idx="1">
                  <c:v>0.17123505280614501</c:v>
                </c:pt>
                <c:pt idx="2">
                  <c:v>0.382470105612289</c:v>
                </c:pt>
                <c:pt idx="3">
                  <c:v>0.59370515841843396</c:v>
                </c:pt>
                <c:pt idx="4">
                  <c:v>0.80494021122457904</c:v>
                </c:pt>
                <c:pt idx="5">
                  <c:v>1.01617526403072</c:v>
                </c:pt>
                <c:pt idx="6">
                  <c:v>1.22741031683687</c:v>
                </c:pt>
                <c:pt idx="7">
                  <c:v>1.4386453696430099</c:v>
                </c:pt>
                <c:pt idx="8">
                  <c:v>1.6498804224491599</c:v>
                </c:pt>
                <c:pt idx="9">
                  <c:v>1.8611154752553001</c:v>
                </c:pt>
                <c:pt idx="10">
                  <c:v>2.0723505280614498</c:v>
                </c:pt>
                <c:pt idx="11">
                  <c:v>2.28358558086759</c:v>
                </c:pt>
                <c:pt idx="12">
                  <c:v>2.49482063367374</c:v>
                </c:pt>
                <c:pt idx="13">
                  <c:v>2.7060556864798802</c:v>
                </c:pt>
                <c:pt idx="14">
                  <c:v>2.9172907392860301</c:v>
                </c:pt>
                <c:pt idx="15">
                  <c:v>3.1285257920921699</c:v>
                </c:pt>
                <c:pt idx="16">
                  <c:v>3.3397608448983198</c:v>
                </c:pt>
                <c:pt idx="17">
                  <c:v>3.55099589770446</c:v>
                </c:pt>
                <c:pt idx="18">
                  <c:v>3.76223095051061</c:v>
                </c:pt>
                <c:pt idx="19">
                  <c:v>3.9734660033167502</c:v>
                </c:pt>
              </c:numCache>
            </c:numRef>
          </c:xVal>
          <c:yVal>
            <c:numRef>
              <c:f>'square nose'!$C$60:$C$79</c:f>
              <c:numCache>
                <c:formatCode>0.000</c:formatCode>
                <c:ptCount val="20"/>
                <c:pt idx="0">
                  <c:v>3.5000000000000031E-2</c:v>
                </c:pt>
                <c:pt idx="1">
                  <c:v>0.28500000000000003</c:v>
                </c:pt>
                <c:pt idx="2">
                  <c:v>0.58500000000000008</c:v>
                </c:pt>
                <c:pt idx="3">
                  <c:v>0.73000000000000009</c:v>
                </c:pt>
                <c:pt idx="4">
                  <c:v>0.69286670000000006</c:v>
                </c:pt>
                <c:pt idx="5">
                  <c:v>0.57911632775120003</c:v>
                </c:pt>
                <c:pt idx="6">
                  <c:v>0.35293099581340004</c:v>
                </c:pt>
                <c:pt idx="7">
                  <c:v>0.10415221291865995</c:v>
                </c:pt>
                <c:pt idx="8">
                  <c:v>-0.20044856459330096</c:v>
                </c:pt>
                <c:pt idx="9">
                  <c:v>-0.55870888157894694</c:v>
                </c:pt>
                <c:pt idx="10">
                  <c:v>-0.71673370215310994</c:v>
                </c:pt>
                <c:pt idx="11">
                  <c:v>-0.851185705741627</c:v>
                </c:pt>
                <c:pt idx="12">
                  <c:v>-0.81499999999999995</c:v>
                </c:pt>
                <c:pt idx="13">
                  <c:v>-0.66500000000000004</c:v>
                </c:pt>
                <c:pt idx="14">
                  <c:v>-0.5149999999999999</c:v>
                </c:pt>
                <c:pt idx="15">
                  <c:v>-0.36</c:v>
                </c:pt>
                <c:pt idx="16">
                  <c:v>-0.22999999999999998</c:v>
                </c:pt>
                <c:pt idx="17">
                  <c:v>-0.14681818181818196</c:v>
                </c:pt>
                <c:pt idx="18">
                  <c:v>-6.4999999999999947E-2</c:v>
                </c:pt>
                <c:pt idx="19">
                  <c:v>-5.9999999999999942E-2</c:v>
                </c:pt>
              </c:numCache>
            </c:numRef>
          </c:yVal>
        </c:ser>
        <c:ser>
          <c:idx val="2"/>
          <c:order val="2"/>
          <c:tx>
            <c:v>Model Pressure</c:v>
          </c:tx>
          <c:marker>
            <c:symbol val="none"/>
          </c:marker>
          <c:xVal>
            <c:numRef>
              <c:f>'square nose'!$BF$7:$BF$47</c:f>
              <c:numCache>
                <c:formatCode>General</c:formatCode>
                <c:ptCount val="41"/>
                <c:pt idx="0">
                  <c:v>0.09</c:v>
                </c:pt>
                <c:pt idx="1">
                  <c:v>0.19000000000000009</c:v>
                </c:pt>
                <c:pt idx="2">
                  <c:v>0.2899999999999997</c:v>
                </c:pt>
                <c:pt idx="3">
                  <c:v>0.39000000000000024</c:v>
                </c:pt>
                <c:pt idx="4">
                  <c:v>0.48999999999999988</c:v>
                </c:pt>
                <c:pt idx="5">
                  <c:v>0.59000000000000041</c:v>
                </c:pt>
                <c:pt idx="6">
                  <c:v>0.69000000000000006</c:v>
                </c:pt>
                <c:pt idx="7">
                  <c:v>0.7899999999999997</c:v>
                </c:pt>
                <c:pt idx="8">
                  <c:v>0.89000000000000024</c:v>
                </c:pt>
                <c:pt idx="9">
                  <c:v>0.98999999999999988</c:v>
                </c:pt>
                <c:pt idx="10">
                  <c:v>1.0900000000000005</c:v>
                </c:pt>
                <c:pt idx="11">
                  <c:v>1.1900000000000002</c:v>
                </c:pt>
                <c:pt idx="12">
                  <c:v>1.2899999999999998</c:v>
                </c:pt>
                <c:pt idx="13">
                  <c:v>1.3900000000000003</c:v>
                </c:pt>
                <c:pt idx="14">
                  <c:v>1.49</c:v>
                </c:pt>
                <c:pt idx="15">
                  <c:v>1.5900000000000005</c:v>
                </c:pt>
                <c:pt idx="16">
                  <c:v>1.6900000000000002</c:v>
                </c:pt>
                <c:pt idx="17">
                  <c:v>1.7899999999999998</c:v>
                </c:pt>
                <c:pt idx="18">
                  <c:v>1.8900000000000003</c:v>
                </c:pt>
                <c:pt idx="19">
                  <c:v>1.99</c:v>
                </c:pt>
                <c:pt idx="20">
                  <c:v>2.0900000000000003</c:v>
                </c:pt>
                <c:pt idx="21">
                  <c:v>2.19</c:v>
                </c:pt>
                <c:pt idx="22">
                  <c:v>2.2899999999999996</c:v>
                </c:pt>
                <c:pt idx="23">
                  <c:v>2.39</c:v>
                </c:pt>
                <c:pt idx="24">
                  <c:v>2.4899999999999998</c:v>
                </c:pt>
                <c:pt idx="25">
                  <c:v>2.5900000000000003</c:v>
                </c:pt>
                <c:pt idx="26">
                  <c:v>2.69</c:v>
                </c:pt>
                <c:pt idx="27">
                  <c:v>2.7899999999999996</c:v>
                </c:pt>
                <c:pt idx="28">
                  <c:v>2.89</c:v>
                </c:pt>
                <c:pt idx="29">
                  <c:v>2.9899999999999998</c:v>
                </c:pt>
                <c:pt idx="30">
                  <c:v>3.0900000000000003</c:v>
                </c:pt>
                <c:pt idx="31">
                  <c:v>3.19</c:v>
                </c:pt>
                <c:pt idx="32">
                  <c:v>3.2899999999999996</c:v>
                </c:pt>
                <c:pt idx="33">
                  <c:v>3.39</c:v>
                </c:pt>
                <c:pt idx="34">
                  <c:v>3.4899999999999998</c:v>
                </c:pt>
                <c:pt idx="35">
                  <c:v>3.5900000000000003</c:v>
                </c:pt>
                <c:pt idx="36">
                  <c:v>3.69</c:v>
                </c:pt>
                <c:pt idx="37">
                  <c:v>3.7899999999999996</c:v>
                </c:pt>
                <c:pt idx="38">
                  <c:v>3.89</c:v>
                </c:pt>
                <c:pt idx="39">
                  <c:v>3.9899999999999998</c:v>
                </c:pt>
                <c:pt idx="40">
                  <c:v>4.09</c:v>
                </c:pt>
              </c:numCache>
            </c:numRef>
          </c:xVal>
          <c:yVal>
            <c:numRef>
              <c:f>'square nose'!$BG$7:$BG$47</c:f>
              <c:numCache>
                <c:formatCode>General</c:formatCode>
                <c:ptCount val="41"/>
                <c:pt idx="0">
                  <c:v>0.29360399999999998</c:v>
                </c:pt>
                <c:pt idx="1">
                  <c:v>0.40811599999999998</c:v>
                </c:pt>
                <c:pt idx="2">
                  <c:v>0.444664</c:v>
                </c:pt>
                <c:pt idx="3">
                  <c:v>0.434224</c:v>
                </c:pt>
                <c:pt idx="4">
                  <c:v>0.45510800000000001</c:v>
                </c:pt>
                <c:pt idx="5">
                  <c:v>0.52298800000000001</c:v>
                </c:pt>
                <c:pt idx="6">
                  <c:v>0.52821200000000001</c:v>
                </c:pt>
                <c:pt idx="7">
                  <c:v>0.53343200000000002</c:v>
                </c:pt>
                <c:pt idx="8">
                  <c:v>0.47077200000000002</c:v>
                </c:pt>
                <c:pt idx="9">
                  <c:v>0.39673199999999997</c:v>
                </c:pt>
                <c:pt idx="10">
                  <c:v>0.38918399999999997</c:v>
                </c:pt>
                <c:pt idx="11">
                  <c:v>0.42377999999999999</c:v>
                </c:pt>
                <c:pt idx="12">
                  <c:v>0.38918399999999997</c:v>
                </c:pt>
                <c:pt idx="13">
                  <c:v>0.26901999999999998</c:v>
                </c:pt>
                <c:pt idx="14">
                  <c:v>-0.27716000000000002</c:v>
                </c:pt>
                <c:pt idx="15">
                  <c:v>-0.32596799999999998</c:v>
                </c:pt>
                <c:pt idx="16">
                  <c:v>-0.28611999999999999</c:v>
                </c:pt>
                <c:pt idx="17">
                  <c:v>-0.35481600000000002</c:v>
                </c:pt>
                <c:pt idx="18">
                  <c:v>-0.38822400000000001</c:v>
                </c:pt>
                <c:pt idx="19">
                  <c:v>-0.432896</c:v>
                </c:pt>
                <c:pt idx="20">
                  <c:v>-0.39199600000000001</c:v>
                </c:pt>
                <c:pt idx="21">
                  <c:v>-0.38822400000000001</c:v>
                </c:pt>
                <c:pt idx="22">
                  <c:v>-0.37312800000000002</c:v>
                </c:pt>
                <c:pt idx="23">
                  <c:v>-0.36564799999999997</c:v>
                </c:pt>
                <c:pt idx="24">
                  <c:v>-0.35120800000000002</c:v>
                </c:pt>
                <c:pt idx="25">
                  <c:v>-0.33316000000000001</c:v>
                </c:pt>
                <c:pt idx="26">
                  <c:v>-0.32264799999999999</c:v>
                </c:pt>
                <c:pt idx="27">
                  <c:v>-0.27122800000000002</c:v>
                </c:pt>
                <c:pt idx="28">
                  <c:v>-0.23954</c:v>
                </c:pt>
                <c:pt idx="29">
                  <c:v>-0.184084</c:v>
                </c:pt>
                <c:pt idx="30">
                  <c:v>-0.17959600000000001</c:v>
                </c:pt>
                <c:pt idx="31">
                  <c:v>-0.15554799999999999</c:v>
                </c:pt>
                <c:pt idx="32">
                  <c:v>-0.15229200000000001</c:v>
                </c:pt>
                <c:pt idx="33">
                  <c:v>-7.4260000000000007E-2</c:v>
                </c:pt>
                <c:pt idx="34">
                  <c:v>-6.7792000000000005E-2</c:v>
                </c:pt>
                <c:pt idx="35">
                  <c:v>4.1107999999999999E-2</c:v>
                </c:pt>
                <c:pt idx="36">
                  <c:v>-4.2992000000000002E-2</c:v>
                </c:pt>
                <c:pt idx="37">
                  <c:v>-1.8192E-2</c:v>
                </c:pt>
                <c:pt idx="38">
                  <c:v>1.0919999999999999E-2</c:v>
                </c:pt>
                <c:pt idx="39">
                  <c:v>9.8399999999999998E-3</c:v>
                </c:pt>
                <c:pt idx="40">
                  <c:v>-2.0200000000000001E-3</c:v>
                </c:pt>
              </c:numCache>
            </c:numRef>
          </c:yVal>
        </c:ser>
        <c:axId val="59516032"/>
        <c:axId val="59517952"/>
      </c:scatterChart>
      <c:scatterChart>
        <c:scatterStyle val="lineMarker"/>
        <c:ser>
          <c:idx val="1"/>
          <c:order val="1"/>
          <c:tx>
            <c:v>Clinical Trial Volume</c:v>
          </c:tx>
          <c:spPr>
            <a:ln w="25400"/>
          </c:spPr>
          <c:marker>
            <c:symbol val="none"/>
          </c:marker>
          <c:xVal>
            <c:numRef>
              <c:f>'square nose'!$F$60:$F$100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</c:numCache>
            </c:numRef>
          </c:xVal>
          <c:yVal>
            <c:numRef>
              <c:f>'square nose'!$G$60:$G$100</c:f>
              <c:numCache>
                <c:formatCode>0.0000</c:formatCode>
                <c:ptCount val="41"/>
                <c:pt idx="0">
                  <c:v>2.1437000000000001E-2</c:v>
                </c:pt>
                <c:pt idx="1">
                  <c:v>4.1522999999999997E-2</c:v>
                </c:pt>
                <c:pt idx="2">
                  <c:v>0.109595</c:v>
                </c:pt>
                <c:pt idx="3">
                  <c:v>0.211144</c:v>
                </c:pt>
                <c:pt idx="4">
                  <c:v>0.31827299999999997</c:v>
                </c:pt>
                <c:pt idx="5">
                  <c:v>0.42093799999999998</c:v>
                </c:pt>
                <c:pt idx="6">
                  <c:v>0.52471900000000005</c:v>
                </c:pt>
                <c:pt idx="7">
                  <c:v>0.63519499999999995</c:v>
                </c:pt>
                <c:pt idx="8">
                  <c:v>0.74790400000000001</c:v>
                </c:pt>
                <c:pt idx="9">
                  <c:v>0.86619199999999996</c:v>
                </c:pt>
                <c:pt idx="10">
                  <c:v>0.97220399999999996</c:v>
                </c:pt>
                <c:pt idx="11">
                  <c:v>1.0558989999999999</c:v>
                </c:pt>
                <c:pt idx="12">
                  <c:v>1.1395930000000001</c:v>
                </c:pt>
                <c:pt idx="13">
                  <c:v>1.2221709999999999</c:v>
                </c:pt>
                <c:pt idx="14">
                  <c:v>1.290243</c:v>
                </c:pt>
                <c:pt idx="15">
                  <c:v>1.29227</c:v>
                </c:pt>
                <c:pt idx="16">
                  <c:v>1.2891269999999999</c:v>
                </c:pt>
                <c:pt idx="17">
                  <c:v>1.2400260000000001</c:v>
                </c:pt>
                <c:pt idx="18">
                  <c:v>1.170839</c:v>
                </c:pt>
                <c:pt idx="19">
                  <c:v>1.0893759999999999</c:v>
                </c:pt>
                <c:pt idx="20">
                  <c:v>1.0012179999999999</c:v>
                </c:pt>
                <c:pt idx="21">
                  <c:v>0.916408</c:v>
                </c:pt>
                <c:pt idx="22">
                  <c:v>0.83159799999999995</c:v>
                </c:pt>
                <c:pt idx="23">
                  <c:v>0.74902000000000002</c:v>
                </c:pt>
                <c:pt idx="24">
                  <c:v>0.66644099999999995</c:v>
                </c:pt>
                <c:pt idx="25">
                  <c:v>0.58609500000000003</c:v>
                </c:pt>
                <c:pt idx="26">
                  <c:v>0.510212</c:v>
                </c:pt>
                <c:pt idx="27">
                  <c:v>0.44102400000000003</c:v>
                </c:pt>
                <c:pt idx="28">
                  <c:v>0.38076399999999999</c:v>
                </c:pt>
                <c:pt idx="29">
                  <c:v>0.32608399999999998</c:v>
                </c:pt>
                <c:pt idx="30">
                  <c:v>0.27363599999999999</c:v>
                </c:pt>
                <c:pt idx="31">
                  <c:v>0.222303</c:v>
                </c:pt>
                <c:pt idx="32">
                  <c:v>0.16539100000000001</c:v>
                </c:pt>
                <c:pt idx="33">
                  <c:v>0.118522</c:v>
                </c:pt>
                <c:pt idx="34">
                  <c:v>9.0623999999999996E-2</c:v>
                </c:pt>
                <c:pt idx="35">
                  <c:v>6.6073999999999994E-2</c:v>
                </c:pt>
                <c:pt idx="36">
                  <c:v>4.1522999999999997E-2</c:v>
                </c:pt>
                <c:pt idx="37">
                  <c:v>3.7060000000000003E-2</c:v>
                </c:pt>
                <c:pt idx="38">
                  <c:v>3.8176000000000002E-2</c:v>
                </c:pt>
                <c:pt idx="39">
                  <c:v>3.8176000000000002E-2</c:v>
                </c:pt>
                <c:pt idx="40">
                  <c:v>3.7060000000000003E-2</c:v>
                </c:pt>
              </c:numCache>
            </c:numRef>
          </c:yVal>
        </c:ser>
        <c:ser>
          <c:idx val="3"/>
          <c:order val="3"/>
          <c:tx>
            <c:v>Model Volume</c:v>
          </c:tx>
          <c:marker>
            <c:symbol val="none"/>
          </c:marker>
          <c:xVal>
            <c:numRef>
              <c:f>'square nose'!$BF$7:$BF$47</c:f>
              <c:numCache>
                <c:formatCode>General</c:formatCode>
                <c:ptCount val="41"/>
                <c:pt idx="0">
                  <c:v>0.09</c:v>
                </c:pt>
                <c:pt idx="1">
                  <c:v>0.19000000000000009</c:v>
                </c:pt>
                <c:pt idx="2">
                  <c:v>0.2899999999999997</c:v>
                </c:pt>
                <c:pt idx="3">
                  <c:v>0.39000000000000024</c:v>
                </c:pt>
                <c:pt idx="4">
                  <c:v>0.48999999999999988</c:v>
                </c:pt>
                <c:pt idx="5">
                  <c:v>0.59000000000000041</c:v>
                </c:pt>
                <c:pt idx="6">
                  <c:v>0.69000000000000006</c:v>
                </c:pt>
                <c:pt idx="7">
                  <c:v>0.7899999999999997</c:v>
                </c:pt>
                <c:pt idx="8">
                  <c:v>0.89000000000000024</c:v>
                </c:pt>
                <c:pt idx="9">
                  <c:v>0.98999999999999988</c:v>
                </c:pt>
                <c:pt idx="10">
                  <c:v>1.0900000000000005</c:v>
                </c:pt>
                <c:pt idx="11">
                  <c:v>1.1900000000000002</c:v>
                </c:pt>
                <c:pt idx="12">
                  <c:v>1.2899999999999998</c:v>
                </c:pt>
                <c:pt idx="13">
                  <c:v>1.3900000000000003</c:v>
                </c:pt>
                <c:pt idx="14">
                  <c:v>1.49</c:v>
                </c:pt>
                <c:pt idx="15">
                  <c:v>1.5900000000000005</c:v>
                </c:pt>
                <c:pt idx="16">
                  <c:v>1.6900000000000002</c:v>
                </c:pt>
                <c:pt idx="17">
                  <c:v>1.7899999999999998</c:v>
                </c:pt>
                <c:pt idx="18">
                  <c:v>1.8900000000000003</c:v>
                </c:pt>
                <c:pt idx="19">
                  <c:v>1.99</c:v>
                </c:pt>
                <c:pt idx="20">
                  <c:v>2.0900000000000003</c:v>
                </c:pt>
                <c:pt idx="21">
                  <c:v>2.19</c:v>
                </c:pt>
                <c:pt idx="22">
                  <c:v>2.2899999999999996</c:v>
                </c:pt>
                <c:pt idx="23">
                  <c:v>2.39</c:v>
                </c:pt>
                <c:pt idx="24">
                  <c:v>2.4899999999999998</c:v>
                </c:pt>
                <c:pt idx="25">
                  <c:v>2.5900000000000003</c:v>
                </c:pt>
                <c:pt idx="26">
                  <c:v>2.69</c:v>
                </c:pt>
                <c:pt idx="27">
                  <c:v>2.7899999999999996</c:v>
                </c:pt>
                <c:pt idx="28">
                  <c:v>2.89</c:v>
                </c:pt>
                <c:pt idx="29">
                  <c:v>2.9899999999999998</c:v>
                </c:pt>
                <c:pt idx="30">
                  <c:v>3.0900000000000003</c:v>
                </c:pt>
                <c:pt idx="31">
                  <c:v>3.19</c:v>
                </c:pt>
                <c:pt idx="32">
                  <c:v>3.2899999999999996</c:v>
                </c:pt>
                <c:pt idx="33">
                  <c:v>3.39</c:v>
                </c:pt>
                <c:pt idx="34">
                  <c:v>3.4899999999999998</c:v>
                </c:pt>
                <c:pt idx="35">
                  <c:v>3.5900000000000003</c:v>
                </c:pt>
                <c:pt idx="36">
                  <c:v>3.69</c:v>
                </c:pt>
                <c:pt idx="37">
                  <c:v>3.7899999999999996</c:v>
                </c:pt>
                <c:pt idx="38">
                  <c:v>3.89</c:v>
                </c:pt>
                <c:pt idx="39">
                  <c:v>3.9899999999999998</c:v>
                </c:pt>
                <c:pt idx="40">
                  <c:v>4.09</c:v>
                </c:pt>
              </c:numCache>
            </c:numRef>
          </c:xVal>
          <c:yVal>
            <c:numRef>
              <c:f>'square nose'!$BE$7:$BE$47</c:f>
              <c:numCache>
                <c:formatCode>General</c:formatCode>
                <c:ptCount val="41"/>
                <c:pt idx="0">
                  <c:v>5.7146000000000002E-2</c:v>
                </c:pt>
                <c:pt idx="1">
                  <c:v>0.13972499999999999</c:v>
                </c:pt>
                <c:pt idx="2">
                  <c:v>0.233462</c:v>
                </c:pt>
                <c:pt idx="3">
                  <c:v>0.329432</c:v>
                </c:pt>
                <c:pt idx="4">
                  <c:v>0.429865</c:v>
                </c:pt>
                <c:pt idx="5">
                  <c:v>0.53141400000000005</c:v>
                </c:pt>
                <c:pt idx="6">
                  <c:v>0.63854299999999997</c:v>
                </c:pt>
                <c:pt idx="7">
                  <c:v>0.745672</c:v>
                </c:pt>
                <c:pt idx="8">
                  <c:v>0.85056900000000002</c:v>
                </c:pt>
                <c:pt idx="9">
                  <c:v>0.947654</c:v>
                </c:pt>
                <c:pt idx="10">
                  <c:v>1.0346960000000001</c:v>
                </c:pt>
                <c:pt idx="11">
                  <c:v>1.1262019999999999</c:v>
                </c:pt>
                <c:pt idx="12">
                  <c:v>1.2188239999999999</c:v>
                </c:pt>
                <c:pt idx="13">
                  <c:v>1.29227</c:v>
                </c:pt>
                <c:pt idx="14">
                  <c:v>1.29227</c:v>
                </c:pt>
                <c:pt idx="15">
                  <c:v>1.2824310000000001</c:v>
                </c:pt>
                <c:pt idx="16">
                  <c:v>1.215476</c:v>
                </c:pt>
                <c:pt idx="17">
                  <c:v>1.147405</c:v>
                </c:pt>
                <c:pt idx="18">
                  <c:v>1.070406</c:v>
                </c:pt>
                <c:pt idx="19">
                  <c:v>0.99229100000000003</c:v>
                </c:pt>
                <c:pt idx="20">
                  <c:v>0.91194399999999998</c:v>
                </c:pt>
                <c:pt idx="21">
                  <c:v>0.83271399999999995</c:v>
                </c:pt>
                <c:pt idx="22">
                  <c:v>0.75459900000000002</c:v>
                </c:pt>
                <c:pt idx="23">
                  <c:v>0.67759999999999998</c:v>
                </c:pt>
                <c:pt idx="24">
                  <c:v>0.60506499999999996</c:v>
                </c:pt>
                <c:pt idx="25">
                  <c:v>0.53252999999999995</c:v>
                </c:pt>
                <c:pt idx="26">
                  <c:v>0.462227</c:v>
                </c:pt>
                <c:pt idx="27">
                  <c:v>0.39527099999999998</c:v>
                </c:pt>
                <c:pt idx="28">
                  <c:v>0.33389600000000003</c:v>
                </c:pt>
                <c:pt idx="29">
                  <c:v>0.280331</c:v>
                </c:pt>
                <c:pt idx="30">
                  <c:v>0.233462</c:v>
                </c:pt>
                <c:pt idx="31">
                  <c:v>0.18659400000000001</c:v>
                </c:pt>
                <c:pt idx="32">
                  <c:v>0.14307300000000001</c:v>
                </c:pt>
                <c:pt idx="33">
                  <c:v>0.10847900000000001</c:v>
                </c:pt>
                <c:pt idx="34">
                  <c:v>8.2812999999999998E-2</c:v>
                </c:pt>
                <c:pt idx="35">
                  <c:v>7.0537000000000002E-2</c:v>
                </c:pt>
                <c:pt idx="36">
                  <c:v>6.9421999999999998E-2</c:v>
                </c:pt>
                <c:pt idx="37">
                  <c:v>7.0537000000000002E-2</c:v>
                </c:pt>
                <c:pt idx="38">
                  <c:v>6.9421999999999998E-2</c:v>
                </c:pt>
                <c:pt idx="39">
                  <c:v>6.9421999999999998E-2</c:v>
                </c:pt>
                <c:pt idx="40">
                  <c:v>6.9421999999999998E-2</c:v>
                </c:pt>
              </c:numCache>
            </c:numRef>
          </c:yVal>
        </c:ser>
        <c:axId val="59534336"/>
        <c:axId val="59532416"/>
      </c:scatterChart>
      <c:valAx>
        <c:axId val="59516032"/>
        <c:scaling>
          <c:orientation val="minMax"/>
          <c:max val="4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Time [s]</a:t>
                </a:r>
              </a:p>
            </c:rich>
          </c:tx>
        </c:title>
        <c:numFmt formatCode="0.000" sourceLinked="1"/>
        <c:tickLblPos val="nextTo"/>
        <c:crossAx val="59517952"/>
        <c:crosses val="autoZero"/>
        <c:crossBetween val="midCat"/>
        <c:majorUnit val="1"/>
        <c:minorUnit val="0.2"/>
      </c:valAx>
      <c:valAx>
        <c:axId val="59517952"/>
        <c:scaling>
          <c:orientation val="minMax"/>
          <c:min val="-1"/>
        </c:scaling>
        <c:axPos val="l"/>
        <c:majorGridlines>
          <c:spPr>
            <a:ln>
              <a:solidFill>
                <a:srgbClr val="C0504D">
                  <a:shade val="95000"/>
                  <a:satMod val="105000"/>
                  <a:alpha val="0"/>
                </a:srgb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Pressure [cm H20]</a:t>
                </a:r>
              </a:p>
            </c:rich>
          </c:tx>
          <c:layout>
            <c:manualLayout>
              <c:xMode val="edge"/>
              <c:yMode val="edge"/>
              <c:x val="5.1679586563307435E-3"/>
              <c:y val="0.459714903672232"/>
            </c:manualLayout>
          </c:layout>
        </c:title>
        <c:numFmt formatCode="0.000" sourceLinked="1"/>
        <c:tickLblPos val="nextTo"/>
        <c:crossAx val="59516032"/>
        <c:crosses val="autoZero"/>
        <c:crossBetween val="midCat"/>
      </c:valAx>
      <c:valAx>
        <c:axId val="59532416"/>
        <c:scaling>
          <c:orientation val="minMax"/>
          <c:max val="1.4"/>
          <c:min val="0"/>
        </c:scaling>
        <c:axPos val="r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Volume [L]</a:t>
                </a:r>
              </a:p>
            </c:rich>
          </c:tx>
        </c:title>
        <c:numFmt formatCode="0.0000" sourceLinked="1"/>
        <c:tickLblPos val="nextTo"/>
        <c:crossAx val="59534336"/>
        <c:crosses val="max"/>
        <c:crossBetween val="midCat"/>
      </c:valAx>
      <c:valAx>
        <c:axId val="59534336"/>
        <c:scaling>
          <c:orientation val="minMax"/>
        </c:scaling>
        <c:delete val="1"/>
        <c:axPos val="b"/>
        <c:numFmt formatCode="General" sourceLinked="1"/>
        <c:tickLblPos val="nextTo"/>
        <c:crossAx val="595324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2243185094820914"/>
          <c:y val="0.70436555724652061"/>
          <c:w val="0.20018094637395117"/>
          <c:h val="0.14141085736716963"/>
        </c:manualLayout>
      </c:layout>
      <c:overlay val="1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Octagonal trial 10</a:t>
            </a:r>
          </a:p>
        </c:rich>
      </c:tx>
      <c:layout>
        <c:manualLayout>
          <c:xMode val="edge"/>
          <c:yMode val="edge"/>
          <c:x val="0.42214126715173267"/>
          <c:y val="7.8608923884514494E-3"/>
        </c:manualLayout>
      </c:layout>
      <c:overlay val="1"/>
    </c:title>
    <c:plotArea>
      <c:layout>
        <c:manualLayout>
          <c:layoutTarget val="inner"/>
          <c:xMode val="edge"/>
          <c:yMode val="edge"/>
          <c:x val="7.8641656613351665E-2"/>
          <c:y val="7.3223317145237082E-2"/>
          <c:w val="0.84528906083640187"/>
          <c:h val="0.84246561994121949"/>
        </c:manualLayout>
      </c:layout>
      <c:scatterChart>
        <c:scatterStyle val="lineMarker"/>
        <c:ser>
          <c:idx val="0"/>
          <c:order val="0"/>
          <c:tx>
            <c:v>Clinical Trial Pressure</c:v>
          </c:tx>
          <c:spPr>
            <a:ln w="25400"/>
          </c:spPr>
          <c:marker>
            <c:symbol val="none"/>
          </c:marker>
          <c:xVal>
            <c:numRef>
              <c:f>'square nose'!$B$60:$B$79</c:f>
              <c:numCache>
                <c:formatCode>0.000</c:formatCode>
                <c:ptCount val="20"/>
                <c:pt idx="0">
                  <c:v>0</c:v>
                </c:pt>
                <c:pt idx="1">
                  <c:v>0.17123505280614501</c:v>
                </c:pt>
                <c:pt idx="2">
                  <c:v>0.382470105612289</c:v>
                </c:pt>
                <c:pt idx="3">
                  <c:v>0.59370515841843396</c:v>
                </c:pt>
                <c:pt idx="4">
                  <c:v>0.80494021122457904</c:v>
                </c:pt>
                <c:pt idx="5">
                  <c:v>1.01617526403072</c:v>
                </c:pt>
                <c:pt idx="6">
                  <c:v>1.22741031683687</c:v>
                </c:pt>
                <c:pt idx="7">
                  <c:v>1.4386453696430099</c:v>
                </c:pt>
                <c:pt idx="8">
                  <c:v>1.6498804224491599</c:v>
                </c:pt>
                <c:pt idx="9">
                  <c:v>1.8611154752553001</c:v>
                </c:pt>
                <c:pt idx="10">
                  <c:v>2.0723505280614498</c:v>
                </c:pt>
                <c:pt idx="11">
                  <c:v>2.28358558086759</c:v>
                </c:pt>
                <c:pt idx="12">
                  <c:v>2.49482063367374</c:v>
                </c:pt>
                <c:pt idx="13">
                  <c:v>2.7060556864798802</c:v>
                </c:pt>
                <c:pt idx="14">
                  <c:v>2.9172907392860301</c:v>
                </c:pt>
                <c:pt idx="15">
                  <c:v>3.1285257920921699</c:v>
                </c:pt>
                <c:pt idx="16">
                  <c:v>3.3397608448983198</c:v>
                </c:pt>
                <c:pt idx="17">
                  <c:v>3.55099589770446</c:v>
                </c:pt>
                <c:pt idx="18">
                  <c:v>3.76223095051061</c:v>
                </c:pt>
                <c:pt idx="19">
                  <c:v>3.9734660033167502</c:v>
                </c:pt>
              </c:numCache>
            </c:numRef>
          </c:xVal>
          <c:yVal>
            <c:numRef>
              <c:f>'square nose'!$C$60:$C$79</c:f>
              <c:numCache>
                <c:formatCode>0.000</c:formatCode>
                <c:ptCount val="20"/>
                <c:pt idx="0">
                  <c:v>3.5000000000000031E-2</c:v>
                </c:pt>
                <c:pt idx="1">
                  <c:v>0.28500000000000003</c:v>
                </c:pt>
                <c:pt idx="2">
                  <c:v>0.58500000000000008</c:v>
                </c:pt>
                <c:pt idx="3">
                  <c:v>0.73000000000000009</c:v>
                </c:pt>
                <c:pt idx="4">
                  <c:v>0.69286670000000006</c:v>
                </c:pt>
                <c:pt idx="5">
                  <c:v>0.57911632775120003</c:v>
                </c:pt>
                <c:pt idx="6">
                  <c:v>0.35293099581340004</c:v>
                </c:pt>
                <c:pt idx="7">
                  <c:v>0.10415221291865995</c:v>
                </c:pt>
                <c:pt idx="8">
                  <c:v>-0.20044856459330096</c:v>
                </c:pt>
                <c:pt idx="9">
                  <c:v>-0.55870888157894694</c:v>
                </c:pt>
                <c:pt idx="10">
                  <c:v>-0.71673370215310994</c:v>
                </c:pt>
                <c:pt idx="11">
                  <c:v>-0.851185705741627</c:v>
                </c:pt>
                <c:pt idx="12">
                  <c:v>-0.81499999999999995</c:v>
                </c:pt>
                <c:pt idx="13">
                  <c:v>-0.66500000000000004</c:v>
                </c:pt>
                <c:pt idx="14">
                  <c:v>-0.5149999999999999</c:v>
                </c:pt>
                <c:pt idx="15">
                  <c:v>-0.36</c:v>
                </c:pt>
                <c:pt idx="16">
                  <c:v>-0.22999999999999998</c:v>
                </c:pt>
                <c:pt idx="17">
                  <c:v>-0.14681818181818196</c:v>
                </c:pt>
                <c:pt idx="18">
                  <c:v>-6.4999999999999947E-2</c:v>
                </c:pt>
                <c:pt idx="19">
                  <c:v>-5.9999999999999942E-2</c:v>
                </c:pt>
              </c:numCache>
            </c:numRef>
          </c:yVal>
        </c:ser>
        <c:ser>
          <c:idx val="2"/>
          <c:order val="2"/>
          <c:tx>
            <c:v>Model Pressure</c:v>
          </c:tx>
          <c:marker>
            <c:symbol val="none"/>
          </c:marker>
          <c:xVal>
            <c:numRef>
              <c:f>'octagonal nose'!$K$60:$K$100</c:f>
              <c:numCache>
                <c:formatCode>0.0</c:formatCode>
                <c:ptCount val="41"/>
                <c:pt idx="0">
                  <c:v>0.03</c:v>
                </c:pt>
                <c:pt idx="1">
                  <c:v>0.13</c:v>
                </c:pt>
                <c:pt idx="2">
                  <c:v>0.23</c:v>
                </c:pt>
                <c:pt idx="3">
                  <c:v>0.33</c:v>
                </c:pt>
                <c:pt idx="4">
                  <c:v>0.43000000000000005</c:v>
                </c:pt>
                <c:pt idx="5">
                  <c:v>0.53</c:v>
                </c:pt>
                <c:pt idx="6">
                  <c:v>0.63</c:v>
                </c:pt>
                <c:pt idx="7">
                  <c:v>0.73</c:v>
                </c:pt>
                <c:pt idx="8">
                  <c:v>0.83</c:v>
                </c:pt>
                <c:pt idx="9">
                  <c:v>0.92999999999999994</c:v>
                </c:pt>
                <c:pt idx="10">
                  <c:v>1.03</c:v>
                </c:pt>
                <c:pt idx="11">
                  <c:v>1.1300000000000001</c:v>
                </c:pt>
                <c:pt idx="12">
                  <c:v>1.2300000000000002</c:v>
                </c:pt>
                <c:pt idx="13">
                  <c:v>1.3300000000000003</c:v>
                </c:pt>
                <c:pt idx="14">
                  <c:v>1.4300000000000004</c:v>
                </c:pt>
                <c:pt idx="15">
                  <c:v>1.5300000000000005</c:v>
                </c:pt>
                <c:pt idx="16">
                  <c:v>1.6300000000000006</c:v>
                </c:pt>
                <c:pt idx="17">
                  <c:v>1.7300000000000006</c:v>
                </c:pt>
                <c:pt idx="18">
                  <c:v>1.8300000000000007</c:v>
                </c:pt>
                <c:pt idx="19">
                  <c:v>1.9300000000000008</c:v>
                </c:pt>
                <c:pt idx="20">
                  <c:v>2.0300000000000007</c:v>
                </c:pt>
                <c:pt idx="21">
                  <c:v>2.1300000000000008</c:v>
                </c:pt>
                <c:pt idx="22">
                  <c:v>2.2300000000000009</c:v>
                </c:pt>
                <c:pt idx="23">
                  <c:v>2.330000000000001</c:v>
                </c:pt>
                <c:pt idx="24">
                  <c:v>2.430000000000001</c:v>
                </c:pt>
                <c:pt idx="25">
                  <c:v>2.5300000000000011</c:v>
                </c:pt>
                <c:pt idx="26">
                  <c:v>2.6300000000000012</c:v>
                </c:pt>
                <c:pt idx="27">
                  <c:v>2.7300000000000013</c:v>
                </c:pt>
                <c:pt idx="28">
                  <c:v>2.8300000000000014</c:v>
                </c:pt>
                <c:pt idx="29">
                  <c:v>2.9300000000000015</c:v>
                </c:pt>
                <c:pt idx="30">
                  <c:v>3.0300000000000016</c:v>
                </c:pt>
                <c:pt idx="31">
                  <c:v>3.1300000000000017</c:v>
                </c:pt>
                <c:pt idx="32">
                  <c:v>3.2300000000000018</c:v>
                </c:pt>
                <c:pt idx="33">
                  <c:v>3.3300000000000018</c:v>
                </c:pt>
                <c:pt idx="34">
                  <c:v>3.4300000000000019</c:v>
                </c:pt>
                <c:pt idx="35">
                  <c:v>3.530000000000002</c:v>
                </c:pt>
                <c:pt idx="36">
                  <c:v>3.6300000000000021</c:v>
                </c:pt>
                <c:pt idx="37">
                  <c:v>3.7300000000000022</c:v>
                </c:pt>
                <c:pt idx="38">
                  <c:v>3.8300000000000023</c:v>
                </c:pt>
                <c:pt idx="39">
                  <c:v>3.9300000000000024</c:v>
                </c:pt>
                <c:pt idx="40">
                  <c:v>4.030000000000002</c:v>
                </c:pt>
              </c:numCache>
            </c:numRef>
          </c:xVal>
          <c:yVal>
            <c:numRef>
              <c:f>'octagonal nose'!$V$60:$V$100</c:f>
              <c:numCache>
                <c:formatCode>General</c:formatCode>
                <c:ptCount val="41"/>
                <c:pt idx="0">
                  <c:v>0.19657520000000001</c:v>
                </c:pt>
                <c:pt idx="1">
                  <c:v>0.3425608</c:v>
                </c:pt>
                <c:pt idx="2">
                  <c:v>0.40352439999999995</c:v>
                </c:pt>
                <c:pt idx="3">
                  <c:v>0.40732400000000002</c:v>
                </c:pt>
                <c:pt idx="4">
                  <c:v>0.4137092</c:v>
                </c:pt>
                <c:pt idx="5">
                  <c:v>0.44832119999999998</c:v>
                </c:pt>
                <c:pt idx="6">
                  <c:v>0.49218200000000001</c:v>
                </c:pt>
                <c:pt idx="7">
                  <c:v>0.51097959999999998</c:v>
                </c:pt>
                <c:pt idx="8">
                  <c:v>0.4879116</c:v>
                </c:pt>
                <c:pt idx="9">
                  <c:v>0.41787039999999998</c:v>
                </c:pt>
                <c:pt idx="10">
                  <c:v>0.35020199999999996</c:v>
                </c:pt>
                <c:pt idx="11">
                  <c:v>0.37419520000000001</c:v>
                </c:pt>
                <c:pt idx="12">
                  <c:v>0.40220959999999994</c:v>
                </c:pt>
                <c:pt idx="13">
                  <c:v>0.32404079999999996</c:v>
                </c:pt>
                <c:pt idx="14">
                  <c:v>0.12930199999999997</c:v>
                </c:pt>
                <c:pt idx="15">
                  <c:v>-0.22122039999999998</c:v>
                </c:pt>
                <c:pt idx="16">
                  <c:v>-0.2409452</c:v>
                </c:pt>
                <c:pt idx="17">
                  <c:v>-0.25515720000000003</c:v>
                </c:pt>
                <c:pt idx="18">
                  <c:v>-0.31578760000000006</c:v>
                </c:pt>
                <c:pt idx="19">
                  <c:v>-0.35374479999999997</c:v>
                </c:pt>
                <c:pt idx="20">
                  <c:v>-0.35198879999999999</c:v>
                </c:pt>
                <c:pt idx="21">
                  <c:v>-0.35088320000000001</c:v>
                </c:pt>
                <c:pt idx="22">
                  <c:v>-0.34627280000000005</c:v>
                </c:pt>
                <c:pt idx="23">
                  <c:v>-0.32945239999999998</c:v>
                </c:pt>
                <c:pt idx="24">
                  <c:v>-0.320604</c:v>
                </c:pt>
                <c:pt idx="25">
                  <c:v>-0.30292999999999998</c:v>
                </c:pt>
                <c:pt idx="26">
                  <c:v>-0.28761119999999996</c:v>
                </c:pt>
                <c:pt idx="27">
                  <c:v>-0.26700959999999996</c:v>
                </c:pt>
                <c:pt idx="28">
                  <c:v>-0.23063319999999998</c:v>
                </c:pt>
                <c:pt idx="29">
                  <c:v>-0.19110159999999998</c:v>
                </c:pt>
                <c:pt idx="30">
                  <c:v>-0.1583676</c:v>
                </c:pt>
                <c:pt idx="31">
                  <c:v>-0.14207160000000002</c:v>
                </c:pt>
                <c:pt idx="32">
                  <c:v>-0.12427479999999999</c:v>
                </c:pt>
                <c:pt idx="33">
                  <c:v>-9.166959999999999E-2</c:v>
                </c:pt>
                <c:pt idx="34">
                  <c:v>-4.9352800000000002E-2</c:v>
                </c:pt>
                <c:pt idx="35">
                  <c:v>-1.9112000000000031E-3</c:v>
                </c:pt>
                <c:pt idx="36">
                  <c:v>1.0487709748000002E-2</c:v>
                </c:pt>
                <c:pt idx="37">
                  <c:v>-1.1184000000000001E-2</c:v>
                </c:pt>
                <c:pt idx="38">
                  <c:v>4.6663999999999994E-3</c:v>
                </c:pt>
                <c:pt idx="39">
                  <c:v>-2.6667999999999996E-3</c:v>
                </c:pt>
                <c:pt idx="40">
                  <c:v>-4.3912000000000005E-3</c:v>
                </c:pt>
              </c:numCache>
            </c:numRef>
          </c:yVal>
        </c:ser>
        <c:axId val="60826752"/>
        <c:axId val="60828672"/>
      </c:scatterChart>
      <c:scatterChart>
        <c:scatterStyle val="lineMarker"/>
        <c:ser>
          <c:idx val="1"/>
          <c:order val="1"/>
          <c:tx>
            <c:v>Clinical Trial Volume</c:v>
          </c:tx>
          <c:spPr>
            <a:ln w="25400"/>
          </c:spPr>
          <c:marker>
            <c:symbol val="none"/>
          </c:marker>
          <c:xVal>
            <c:numRef>
              <c:f>'square nose'!$F$60:$F$100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</c:numCache>
            </c:numRef>
          </c:xVal>
          <c:yVal>
            <c:numRef>
              <c:f>'square nose'!$G$60:$G$100</c:f>
              <c:numCache>
                <c:formatCode>0.0000</c:formatCode>
                <c:ptCount val="41"/>
                <c:pt idx="0">
                  <c:v>2.1437000000000001E-2</c:v>
                </c:pt>
                <c:pt idx="1">
                  <c:v>4.1522999999999997E-2</c:v>
                </c:pt>
                <c:pt idx="2">
                  <c:v>0.109595</c:v>
                </c:pt>
                <c:pt idx="3">
                  <c:v>0.211144</c:v>
                </c:pt>
                <c:pt idx="4">
                  <c:v>0.31827299999999997</c:v>
                </c:pt>
                <c:pt idx="5">
                  <c:v>0.42093799999999998</c:v>
                </c:pt>
                <c:pt idx="6">
                  <c:v>0.52471900000000005</c:v>
                </c:pt>
                <c:pt idx="7">
                  <c:v>0.63519499999999995</c:v>
                </c:pt>
                <c:pt idx="8">
                  <c:v>0.74790400000000001</c:v>
                </c:pt>
                <c:pt idx="9">
                  <c:v>0.86619199999999996</c:v>
                </c:pt>
                <c:pt idx="10">
                  <c:v>0.97220399999999996</c:v>
                </c:pt>
                <c:pt idx="11">
                  <c:v>1.0558989999999999</c:v>
                </c:pt>
                <c:pt idx="12">
                  <c:v>1.1395930000000001</c:v>
                </c:pt>
                <c:pt idx="13">
                  <c:v>1.2221709999999999</c:v>
                </c:pt>
                <c:pt idx="14">
                  <c:v>1.290243</c:v>
                </c:pt>
                <c:pt idx="15">
                  <c:v>1.29227</c:v>
                </c:pt>
                <c:pt idx="16">
                  <c:v>1.2891269999999999</c:v>
                </c:pt>
                <c:pt idx="17">
                  <c:v>1.2400260000000001</c:v>
                </c:pt>
                <c:pt idx="18">
                  <c:v>1.170839</c:v>
                </c:pt>
                <c:pt idx="19">
                  <c:v>1.0893759999999999</c:v>
                </c:pt>
                <c:pt idx="20">
                  <c:v>1.0012179999999999</c:v>
                </c:pt>
                <c:pt idx="21">
                  <c:v>0.916408</c:v>
                </c:pt>
                <c:pt idx="22">
                  <c:v>0.83159799999999995</c:v>
                </c:pt>
                <c:pt idx="23">
                  <c:v>0.74902000000000002</c:v>
                </c:pt>
                <c:pt idx="24">
                  <c:v>0.66644099999999995</c:v>
                </c:pt>
                <c:pt idx="25">
                  <c:v>0.58609500000000003</c:v>
                </c:pt>
                <c:pt idx="26">
                  <c:v>0.510212</c:v>
                </c:pt>
                <c:pt idx="27">
                  <c:v>0.44102400000000003</c:v>
                </c:pt>
                <c:pt idx="28">
                  <c:v>0.38076399999999999</c:v>
                </c:pt>
                <c:pt idx="29">
                  <c:v>0.32608399999999998</c:v>
                </c:pt>
                <c:pt idx="30">
                  <c:v>0.27363599999999999</c:v>
                </c:pt>
                <c:pt idx="31">
                  <c:v>0.222303</c:v>
                </c:pt>
                <c:pt idx="32">
                  <c:v>0.16539100000000001</c:v>
                </c:pt>
                <c:pt idx="33">
                  <c:v>0.118522</c:v>
                </c:pt>
                <c:pt idx="34">
                  <c:v>9.0623999999999996E-2</c:v>
                </c:pt>
                <c:pt idx="35">
                  <c:v>6.6073999999999994E-2</c:v>
                </c:pt>
                <c:pt idx="36">
                  <c:v>4.1522999999999997E-2</c:v>
                </c:pt>
                <c:pt idx="37">
                  <c:v>3.7060000000000003E-2</c:v>
                </c:pt>
                <c:pt idx="38">
                  <c:v>3.8176000000000002E-2</c:v>
                </c:pt>
                <c:pt idx="39">
                  <c:v>3.8176000000000002E-2</c:v>
                </c:pt>
                <c:pt idx="40">
                  <c:v>3.7060000000000003E-2</c:v>
                </c:pt>
              </c:numCache>
            </c:numRef>
          </c:yVal>
        </c:ser>
        <c:ser>
          <c:idx val="3"/>
          <c:order val="3"/>
          <c:tx>
            <c:v>Model Volume</c:v>
          </c:tx>
          <c:marker>
            <c:symbol val="none"/>
          </c:marker>
          <c:xVal>
            <c:numRef>
              <c:f>'octagonal nose'!$Y$60:$Y$100</c:f>
              <c:numCache>
                <c:formatCode>0.0</c:formatCode>
                <c:ptCount val="41"/>
                <c:pt idx="0">
                  <c:v>0.03</c:v>
                </c:pt>
                <c:pt idx="1">
                  <c:v>0.13</c:v>
                </c:pt>
                <c:pt idx="2">
                  <c:v>0.23</c:v>
                </c:pt>
                <c:pt idx="3">
                  <c:v>0.33</c:v>
                </c:pt>
                <c:pt idx="4">
                  <c:v>0.43000000000000005</c:v>
                </c:pt>
                <c:pt idx="5">
                  <c:v>0.53</c:v>
                </c:pt>
                <c:pt idx="6">
                  <c:v>0.63</c:v>
                </c:pt>
                <c:pt idx="7">
                  <c:v>0.73</c:v>
                </c:pt>
                <c:pt idx="8">
                  <c:v>0.83</c:v>
                </c:pt>
                <c:pt idx="9">
                  <c:v>0.92999999999999994</c:v>
                </c:pt>
                <c:pt idx="10">
                  <c:v>1.03</c:v>
                </c:pt>
                <c:pt idx="11">
                  <c:v>1.1300000000000001</c:v>
                </c:pt>
                <c:pt idx="12">
                  <c:v>1.2300000000000002</c:v>
                </c:pt>
                <c:pt idx="13">
                  <c:v>1.3300000000000003</c:v>
                </c:pt>
                <c:pt idx="14">
                  <c:v>1.4300000000000004</c:v>
                </c:pt>
                <c:pt idx="15">
                  <c:v>1.5300000000000005</c:v>
                </c:pt>
                <c:pt idx="16">
                  <c:v>1.6300000000000006</c:v>
                </c:pt>
                <c:pt idx="17">
                  <c:v>1.7300000000000006</c:v>
                </c:pt>
                <c:pt idx="18">
                  <c:v>1.8300000000000007</c:v>
                </c:pt>
                <c:pt idx="19">
                  <c:v>1.9300000000000008</c:v>
                </c:pt>
                <c:pt idx="20">
                  <c:v>2.0300000000000007</c:v>
                </c:pt>
                <c:pt idx="21">
                  <c:v>2.1300000000000008</c:v>
                </c:pt>
                <c:pt idx="22">
                  <c:v>2.2300000000000009</c:v>
                </c:pt>
                <c:pt idx="23">
                  <c:v>2.330000000000001</c:v>
                </c:pt>
                <c:pt idx="24">
                  <c:v>2.430000000000001</c:v>
                </c:pt>
                <c:pt idx="25">
                  <c:v>2.5300000000000011</c:v>
                </c:pt>
                <c:pt idx="26">
                  <c:v>2.6300000000000012</c:v>
                </c:pt>
                <c:pt idx="27">
                  <c:v>2.7300000000000013</c:v>
                </c:pt>
                <c:pt idx="28">
                  <c:v>2.8300000000000014</c:v>
                </c:pt>
                <c:pt idx="29">
                  <c:v>2.9300000000000015</c:v>
                </c:pt>
                <c:pt idx="30">
                  <c:v>3.0300000000000016</c:v>
                </c:pt>
                <c:pt idx="31">
                  <c:v>3.1300000000000017</c:v>
                </c:pt>
                <c:pt idx="32">
                  <c:v>3.2300000000000018</c:v>
                </c:pt>
                <c:pt idx="33">
                  <c:v>3.3300000000000018</c:v>
                </c:pt>
                <c:pt idx="34">
                  <c:v>3.4300000000000019</c:v>
                </c:pt>
                <c:pt idx="35">
                  <c:v>3.530000000000002</c:v>
                </c:pt>
                <c:pt idx="36">
                  <c:v>3.6300000000000021</c:v>
                </c:pt>
                <c:pt idx="37">
                  <c:v>3.7300000000000022</c:v>
                </c:pt>
                <c:pt idx="38">
                  <c:v>3.8300000000000023</c:v>
                </c:pt>
                <c:pt idx="39">
                  <c:v>3.9300000000000024</c:v>
                </c:pt>
                <c:pt idx="40">
                  <c:v>4.030000000000002</c:v>
                </c:pt>
              </c:numCache>
            </c:numRef>
          </c:xVal>
          <c:yVal>
            <c:numRef>
              <c:f>'octagonal nose'!$AJ$60:$AJ$100</c:f>
              <c:numCache>
                <c:formatCode>General</c:formatCode>
                <c:ptCount val="41"/>
                <c:pt idx="0">
                  <c:v>4.6656800000000005E-2</c:v>
                </c:pt>
                <c:pt idx="1">
                  <c:v>0.1118268</c:v>
                </c:pt>
                <c:pt idx="2">
                  <c:v>0.19875709999999996</c:v>
                </c:pt>
                <c:pt idx="3">
                  <c:v>0.29037460000000004</c:v>
                </c:pt>
                <c:pt idx="4">
                  <c:v>0.38388899999999992</c:v>
                </c:pt>
                <c:pt idx="5">
                  <c:v>0.48075119999999999</c:v>
                </c:pt>
                <c:pt idx="6">
                  <c:v>0.58129610000000009</c:v>
                </c:pt>
                <c:pt idx="7">
                  <c:v>0.68574659999999987</c:v>
                </c:pt>
                <c:pt idx="8">
                  <c:v>0.78896949999999999</c:v>
                </c:pt>
                <c:pt idx="9">
                  <c:v>0.88694779999999995</c:v>
                </c:pt>
                <c:pt idx="10">
                  <c:v>0.97756089999999995</c:v>
                </c:pt>
                <c:pt idx="11">
                  <c:v>1.0641567000000001</c:v>
                </c:pt>
                <c:pt idx="12">
                  <c:v>1.1534306999999999</c:v>
                </c:pt>
                <c:pt idx="13">
                  <c:v>1.2402495</c:v>
                </c:pt>
                <c:pt idx="14">
                  <c:v>1.2915093</c:v>
                </c:pt>
                <c:pt idx="15">
                  <c:v>1.29227</c:v>
                </c:pt>
                <c:pt idx="16">
                  <c:v>1.2683502999999998</c:v>
                </c:pt>
                <c:pt idx="17">
                  <c:v>1.2043167000000001</c:v>
                </c:pt>
                <c:pt idx="18">
                  <c:v>1.1352410000000002</c:v>
                </c:pt>
                <c:pt idx="19">
                  <c:v>1.0606973000000002</c:v>
                </c:pt>
                <c:pt idx="20">
                  <c:v>0.98369839999999997</c:v>
                </c:pt>
                <c:pt idx="21">
                  <c:v>0.9043561</c:v>
                </c:pt>
                <c:pt idx="22">
                  <c:v>0.82635320000000012</c:v>
                </c:pt>
                <c:pt idx="23">
                  <c:v>0.75002389999999997</c:v>
                </c:pt>
                <c:pt idx="24">
                  <c:v>0.67481069999999999</c:v>
                </c:pt>
                <c:pt idx="25">
                  <c:v>0.60104789999999997</c:v>
                </c:pt>
                <c:pt idx="26">
                  <c:v>0.52918230000000011</c:v>
                </c:pt>
                <c:pt idx="27">
                  <c:v>0.4604414</c:v>
                </c:pt>
                <c:pt idx="28">
                  <c:v>0.39482520000000004</c:v>
                </c:pt>
                <c:pt idx="29">
                  <c:v>0.33512310000000001</c:v>
                </c:pt>
                <c:pt idx="30">
                  <c:v>0.28200520000000001</c:v>
                </c:pt>
                <c:pt idx="31">
                  <c:v>0.23346249999999999</c:v>
                </c:pt>
                <c:pt idx="32">
                  <c:v>0.18837909999999999</c:v>
                </c:pt>
                <c:pt idx="33">
                  <c:v>0.14887539999999999</c:v>
                </c:pt>
                <c:pt idx="34">
                  <c:v>0.11718309999999998</c:v>
                </c:pt>
                <c:pt idx="35">
                  <c:v>9.67615E-2</c:v>
                </c:pt>
                <c:pt idx="36">
                  <c:v>8.850390000000001E-2</c:v>
                </c:pt>
                <c:pt idx="37">
                  <c:v>8.7945999999999996E-2</c:v>
                </c:pt>
                <c:pt idx="38">
                  <c:v>8.8168999999999997E-2</c:v>
                </c:pt>
                <c:pt idx="39">
                  <c:v>8.8280700000000004E-2</c:v>
                </c:pt>
                <c:pt idx="40">
                  <c:v>8.7834300000000004E-2</c:v>
                </c:pt>
              </c:numCache>
            </c:numRef>
          </c:yVal>
        </c:ser>
        <c:axId val="60832768"/>
        <c:axId val="60830848"/>
      </c:scatterChart>
      <c:valAx>
        <c:axId val="60826752"/>
        <c:scaling>
          <c:orientation val="minMax"/>
          <c:max val="4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Time [s]</a:t>
                </a:r>
              </a:p>
            </c:rich>
          </c:tx>
        </c:title>
        <c:numFmt formatCode="0.000" sourceLinked="1"/>
        <c:tickLblPos val="nextTo"/>
        <c:crossAx val="60828672"/>
        <c:crosses val="autoZero"/>
        <c:crossBetween val="midCat"/>
        <c:majorUnit val="1"/>
        <c:minorUnit val="0.2"/>
      </c:valAx>
      <c:valAx>
        <c:axId val="60828672"/>
        <c:scaling>
          <c:orientation val="minMax"/>
          <c:min val="-1"/>
        </c:scaling>
        <c:axPos val="l"/>
        <c:majorGridlines>
          <c:spPr>
            <a:ln>
              <a:solidFill>
                <a:srgbClr val="C0504D">
                  <a:shade val="95000"/>
                  <a:satMod val="105000"/>
                  <a:alpha val="0"/>
                </a:srgb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Pressure [cm H20]</a:t>
                </a:r>
              </a:p>
            </c:rich>
          </c:tx>
          <c:layout>
            <c:manualLayout>
              <c:xMode val="edge"/>
              <c:yMode val="edge"/>
              <c:x val="5.1679586563307435E-3"/>
              <c:y val="0.459714903672232"/>
            </c:manualLayout>
          </c:layout>
        </c:title>
        <c:numFmt formatCode="0.000" sourceLinked="1"/>
        <c:tickLblPos val="nextTo"/>
        <c:crossAx val="60826752"/>
        <c:crosses val="autoZero"/>
        <c:crossBetween val="midCat"/>
      </c:valAx>
      <c:valAx>
        <c:axId val="60830848"/>
        <c:scaling>
          <c:orientation val="minMax"/>
          <c:max val="1.4"/>
          <c:min val="0"/>
        </c:scaling>
        <c:axPos val="r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Volume [L]</a:t>
                </a:r>
              </a:p>
            </c:rich>
          </c:tx>
        </c:title>
        <c:numFmt formatCode="0.0000" sourceLinked="1"/>
        <c:tickLblPos val="nextTo"/>
        <c:crossAx val="60832768"/>
        <c:crosses val="max"/>
        <c:crossBetween val="midCat"/>
      </c:valAx>
      <c:valAx>
        <c:axId val="60832768"/>
        <c:scaling>
          <c:orientation val="minMax"/>
        </c:scaling>
        <c:delete val="1"/>
        <c:axPos val="b"/>
        <c:numFmt formatCode="General" sourceLinked="1"/>
        <c:tickLblPos val="nextTo"/>
        <c:crossAx val="608308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2243185094820914"/>
          <c:y val="0.70436555724652061"/>
          <c:w val="0.20018094637395117"/>
          <c:h val="0.14141085736716963"/>
        </c:manualLayout>
      </c:layout>
      <c:overlay val="1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Octagonal trial 1</a:t>
            </a:r>
          </a:p>
        </c:rich>
      </c:tx>
      <c:layout>
        <c:manualLayout>
          <c:xMode val="edge"/>
          <c:yMode val="edge"/>
          <c:x val="0.43479951744088002"/>
          <c:y val="1.1976047904191598E-2"/>
        </c:manualLayout>
      </c:layout>
      <c:overlay val="1"/>
    </c:title>
    <c:plotArea>
      <c:layout>
        <c:manualLayout>
          <c:layoutTarget val="inner"/>
          <c:xMode val="edge"/>
          <c:yMode val="edge"/>
          <c:x val="7.8641656613351665E-2"/>
          <c:y val="7.3223317145237082E-2"/>
          <c:w val="0.84528906083640187"/>
          <c:h val="0.84246561994121949"/>
        </c:manualLayout>
      </c:layout>
      <c:scatterChart>
        <c:scatterStyle val="lineMarker"/>
        <c:ser>
          <c:idx val="0"/>
          <c:order val="0"/>
          <c:tx>
            <c:v>Clinical Trial Pressure</c:v>
          </c:tx>
          <c:spPr>
            <a:ln w="25400"/>
          </c:spPr>
          <c:marker>
            <c:symbol val="none"/>
          </c:marker>
          <c:xVal>
            <c:numRef>
              <c:f>'square nose'!$B$60:$B$79</c:f>
              <c:numCache>
                <c:formatCode>0.000</c:formatCode>
                <c:ptCount val="20"/>
                <c:pt idx="0">
                  <c:v>0</c:v>
                </c:pt>
                <c:pt idx="1">
                  <c:v>0.17123505280614501</c:v>
                </c:pt>
                <c:pt idx="2">
                  <c:v>0.382470105612289</c:v>
                </c:pt>
                <c:pt idx="3">
                  <c:v>0.59370515841843396</c:v>
                </c:pt>
                <c:pt idx="4">
                  <c:v>0.80494021122457904</c:v>
                </c:pt>
                <c:pt idx="5">
                  <c:v>1.01617526403072</c:v>
                </c:pt>
                <c:pt idx="6">
                  <c:v>1.22741031683687</c:v>
                </c:pt>
                <c:pt idx="7">
                  <c:v>1.4386453696430099</c:v>
                </c:pt>
                <c:pt idx="8">
                  <c:v>1.6498804224491599</c:v>
                </c:pt>
                <c:pt idx="9">
                  <c:v>1.8611154752553001</c:v>
                </c:pt>
                <c:pt idx="10">
                  <c:v>2.0723505280614498</c:v>
                </c:pt>
                <c:pt idx="11">
                  <c:v>2.28358558086759</c:v>
                </c:pt>
                <c:pt idx="12">
                  <c:v>2.49482063367374</c:v>
                </c:pt>
                <c:pt idx="13">
                  <c:v>2.7060556864798802</c:v>
                </c:pt>
                <c:pt idx="14">
                  <c:v>2.9172907392860301</c:v>
                </c:pt>
                <c:pt idx="15">
                  <c:v>3.1285257920921699</c:v>
                </c:pt>
                <c:pt idx="16">
                  <c:v>3.3397608448983198</c:v>
                </c:pt>
                <c:pt idx="17">
                  <c:v>3.55099589770446</c:v>
                </c:pt>
                <c:pt idx="18">
                  <c:v>3.76223095051061</c:v>
                </c:pt>
                <c:pt idx="19">
                  <c:v>3.9734660033167502</c:v>
                </c:pt>
              </c:numCache>
            </c:numRef>
          </c:xVal>
          <c:yVal>
            <c:numRef>
              <c:f>'square nose'!$C$60:$C$79</c:f>
              <c:numCache>
                <c:formatCode>0.000</c:formatCode>
                <c:ptCount val="20"/>
                <c:pt idx="0">
                  <c:v>3.5000000000000031E-2</c:v>
                </c:pt>
                <c:pt idx="1">
                  <c:v>0.28500000000000003</c:v>
                </c:pt>
                <c:pt idx="2">
                  <c:v>0.58500000000000008</c:v>
                </c:pt>
                <c:pt idx="3">
                  <c:v>0.73000000000000009</c:v>
                </c:pt>
                <c:pt idx="4">
                  <c:v>0.69286670000000006</c:v>
                </c:pt>
                <c:pt idx="5">
                  <c:v>0.57911632775120003</c:v>
                </c:pt>
                <c:pt idx="6">
                  <c:v>0.35293099581340004</c:v>
                </c:pt>
                <c:pt idx="7">
                  <c:v>0.10415221291865995</c:v>
                </c:pt>
                <c:pt idx="8">
                  <c:v>-0.20044856459330096</c:v>
                </c:pt>
                <c:pt idx="9">
                  <c:v>-0.55870888157894694</c:v>
                </c:pt>
                <c:pt idx="10">
                  <c:v>-0.71673370215310994</c:v>
                </c:pt>
                <c:pt idx="11">
                  <c:v>-0.851185705741627</c:v>
                </c:pt>
                <c:pt idx="12">
                  <c:v>-0.81499999999999995</c:v>
                </c:pt>
                <c:pt idx="13">
                  <c:v>-0.66500000000000004</c:v>
                </c:pt>
                <c:pt idx="14">
                  <c:v>-0.5149999999999999</c:v>
                </c:pt>
                <c:pt idx="15">
                  <c:v>-0.36</c:v>
                </c:pt>
                <c:pt idx="16">
                  <c:v>-0.22999999999999998</c:v>
                </c:pt>
                <c:pt idx="17">
                  <c:v>-0.14681818181818196</c:v>
                </c:pt>
                <c:pt idx="18">
                  <c:v>-6.4999999999999947E-2</c:v>
                </c:pt>
                <c:pt idx="19">
                  <c:v>-5.9999999999999942E-2</c:v>
                </c:pt>
              </c:numCache>
            </c:numRef>
          </c:yVal>
        </c:ser>
        <c:ser>
          <c:idx val="2"/>
          <c:order val="2"/>
          <c:tx>
            <c:v>Model Pressure</c:v>
          </c:tx>
          <c:marker>
            <c:symbol val="none"/>
          </c:marker>
          <c:xVal>
            <c:numRef>
              <c:f>'octagonal nose'!$D$7:$D$47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</c:numCache>
            </c:numRef>
          </c:xVal>
          <c:yVal>
            <c:numRef>
              <c:f>'octagonal nose'!$E$7:$E$47</c:f>
              <c:numCache>
                <c:formatCode>General</c:formatCode>
                <c:ptCount val="41"/>
                <c:pt idx="0">
                  <c:v>6.6988000000000006E-2</c:v>
                </c:pt>
                <c:pt idx="1">
                  <c:v>0.31020799999999998</c:v>
                </c:pt>
                <c:pt idx="2">
                  <c:v>0.40811599999999998</c:v>
                </c:pt>
                <c:pt idx="3">
                  <c:v>0.41333599999999998</c:v>
                </c:pt>
                <c:pt idx="4">
                  <c:v>0.38918399999999997</c:v>
                </c:pt>
                <c:pt idx="5">
                  <c:v>0.42899999999999999</c:v>
                </c:pt>
                <c:pt idx="6">
                  <c:v>0.46555200000000002</c:v>
                </c:pt>
                <c:pt idx="7">
                  <c:v>0.50210399999999999</c:v>
                </c:pt>
                <c:pt idx="8">
                  <c:v>0.48643999999999998</c:v>
                </c:pt>
                <c:pt idx="9">
                  <c:v>0.434224</c:v>
                </c:pt>
                <c:pt idx="10">
                  <c:v>0.323492</c:v>
                </c:pt>
                <c:pt idx="11">
                  <c:v>0.34851599999999999</c:v>
                </c:pt>
                <c:pt idx="12">
                  <c:v>0.42899999999999999</c:v>
                </c:pt>
                <c:pt idx="13">
                  <c:v>0.37785999999999997</c:v>
                </c:pt>
                <c:pt idx="14">
                  <c:v>0.24826400000000001</c:v>
                </c:pt>
                <c:pt idx="15">
                  <c:v>-0.23954</c:v>
                </c:pt>
                <c:pt idx="16">
                  <c:v>-0.26233600000000001</c:v>
                </c:pt>
                <c:pt idx="17">
                  <c:v>-0.25047199999999997</c:v>
                </c:pt>
                <c:pt idx="18">
                  <c:v>-0.30936399999999997</c:v>
                </c:pt>
                <c:pt idx="19">
                  <c:v>-0.36564799999999997</c:v>
                </c:pt>
                <c:pt idx="20">
                  <c:v>-0.36203600000000002</c:v>
                </c:pt>
                <c:pt idx="21">
                  <c:v>-0.37312800000000002</c:v>
                </c:pt>
                <c:pt idx="22">
                  <c:v>-0.35842800000000002</c:v>
                </c:pt>
                <c:pt idx="23">
                  <c:v>-0.34398800000000002</c:v>
                </c:pt>
                <c:pt idx="24">
                  <c:v>-0.33316000000000001</c:v>
                </c:pt>
                <c:pt idx="25">
                  <c:v>-0.31600800000000001</c:v>
                </c:pt>
                <c:pt idx="26">
                  <c:v>-0.28943999999999998</c:v>
                </c:pt>
                <c:pt idx="27">
                  <c:v>-0.29276000000000002</c:v>
                </c:pt>
                <c:pt idx="28">
                  <c:v>-0.24205599999999999</c:v>
                </c:pt>
                <c:pt idx="29">
                  <c:v>-0.21690000000000001</c:v>
                </c:pt>
                <c:pt idx="30">
                  <c:v>-0.17286399999999999</c:v>
                </c:pt>
                <c:pt idx="31">
                  <c:v>-0.17061999999999999</c:v>
                </c:pt>
                <c:pt idx="32">
                  <c:v>-0.144152</c:v>
                </c:pt>
                <c:pt idx="33">
                  <c:v>-0.13601199999999999</c:v>
                </c:pt>
                <c:pt idx="34">
                  <c:v>-5.0540000000000002E-2</c:v>
                </c:pt>
                <c:pt idx="35">
                  <c:v>-3.1132E-2</c:v>
                </c:pt>
                <c:pt idx="36">
                  <c:v>3.8952000000000001E-2</c:v>
                </c:pt>
                <c:pt idx="37">
                  <c:v>-4.4068000000000003E-2</c:v>
                </c:pt>
                <c:pt idx="38">
                  <c:v>-2.5739999999999999E-2</c:v>
                </c:pt>
                <c:pt idx="39">
                  <c:v>2.2920000000000002E-3</c:v>
                </c:pt>
                <c:pt idx="40">
                  <c:v>8.7639999999999992E-3</c:v>
                </c:pt>
              </c:numCache>
            </c:numRef>
          </c:yVal>
        </c:ser>
        <c:axId val="61318272"/>
        <c:axId val="61320192"/>
      </c:scatterChart>
      <c:scatterChart>
        <c:scatterStyle val="lineMarker"/>
        <c:ser>
          <c:idx val="1"/>
          <c:order val="1"/>
          <c:tx>
            <c:v>Clinical Trial Volume</c:v>
          </c:tx>
          <c:spPr>
            <a:ln w="25400"/>
          </c:spPr>
          <c:marker>
            <c:symbol val="none"/>
          </c:marker>
          <c:xVal>
            <c:numRef>
              <c:f>'square nose'!$F$60:$F$100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</c:numCache>
            </c:numRef>
          </c:xVal>
          <c:yVal>
            <c:numRef>
              <c:f>'square nose'!$G$60:$G$100</c:f>
              <c:numCache>
                <c:formatCode>0.0000</c:formatCode>
                <c:ptCount val="41"/>
                <c:pt idx="0">
                  <c:v>2.1437000000000001E-2</c:v>
                </c:pt>
                <c:pt idx="1">
                  <c:v>4.1522999999999997E-2</c:v>
                </c:pt>
                <c:pt idx="2">
                  <c:v>0.109595</c:v>
                </c:pt>
                <c:pt idx="3">
                  <c:v>0.211144</c:v>
                </c:pt>
                <c:pt idx="4">
                  <c:v>0.31827299999999997</c:v>
                </c:pt>
                <c:pt idx="5">
                  <c:v>0.42093799999999998</c:v>
                </c:pt>
                <c:pt idx="6">
                  <c:v>0.52471900000000005</c:v>
                </c:pt>
                <c:pt idx="7">
                  <c:v>0.63519499999999995</c:v>
                </c:pt>
                <c:pt idx="8">
                  <c:v>0.74790400000000001</c:v>
                </c:pt>
                <c:pt idx="9">
                  <c:v>0.86619199999999996</c:v>
                </c:pt>
                <c:pt idx="10">
                  <c:v>0.97220399999999996</c:v>
                </c:pt>
                <c:pt idx="11">
                  <c:v>1.0558989999999999</c:v>
                </c:pt>
                <c:pt idx="12">
                  <c:v>1.1395930000000001</c:v>
                </c:pt>
                <c:pt idx="13">
                  <c:v>1.2221709999999999</c:v>
                </c:pt>
                <c:pt idx="14">
                  <c:v>1.290243</c:v>
                </c:pt>
                <c:pt idx="15">
                  <c:v>1.29227</c:v>
                </c:pt>
                <c:pt idx="16">
                  <c:v>1.2891269999999999</c:v>
                </c:pt>
                <c:pt idx="17">
                  <c:v>1.2400260000000001</c:v>
                </c:pt>
                <c:pt idx="18">
                  <c:v>1.170839</c:v>
                </c:pt>
                <c:pt idx="19">
                  <c:v>1.0893759999999999</c:v>
                </c:pt>
                <c:pt idx="20">
                  <c:v>1.0012179999999999</c:v>
                </c:pt>
                <c:pt idx="21">
                  <c:v>0.916408</c:v>
                </c:pt>
                <c:pt idx="22">
                  <c:v>0.83159799999999995</c:v>
                </c:pt>
                <c:pt idx="23">
                  <c:v>0.74902000000000002</c:v>
                </c:pt>
                <c:pt idx="24">
                  <c:v>0.66644099999999995</c:v>
                </c:pt>
                <c:pt idx="25">
                  <c:v>0.58609500000000003</c:v>
                </c:pt>
                <c:pt idx="26">
                  <c:v>0.510212</c:v>
                </c:pt>
                <c:pt idx="27">
                  <c:v>0.44102400000000003</c:v>
                </c:pt>
                <c:pt idx="28">
                  <c:v>0.38076399999999999</c:v>
                </c:pt>
                <c:pt idx="29">
                  <c:v>0.32608399999999998</c:v>
                </c:pt>
                <c:pt idx="30">
                  <c:v>0.27363599999999999</c:v>
                </c:pt>
                <c:pt idx="31">
                  <c:v>0.222303</c:v>
                </c:pt>
                <c:pt idx="32">
                  <c:v>0.16539100000000001</c:v>
                </c:pt>
                <c:pt idx="33">
                  <c:v>0.118522</c:v>
                </c:pt>
                <c:pt idx="34">
                  <c:v>9.0623999999999996E-2</c:v>
                </c:pt>
                <c:pt idx="35">
                  <c:v>6.6073999999999994E-2</c:v>
                </c:pt>
                <c:pt idx="36">
                  <c:v>4.1522999999999997E-2</c:v>
                </c:pt>
                <c:pt idx="37">
                  <c:v>3.7060000000000003E-2</c:v>
                </c:pt>
                <c:pt idx="38">
                  <c:v>3.8176000000000002E-2</c:v>
                </c:pt>
                <c:pt idx="39">
                  <c:v>3.8176000000000002E-2</c:v>
                </c:pt>
                <c:pt idx="40">
                  <c:v>3.7060000000000003E-2</c:v>
                </c:pt>
              </c:numCache>
            </c:numRef>
          </c:yVal>
        </c:ser>
        <c:ser>
          <c:idx val="3"/>
          <c:order val="3"/>
          <c:tx>
            <c:v>Model Volume</c:v>
          </c:tx>
          <c:marker>
            <c:symbol val="none"/>
          </c:marker>
          <c:xVal>
            <c:numRef>
              <c:f>'octagonal nose'!$D$7:$D$47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</c:numCache>
            </c:numRef>
          </c:xVal>
          <c:yVal>
            <c:numRef>
              <c:f>'octagonal nose'!$C$7:$C$47</c:f>
              <c:numCache>
                <c:formatCode>General</c:formatCode>
                <c:ptCount val="41"/>
                <c:pt idx="0">
                  <c:v>3.0363999999999999E-2</c:v>
                </c:pt>
                <c:pt idx="1">
                  <c:v>8.0581E-2</c:v>
                </c:pt>
                <c:pt idx="2">
                  <c:v>0.164275</c:v>
                </c:pt>
                <c:pt idx="3">
                  <c:v>0.25689699999999999</c:v>
                </c:pt>
                <c:pt idx="4">
                  <c:v>0.34951900000000002</c:v>
                </c:pt>
                <c:pt idx="5">
                  <c:v>0.445488</c:v>
                </c:pt>
                <c:pt idx="6">
                  <c:v>0.54480499999999998</c:v>
                </c:pt>
                <c:pt idx="7">
                  <c:v>0.648586</c:v>
                </c:pt>
                <c:pt idx="8">
                  <c:v>0.751251</c:v>
                </c:pt>
                <c:pt idx="9">
                  <c:v>0.8528</c:v>
                </c:pt>
                <c:pt idx="10">
                  <c:v>0.94653799999999999</c:v>
                </c:pt>
                <c:pt idx="11">
                  <c:v>1.032464</c:v>
                </c:pt>
                <c:pt idx="12">
                  <c:v>1.1217379999999999</c:v>
                </c:pt>
                <c:pt idx="13">
                  <c:v>1.2121280000000001</c:v>
                </c:pt>
                <c:pt idx="14">
                  <c:v>1.29227</c:v>
                </c:pt>
                <c:pt idx="15">
                  <c:v>1.29227</c:v>
                </c:pt>
                <c:pt idx="16">
                  <c:v>1.2891269999999999</c:v>
                </c:pt>
                <c:pt idx="17">
                  <c:v>1.227751</c:v>
                </c:pt>
                <c:pt idx="18">
                  <c:v>1.1607959999999999</c:v>
                </c:pt>
                <c:pt idx="19">
                  <c:v>1.087145</c:v>
                </c:pt>
                <c:pt idx="20">
                  <c:v>1.010146</c:v>
                </c:pt>
                <c:pt idx="21">
                  <c:v>0.92979900000000004</c:v>
                </c:pt>
                <c:pt idx="22">
                  <c:v>0.85056900000000002</c:v>
                </c:pt>
                <c:pt idx="23">
                  <c:v>0.77356999999999998</c:v>
                </c:pt>
                <c:pt idx="24">
                  <c:v>0.69768699999999995</c:v>
                </c:pt>
                <c:pt idx="25">
                  <c:v>0.62068800000000002</c:v>
                </c:pt>
                <c:pt idx="26">
                  <c:v>0.548153</c:v>
                </c:pt>
                <c:pt idx="27">
                  <c:v>0.47673399999999999</c:v>
                </c:pt>
                <c:pt idx="28">
                  <c:v>0.408663</c:v>
                </c:pt>
                <c:pt idx="29">
                  <c:v>0.345055</c:v>
                </c:pt>
                <c:pt idx="30">
                  <c:v>0.28814299999999998</c:v>
                </c:pt>
                <c:pt idx="31">
                  <c:v>0.23680999999999999</c:v>
                </c:pt>
                <c:pt idx="32">
                  <c:v>0.18659400000000001</c:v>
                </c:pt>
                <c:pt idx="33">
                  <c:v>0.14084099999999999</c:v>
                </c:pt>
                <c:pt idx="34">
                  <c:v>0.104015</c:v>
                </c:pt>
                <c:pt idx="35">
                  <c:v>7.8349000000000002E-2</c:v>
                </c:pt>
                <c:pt idx="36">
                  <c:v>6.719E-2</c:v>
                </c:pt>
                <c:pt idx="37">
                  <c:v>6.719E-2</c:v>
                </c:pt>
                <c:pt idx="38">
                  <c:v>6.719E-2</c:v>
                </c:pt>
                <c:pt idx="39">
                  <c:v>6.719E-2</c:v>
                </c:pt>
                <c:pt idx="40">
                  <c:v>6.719E-2</c:v>
                </c:pt>
              </c:numCache>
            </c:numRef>
          </c:yVal>
        </c:ser>
        <c:axId val="61328384"/>
        <c:axId val="61326464"/>
      </c:scatterChart>
      <c:valAx>
        <c:axId val="61318272"/>
        <c:scaling>
          <c:orientation val="minMax"/>
          <c:max val="4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Time [s]</a:t>
                </a:r>
              </a:p>
            </c:rich>
          </c:tx>
        </c:title>
        <c:numFmt formatCode="0.000" sourceLinked="1"/>
        <c:tickLblPos val="nextTo"/>
        <c:crossAx val="61320192"/>
        <c:crosses val="autoZero"/>
        <c:crossBetween val="midCat"/>
        <c:majorUnit val="1"/>
        <c:minorUnit val="0.2"/>
      </c:valAx>
      <c:valAx>
        <c:axId val="61320192"/>
        <c:scaling>
          <c:orientation val="minMax"/>
          <c:min val="-1"/>
        </c:scaling>
        <c:axPos val="l"/>
        <c:majorGridlines>
          <c:spPr>
            <a:ln>
              <a:solidFill>
                <a:srgbClr val="C0504D">
                  <a:shade val="95000"/>
                  <a:satMod val="105000"/>
                  <a:alpha val="0"/>
                </a:srgb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Pressure [cm H20]</a:t>
                </a:r>
              </a:p>
            </c:rich>
          </c:tx>
          <c:layout>
            <c:manualLayout>
              <c:xMode val="edge"/>
              <c:yMode val="edge"/>
              <c:x val="5.1679586563307418E-3"/>
              <c:y val="0.45971490367223211"/>
            </c:manualLayout>
          </c:layout>
        </c:title>
        <c:numFmt formatCode="0.000" sourceLinked="1"/>
        <c:tickLblPos val="nextTo"/>
        <c:crossAx val="61318272"/>
        <c:crosses val="autoZero"/>
        <c:crossBetween val="midCat"/>
      </c:valAx>
      <c:valAx>
        <c:axId val="61326464"/>
        <c:scaling>
          <c:orientation val="minMax"/>
          <c:max val="1.4"/>
          <c:min val="0"/>
        </c:scaling>
        <c:axPos val="r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Volume [L]</a:t>
                </a:r>
              </a:p>
            </c:rich>
          </c:tx>
        </c:title>
        <c:numFmt formatCode="0.0000" sourceLinked="1"/>
        <c:tickLblPos val="nextTo"/>
        <c:crossAx val="61328384"/>
        <c:crosses val="max"/>
        <c:crossBetween val="midCat"/>
      </c:valAx>
      <c:valAx>
        <c:axId val="61328384"/>
        <c:scaling>
          <c:orientation val="minMax"/>
        </c:scaling>
        <c:delete val="1"/>
        <c:axPos val="b"/>
        <c:numFmt formatCode="General" sourceLinked="1"/>
        <c:tickLblPos val="nextTo"/>
        <c:crossAx val="613264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224318509482092"/>
          <c:y val="0.70436555724652061"/>
          <c:w val="0.20018094637395117"/>
          <c:h val="0.14141085736716974"/>
        </c:manualLayout>
      </c:layout>
      <c:overlay val="1"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Octagonal trial 2</a:t>
            </a:r>
          </a:p>
        </c:rich>
      </c:tx>
      <c:layout>
        <c:manualLayout>
          <c:xMode val="edge"/>
          <c:yMode val="edge"/>
          <c:x val="0.43479951744088002"/>
          <c:y val="1.1976047904191598E-2"/>
        </c:manualLayout>
      </c:layout>
      <c:overlay val="1"/>
    </c:title>
    <c:plotArea>
      <c:layout>
        <c:manualLayout>
          <c:layoutTarget val="inner"/>
          <c:xMode val="edge"/>
          <c:yMode val="edge"/>
          <c:x val="7.8641656613351665E-2"/>
          <c:y val="7.3223317145237082E-2"/>
          <c:w val="0.84528906083640187"/>
          <c:h val="0.84246561994121949"/>
        </c:manualLayout>
      </c:layout>
      <c:scatterChart>
        <c:scatterStyle val="lineMarker"/>
        <c:ser>
          <c:idx val="0"/>
          <c:order val="0"/>
          <c:tx>
            <c:v>Clinical Trial Pressure</c:v>
          </c:tx>
          <c:spPr>
            <a:ln w="25400"/>
          </c:spPr>
          <c:marker>
            <c:symbol val="none"/>
          </c:marker>
          <c:xVal>
            <c:numRef>
              <c:f>'square nose'!$B$60:$B$79</c:f>
              <c:numCache>
                <c:formatCode>0.000</c:formatCode>
                <c:ptCount val="20"/>
                <c:pt idx="0">
                  <c:v>0</c:v>
                </c:pt>
                <c:pt idx="1">
                  <c:v>0.17123505280614501</c:v>
                </c:pt>
                <c:pt idx="2">
                  <c:v>0.382470105612289</c:v>
                </c:pt>
                <c:pt idx="3">
                  <c:v>0.59370515841843396</c:v>
                </c:pt>
                <c:pt idx="4">
                  <c:v>0.80494021122457904</c:v>
                </c:pt>
                <c:pt idx="5">
                  <c:v>1.01617526403072</c:v>
                </c:pt>
                <c:pt idx="6">
                  <c:v>1.22741031683687</c:v>
                </c:pt>
                <c:pt idx="7">
                  <c:v>1.4386453696430099</c:v>
                </c:pt>
                <c:pt idx="8">
                  <c:v>1.6498804224491599</c:v>
                </c:pt>
                <c:pt idx="9">
                  <c:v>1.8611154752553001</c:v>
                </c:pt>
                <c:pt idx="10">
                  <c:v>2.0723505280614498</c:v>
                </c:pt>
                <c:pt idx="11">
                  <c:v>2.28358558086759</c:v>
                </c:pt>
                <c:pt idx="12">
                  <c:v>2.49482063367374</c:v>
                </c:pt>
                <c:pt idx="13">
                  <c:v>2.7060556864798802</c:v>
                </c:pt>
                <c:pt idx="14">
                  <c:v>2.9172907392860301</c:v>
                </c:pt>
                <c:pt idx="15">
                  <c:v>3.1285257920921699</c:v>
                </c:pt>
                <c:pt idx="16">
                  <c:v>3.3397608448983198</c:v>
                </c:pt>
                <c:pt idx="17">
                  <c:v>3.55099589770446</c:v>
                </c:pt>
                <c:pt idx="18">
                  <c:v>3.76223095051061</c:v>
                </c:pt>
                <c:pt idx="19">
                  <c:v>3.9734660033167502</c:v>
                </c:pt>
              </c:numCache>
            </c:numRef>
          </c:xVal>
          <c:yVal>
            <c:numRef>
              <c:f>'square nose'!$C$60:$C$79</c:f>
              <c:numCache>
                <c:formatCode>0.000</c:formatCode>
                <c:ptCount val="20"/>
                <c:pt idx="0">
                  <c:v>3.5000000000000031E-2</c:v>
                </c:pt>
                <c:pt idx="1">
                  <c:v>0.28500000000000003</c:v>
                </c:pt>
                <c:pt idx="2">
                  <c:v>0.58500000000000008</c:v>
                </c:pt>
                <c:pt idx="3">
                  <c:v>0.73000000000000009</c:v>
                </c:pt>
                <c:pt idx="4">
                  <c:v>0.69286670000000006</c:v>
                </c:pt>
                <c:pt idx="5">
                  <c:v>0.57911632775120003</c:v>
                </c:pt>
                <c:pt idx="6">
                  <c:v>0.35293099581340004</c:v>
                </c:pt>
                <c:pt idx="7">
                  <c:v>0.10415221291865995</c:v>
                </c:pt>
                <c:pt idx="8">
                  <c:v>-0.20044856459330096</c:v>
                </c:pt>
                <c:pt idx="9">
                  <c:v>-0.55870888157894694</c:v>
                </c:pt>
                <c:pt idx="10">
                  <c:v>-0.71673370215310994</c:v>
                </c:pt>
                <c:pt idx="11">
                  <c:v>-0.851185705741627</c:v>
                </c:pt>
                <c:pt idx="12">
                  <c:v>-0.81499999999999995</c:v>
                </c:pt>
                <c:pt idx="13">
                  <c:v>-0.66500000000000004</c:v>
                </c:pt>
                <c:pt idx="14">
                  <c:v>-0.5149999999999999</c:v>
                </c:pt>
                <c:pt idx="15">
                  <c:v>-0.36</c:v>
                </c:pt>
                <c:pt idx="16">
                  <c:v>-0.22999999999999998</c:v>
                </c:pt>
                <c:pt idx="17">
                  <c:v>-0.14681818181818196</c:v>
                </c:pt>
                <c:pt idx="18">
                  <c:v>-6.4999999999999947E-2</c:v>
                </c:pt>
                <c:pt idx="19">
                  <c:v>-5.9999999999999942E-2</c:v>
                </c:pt>
              </c:numCache>
            </c:numRef>
          </c:yVal>
        </c:ser>
        <c:ser>
          <c:idx val="2"/>
          <c:order val="2"/>
          <c:marker>
            <c:symbol val="none"/>
          </c:marker>
          <c:xVal>
            <c:numRef>
              <c:f>'octagonal nose'!$J$7:$J$47</c:f>
              <c:numCache>
                <c:formatCode>General</c:formatCode>
                <c:ptCount val="41"/>
                <c:pt idx="0">
                  <c:v>0</c:v>
                </c:pt>
                <c:pt idx="1">
                  <c:v>0.10000000000000009</c:v>
                </c:pt>
                <c:pt idx="2">
                  <c:v>0.20000000000000018</c:v>
                </c:pt>
                <c:pt idx="3">
                  <c:v>0.29999999999999982</c:v>
                </c:pt>
                <c:pt idx="4">
                  <c:v>0.39999999999999991</c:v>
                </c:pt>
                <c:pt idx="5">
                  <c:v>0.5</c:v>
                </c:pt>
                <c:pt idx="6">
                  <c:v>0.59999999999999964</c:v>
                </c:pt>
                <c:pt idx="7">
                  <c:v>0.70000000000000018</c:v>
                </c:pt>
                <c:pt idx="8">
                  <c:v>0.79999999999999982</c:v>
                </c:pt>
                <c:pt idx="9">
                  <c:v>0.90000000000000036</c:v>
                </c:pt>
                <c:pt idx="10">
                  <c:v>1</c:v>
                </c:pt>
                <c:pt idx="11">
                  <c:v>1.0999999999999996</c:v>
                </c:pt>
                <c:pt idx="12">
                  <c:v>1.2000000000000002</c:v>
                </c:pt>
                <c:pt idx="13">
                  <c:v>1.2999999999999998</c:v>
                </c:pt>
                <c:pt idx="14">
                  <c:v>1.4000000000000004</c:v>
                </c:pt>
                <c:pt idx="15">
                  <c:v>1.5</c:v>
                </c:pt>
                <c:pt idx="16">
                  <c:v>1.5999999999999996</c:v>
                </c:pt>
                <c:pt idx="17">
                  <c:v>1.7000000000000002</c:v>
                </c:pt>
                <c:pt idx="18">
                  <c:v>1.7999999999999998</c:v>
                </c:pt>
                <c:pt idx="19">
                  <c:v>1.9000000000000004</c:v>
                </c:pt>
                <c:pt idx="20">
                  <c:v>2</c:v>
                </c:pt>
                <c:pt idx="21">
                  <c:v>2.0999999999999996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2.4000000000000004</c:v>
                </c:pt>
                <c:pt idx="25">
                  <c:v>2.5</c:v>
                </c:pt>
                <c:pt idx="26">
                  <c:v>2.5999999999999996</c:v>
                </c:pt>
                <c:pt idx="27">
                  <c:v>2.7</c:v>
                </c:pt>
                <c:pt idx="28">
                  <c:v>2.8</c:v>
                </c:pt>
                <c:pt idx="29">
                  <c:v>2.9000000000000004</c:v>
                </c:pt>
                <c:pt idx="30">
                  <c:v>3</c:v>
                </c:pt>
                <c:pt idx="31">
                  <c:v>3.0999999999999996</c:v>
                </c:pt>
                <c:pt idx="32">
                  <c:v>3.2</c:v>
                </c:pt>
                <c:pt idx="33">
                  <c:v>3.3</c:v>
                </c:pt>
                <c:pt idx="34">
                  <c:v>3.4000000000000004</c:v>
                </c:pt>
                <c:pt idx="35">
                  <c:v>3.5</c:v>
                </c:pt>
                <c:pt idx="36">
                  <c:v>3.5999999999999996</c:v>
                </c:pt>
                <c:pt idx="37">
                  <c:v>3.7</c:v>
                </c:pt>
                <c:pt idx="38">
                  <c:v>3.8</c:v>
                </c:pt>
                <c:pt idx="39">
                  <c:v>3.9000000000000004</c:v>
                </c:pt>
                <c:pt idx="40">
                  <c:v>4</c:v>
                </c:pt>
              </c:numCache>
            </c:numRef>
          </c:xVal>
          <c:yVal>
            <c:numRef>
              <c:f>'octagonal nose'!$K$7:$K$47</c:f>
              <c:numCache>
                <c:formatCode>General</c:formatCode>
                <c:ptCount val="41"/>
                <c:pt idx="0">
                  <c:v>-1.7115999999999999E-2</c:v>
                </c:pt>
                <c:pt idx="1">
                  <c:v>0.26605200000000001</c:v>
                </c:pt>
                <c:pt idx="2">
                  <c:v>0.39295600000000003</c:v>
                </c:pt>
                <c:pt idx="3">
                  <c:v>0.42899999999999999</c:v>
                </c:pt>
                <c:pt idx="4">
                  <c:v>0.40427999999999997</c:v>
                </c:pt>
                <c:pt idx="5">
                  <c:v>0.41855999999999999</c:v>
                </c:pt>
                <c:pt idx="6">
                  <c:v>0.50210399999999999</c:v>
                </c:pt>
                <c:pt idx="7">
                  <c:v>0.52821200000000001</c:v>
                </c:pt>
                <c:pt idx="8">
                  <c:v>0.54387600000000003</c:v>
                </c:pt>
                <c:pt idx="9">
                  <c:v>0.53865200000000002</c:v>
                </c:pt>
                <c:pt idx="10">
                  <c:v>0.42377999999999999</c:v>
                </c:pt>
                <c:pt idx="11">
                  <c:v>0.37408799999999998</c:v>
                </c:pt>
                <c:pt idx="12">
                  <c:v>0.39295600000000003</c:v>
                </c:pt>
                <c:pt idx="13">
                  <c:v>0.355736</c:v>
                </c:pt>
                <c:pt idx="14">
                  <c:v>0.25122800000000001</c:v>
                </c:pt>
                <c:pt idx="15">
                  <c:v>-0.25344</c:v>
                </c:pt>
                <c:pt idx="16">
                  <c:v>-0.24457200000000001</c:v>
                </c:pt>
                <c:pt idx="17">
                  <c:v>-0.25640400000000002</c:v>
                </c:pt>
                <c:pt idx="18">
                  <c:v>-0.32596799999999998</c:v>
                </c:pt>
                <c:pt idx="19">
                  <c:v>-0.34398800000000002</c:v>
                </c:pt>
                <c:pt idx="20">
                  <c:v>-0.35842800000000002</c:v>
                </c:pt>
                <c:pt idx="21">
                  <c:v>-0.36935600000000002</c:v>
                </c:pt>
                <c:pt idx="22">
                  <c:v>-0.37312800000000002</c:v>
                </c:pt>
                <c:pt idx="23">
                  <c:v>-0.36564799999999997</c:v>
                </c:pt>
                <c:pt idx="24">
                  <c:v>-0.34398800000000002</c:v>
                </c:pt>
                <c:pt idx="25">
                  <c:v>-0.319328</c:v>
                </c:pt>
                <c:pt idx="26">
                  <c:v>-0.31268800000000002</c:v>
                </c:pt>
                <c:pt idx="27">
                  <c:v>-0.29608000000000001</c:v>
                </c:pt>
                <c:pt idx="28">
                  <c:v>-0.27122800000000002</c:v>
                </c:pt>
                <c:pt idx="29">
                  <c:v>-0.22192799999999999</c:v>
                </c:pt>
                <c:pt idx="30">
                  <c:v>-0.184084</c:v>
                </c:pt>
                <c:pt idx="31">
                  <c:v>-0.16388800000000001</c:v>
                </c:pt>
                <c:pt idx="32">
                  <c:v>-0.166132</c:v>
                </c:pt>
                <c:pt idx="33">
                  <c:v>-0.122992</c:v>
                </c:pt>
                <c:pt idx="34">
                  <c:v>-8.8275999999999993E-2</c:v>
                </c:pt>
                <c:pt idx="35">
                  <c:v>-1.6036000000000002E-2</c:v>
                </c:pt>
                <c:pt idx="36">
                  <c:v>-5.2519999999999997E-3</c:v>
                </c:pt>
                <c:pt idx="37">
                  <c:v>2.0624E-2</c:v>
                </c:pt>
                <c:pt idx="38">
                  <c:v>1.6312E-2</c:v>
                </c:pt>
                <c:pt idx="39">
                  <c:v>-1.9272000000000001E-2</c:v>
                </c:pt>
                <c:pt idx="40">
                  <c:v>-5.2519999999999997E-3</c:v>
                </c:pt>
              </c:numCache>
            </c:numRef>
          </c:yVal>
        </c:ser>
        <c:axId val="61388672"/>
        <c:axId val="61394944"/>
      </c:scatterChart>
      <c:scatterChart>
        <c:scatterStyle val="lineMarker"/>
        <c:ser>
          <c:idx val="1"/>
          <c:order val="1"/>
          <c:tx>
            <c:v>Clinical Trial Volume</c:v>
          </c:tx>
          <c:spPr>
            <a:ln w="25400"/>
          </c:spPr>
          <c:marker>
            <c:symbol val="none"/>
          </c:marker>
          <c:xVal>
            <c:numRef>
              <c:f>'square nose'!$F$60:$F$100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</c:numCache>
            </c:numRef>
          </c:xVal>
          <c:yVal>
            <c:numRef>
              <c:f>'square nose'!$G$60:$G$100</c:f>
              <c:numCache>
                <c:formatCode>0.0000</c:formatCode>
                <c:ptCount val="41"/>
                <c:pt idx="0">
                  <c:v>2.1437000000000001E-2</c:v>
                </c:pt>
                <c:pt idx="1">
                  <c:v>4.1522999999999997E-2</c:v>
                </c:pt>
                <c:pt idx="2">
                  <c:v>0.109595</c:v>
                </c:pt>
                <c:pt idx="3">
                  <c:v>0.211144</c:v>
                </c:pt>
                <c:pt idx="4">
                  <c:v>0.31827299999999997</c:v>
                </c:pt>
                <c:pt idx="5">
                  <c:v>0.42093799999999998</c:v>
                </c:pt>
                <c:pt idx="6">
                  <c:v>0.52471900000000005</c:v>
                </c:pt>
                <c:pt idx="7">
                  <c:v>0.63519499999999995</c:v>
                </c:pt>
                <c:pt idx="8">
                  <c:v>0.74790400000000001</c:v>
                </c:pt>
                <c:pt idx="9">
                  <c:v>0.86619199999999996</c:v>
                </c:pt>
                <c:pt idx="10">
                  <c:v>0.97220399999999996</c:v>
                </c:pt>
                <c:pt idx="11">
                  <c:v>1.0558989999999999</c:v>
                </c:pt>
                <c:pt idx="12">
                  <c:v>1.1395930000000001</c:v>
                </c:pt>
                <c:pt idx="13">
                  <c:v>1.2221709999999999</c:v>
                </c:pt>
                <c:pt idx="14">
                  <c:v>1.290243</c:v>
                </c:pt>
                <c:pt idx="15">
                  <c:v>1.29227</c:v>
                </c:pt>
                <c:pt idx="16">
                  <c:v>1.2891269999999999</c:v>
                </c:pt>
                <c:pt idx="17">
                  <c:v>1.2400260000000001</c:v>
                </c:pt>
                <c:pt idx="18">
                  <c:v>1.170839</c:v>
                </c:pt>
                <c:pt idx="19">
                  <c:v>1.0893759999999999</c:v>
                </c:pt>
                <c:pt idx="20">
                  <c:v>1.0012179999999999</c:v>
                </c:pt>
                <c:pt idx="21">
                  <c:v>0.916408</c:v>
                </c:pt>
                <c:pt idx="22">
                  <c:v>0.83159799999999995</c:v>
                </c:pt>
                <c:pt idx="23">
                  <c:v>0.74902000000000002</c:v>
                </c:pt>
                <c:pt idx="24">
                  <c:v>0.66644099999999995</c:v>
                </c:pt>
                <c:pt idx="25">
                  <c:v>0.58609500000000003</c:v>
                </c:pt>
                <c:pt idx="26">
                  <c:v>0.510212</c:v>
                </c:pt>
                <c:pt idx="27">
                  <c:v>0.44102400000000003</c:v>
                </c:pt>
                <c:pt idx="28">
                  <c:v>0.38076399999999999</c:v>
                </c:pt>
                <c:pt idx="29">
                  <c:v>0.32608399999999998</c:v>
                </c:pt>
                <c:pt idx="30">
                  <c:v>0.27363599999999999</c:v>
                </c:pt>
                <c:pt idx="31">
                  <c:v>0.222303</c:v>
                </c:pt>
                <c:pt idx="32">
                  <c:v>0.16539100000000001</c:v>
                </c:pt>
                <c:pt idx="33">
                  <c:v>0.118522</c:v>
                </c:pt>
                <c:pt idx="34">
                  <c:v>9.0623999999999996E-2</c:v>
                </c:pt>
                <c:pt idx="35">
                  <c:v>6.6073999999999994E-2</c:v>
                </c:pt>
                <c:pt idx="36">
                  <c:v>4.1522999999999997E-2</c:v>
                </c:pt>
                <c:pt idx="37">
                  <c:v>3.7060000000000003E-2</c:v>
                </c:pt>
                <c:pt idx="38">
                  <c:v>3.8176000000000002E-2</c:v>
                </c:pt>
                <c:pt idx="39">
                  <c:v>3.8176000000000002E-2</c:v>
                </c:pt>
                <c:pt idx="40">
                  <c:v>3.7060000000000003E-2</c:v>
                </c:pt>
              </c:numCache>
            </c:numRef>
          </c:yVal>
        </c:ser>
        <c:ser>
          <c:idx val="3"/>
          <c:order val="3"/>
          <c:marker>
            <c:symbol val="none"/>
          </c:marker>
          <c:xVal>
            <c:numRef>
              <c:f>'octagonal nose'!$J$7:$J$47</c:f>
              <c:numCache>
                <c:formatCode>General</c:formatCode>
                <c:ptCount val="41"/>
                <c:pt idx="0">
                  <c:v>0</c:v>
                </c:pt>
                <c:pt idx="1">
                  <c:v>0.10000000000000009</c:v>
                </c:pt>
                <c:pt idx="2">
                  <c:v>0.20000000000000018</c:v>
                </c:pt>
                <c:pt idx="3">
                  <c:v>0.29999999999999982</c:v>
                </c:pt>
                <c:pt idx="4">
                  <c:v>0.39999999999999991</c:v>
                </c:pt>
                <c:pt idx="5">
                  <c:v>0.5</c:v>
                </c:pt>
                <c:pt idx="6">
                  <c:v>0.59999999999999964</c:v>
                </c:pt>
                <c:pt idx="7">
                  <c:v>0.70000000000000018</c:v>
                </c:pt>
                <c:pt idx="8">
                  <c:v>0.79999999999999982</c:v>
                </c:pt>
                <c:pt idx="9">
                  <c:v>0.90000000000000036</c:v>
                </c:pt>
                <c:pt idx="10">
                  <c:v>1</c:v>
                </c:pt>
                <c:pt idx="11">
                  <c:v>1.0999999999999996</c:v>
                </c:pt>
                <c:pt idx="12">
                  <c:v>1.2000000000000002</c:v>
                </c:pt>
                <c:pt idx="13">
                  <c:v>1.2999999999999998</c:v>
                </c:pt>
                <c:pt idx="14">
                  <c:v>1.4000000000000004</c:v>
                </c:pt>
                <c:pt idx="15">
                  <c:v>1.5</c:v>
                </c:pt>
                <c:pt idx="16">
                  <c:v>1.5999999999999996</c:v>
                </c:pt>
                <c:pt idx="17">
                  <c:v>1.7000000000000002</c:v>
                </c:pt>
                <c:pt idx="18">
                  <c:v>1.7999999999999998</c:v>
                </c:pt>
                <c:pt idx="19">
                  <c:v>1.9000000000000004</c:v>
                </c:pt>
                <c:pt idx="20">
                  <c:v>2</c:v>
                </c:pt>
                <c:pt idx="21">
                  <c:v>2.0999999999999996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2.4000000000000004</c:v>
                </c:pt>
                <c:pt idx="25">
                  <c:v>2.5</c:v>
                </c:pt>
                <c:pt idx="26">
                  <c:v>2.5999999999999996</c:v>
                </c:pt>
                <c:pt idx="27">
                  <c:v>2.7</c:v>
                </c:pt>
                <c:pt idx="28">
                  <c:v>2.8</c:v>
                </c:pt>
                <c:pt idx="29">
                  <c:v>2.9000000000000004</c:v>
                </c:pt>
                <c:pt idx="30">
                  <c:v>3</c:v>
                </c:pt>
                <c:pt idx="31">
                  <c:v>3.0999999999999996</c:v>
                </c:pt>
                <c:pt idx="32">
                  <c:v>3.2</c:v>
                </c:pt>
                <c:pt idx="33">
                  <c:v>3.3</c:v>
                </c:pt>
                <c:pt idx="34">
                  <c:v>3.4000000000000004</c:v>
                </c:pt>
                <c:pt idx="35">
                  <c:v>3.5</c:v>
                </c:pt>
                <c:pt idx="36">
                  <c:v>3.5999999999999996</c:v>
                </c:pt>
                <c:pt idx="37">
                  <c:v>3.7</c:v>
                </c:pt>
                <c:pt idx="38">
                  <c:v>3.8</c:v>
                </c:pt>
                <c:pt idx="39">
                  <c:v>3.9000000000000004</c:v>
                </c:pt>
                <c:pt idx="40">
                  <c:v>4</c:v>
                </c:pt>
              </c:numCache>
            </c:numRef>
          </c:xVal>
          <c:yVal>
            <c:numRef>
              <c:f>'octagonal nose'!$I$7:$I$47</c:f>
              <c:numCache>
                <c:formatCode>General</c:formatCode>
                <c:ptCount val="41"/>
                <c:pt idx="0">
                  <c:v>2.0320999999999999E-2</c:v>
                </c:pt>
                <c:pt idx="1">
                  <c:v>6.1609999999999998E-2</c:v>
                </c:pt>
                <c:pt idx="2">
                  <c:v>0.141957</c:v>
                </c:pt>
                <c:pt idx="3">
                  <c:v>0.233462</c:v>
                </c:pt>
                <c:pt idx="4">
                  <c:v>0.32719999999999999</c:v>
                </c:pt>
                <c:pt idx="5">
                  <c:v>0.42316999999999999</c:v>
                </c:pt>
                <c:pt idx="6">
                  <c:v>0.52248700000000003</c:v>
                </c:pt>
                <c:pt idx="7">
                  <c:v>0.62849999999999995</c:v>
                </c:pt>
                <c:pt idx="8">
                  <c:v>0.73897599999999997</c:v>
                </c:pt>
                <c:pt idx="9">
                  <c:v>0.84945300000000001</c:v>
                </c:pt>
                <c:pt idx="10">
                  <c:v>0.95211800000000002</c:v>
                </c:pt>
                <c:pt idx="11">
                  <c:v>1.0436240000000001</c:v>
                </c:pt>
                <c:pt idx="12">
                  <c:v>1.132898</c:v>
                </c:pt>
                <c:pt idx="13">
                  <c:v>1.2244029999999999</c:v>
                </c:pt>
                <c:pt idx="14">
                  <c:v>1.29227</c:v>
                </c:pt>
                <c:pt idx="15">
                  <c:v>1.29227</c:v>
                </c:pt>
                <c:pt idx="16">
                  <c:v>1.2868949999999999</c:v>
                </c:pt>
                <c:pt idx="17">
                  <c:v>1.2244029999999999</c:v>
                </c:pt>
                <c:pt idx="18">
                  <c:v>1.1563319999999999</c:v>
                </c:pt>
                <c:pt idx="19">
                  <c:v>1.080449</c:v>
                </c:pt>
                <c:pt idx="20">
                  <c:v>1.0012179999999999</c:v>
                </c:pt>
                <c:pt idx="21">
                  <c:v>0.92198800000000003</c:v>
                </c:pt>
                <c:pt idx="22">
                  <c:v>0.84052499999999997</c:v>
                </c:pt>
                <c:pt idx="23">
                  <c:v>0.75906300000000004</c:v>
                </c:pt>
                <c:pt idx="24">
                  <c:v>0.67983199999999999</c:v>
                </c:pt>
                <c:pt idx="25">
                  <c:v>0.60394899999999996</c:v>
                </c:pt>
                <c:pt idx="26">
                  <c:v>0.52918200000000004</c:v>
                </c:pt>
                <c:pt idx="27">
                  <c:v>0.45664700000000003</c:v>
                </c:pt>
                <c:pt idx="28">
                  <c:v>0.38634400000000002</c:v>
                </c:pt>
                <c:pt idx="29">
                  <c:v>0.32273600000000002</c:v>
                </c:pt>
                <c:pt idx="30">
                  <c:v>0.264708</c:v>
                </c:pt>
                <c:pt idx="31">
                  <c:v>0.211144</c:v>
                </c:pt>
                <c:pt idx="32">
                  <c:v>0.16204299999999999</c:v>
                </c:pt>
                <c:pt idx="33">
                  <c:v>0.112943</c:v>
                </c:pt>
                <c:pt idx="34">
                  <c:v>7.2769E-2</c:v>
                </c:pt>
                <c:pt idx="35">
                  <c:v>4.1522999999999997E-2</c:v>
                </c:pt>
                <c:pt idx="36">
                  <c:v>2.7015999999999998E-2</c:v>
                </c:pt>
                <c:pt idx="37">
                  <c:v>2.4785000000000001E-2</c:v>
                </c:pt>
                <c:pt idx="38">
                  <c:v>2.5899999999999999E-2</c:v>
                </c:pt>
                <c:pt idx="39">
                  <c:v>2.5899999999999999E-2</c:v>
                </c:pt>
                <c:pt idx="40">
                  <c:v>2.5899999999999999E-2</c:v>
                </c:pt>
              </c:numCache>
            </c:numRef>
          </c:yVal>
        </c:ser>
        <c:axId val="61415424"/>
        <c:axId val="61396864"/>
      </c:scatterChart>
      <c:valAx>
        <c:axId val="61388672"/>
        <c:scaling>
          <c:orientation val="minMax"/>
          <c:max val="4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Time [s]</a:t>
                </a:r>
              </a:p>
            </c:rich>
          </c:tx>
        </c:title>
        <c:numFmt formatCode="0.000" sourceLinked="1"/>
        <c:tickLblPos val="nextTo"/>
        <c:crossAx val="61394944"/>
        <c:crosses val="autoZero"/>
        <c:crossBetween val="midCat"/>
        <c:majorUnit val="1"/>
        <c:minorUnit val="0.2"/>
      </c:valAx>
      <c:valAx>
        <c:axId val="61394944"/>
        <c:scaling>
          <c:orientation val="minMax"/>
          <c:min val="-1"/>
        </c:scaling>
        <c:axPos val="l"/>
        <c:majorGridlines>
          <c:spPr>
            <a:ln>
              <a:solidFill>
                <a:srgbClr val="C0504D">
                  <a:shade val="95000"/>
                  <a:satMod val="105000"/>
                  <a:alpha val="0"/>
                </a:srgb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Pressure [cm H20]</a:t>
                </a:r>
              </a:p>
            </c:rich>
          </c:tx>
          <c:layout>
            <c:manualLayout>
              <c:xMode val="edge"/>
              <c:yMode val="edge"/>
              <c:x val="5.1679586563307418E-3"/>
              <c:y val="0.45971490367223211"/>
            </c:manualLayout>
          </c:layout>
        </c:title>
        <c:numFmt formatCode="0.000" sourceLinked="1"/>
        <c:tickLblPos val="nextTo"/>
        <c:crossAx val="61388672"/>
        <c:crosses val="autoZero"/>
        <c:crossBetween val="midCat"/>
      </c:valAx>
      <c:valAx>
        <c:axId val="61396864"/>
        <c:scaling>
          <c:orientation val="minMax"/>
          <c:max val="1.4"/>
          <c:min val="0"/>
        </c:scaling>
        <c:axPos val="r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Volume [L]</a:t>
                </a:r>
              </a:p>
            </c:rich>
          </c:tx>
        </c:title>
        <c:numFmt formatCode="0.0000" sourceLinked="1"/>
        <c:tickLblPos val="nextTo"/>
        <c:crossAx val="61415424"/>
        <c:crosses val="max"/>
        <c:crossBetween val="midCat"/>
      </c:valAx>
      <c:valAx>
        <c:axId val="61415424"/>
        <c:scaling>
          <c:orientation val="minMax"/>
        </c:scaling>
        <c:delete val="1"/>
        <c:axPos val="b"/>
        <c:numFmt formatCode="General" sourceLinked="1"/>
        <c:tickLblPos val="nextTo"/>
        <c:crossAx val="613968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224318509482092"/>
          <c:y val="0.70436555724652061"/>
          <c:w val="0.20018094637395117"/>
          <c:h val="0.14141085736716974"/>
        </c:manualLayout>
      </c:layout>
      <c:overlay val="1"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Octagonal trial 3</a:t>
            </a:r>
          </a:p>
        </c:rich>
      </c:tx>
      <c:layout>
        <c:manualLayout>
          <c:xMode val="edge"/>
          <c:yMode val="edge"/>
          <c:x val="0.43479951744088002"/>
          <c:y val="1.1976047904191598E-2"/>
        </c:manualLayout>
      </c:layout>
      <c:overlay val="1"/>
    </c:title>
    <c:plotArea>
      <c:layout>
        <c:manualLayout>
          <c:layoutTarget val="inner"/>
          <c:xMode val="edge"/>
          <c:yMode val="edge"/>
          <c:x val="7.8641656613351665E-2"/>
          <c:y val="7.3223317145237082E-2"/>
          <c:w val="0.84528906083640187"/>
          <c:h val="0.84246561994121949"/>
        </c:manualLayout>
      </c:layout>
      <c:scatterChart>
        <c:scatterStyle val="lineMarker"/>
        <c:ser>
          <c:idx val="0"/>
          <c:order val="0"/>
          <c:tx>
            <c:v>Clinical Trial Pressure</c:v>
          </c:tx>
          <c:spPr>
            <a:ln w="25400"/>
          </c:spPr>
          <c:marker>
            <c:symbol val="none"/>
          </c:marker>
          <c:xVal>
            <c:numRef>
              <c:f>'square nose'!$B$60:$B$79</c:f>
              <c:numCache>
                <c:formatCode>0.000</c:formatCode>
                <c:ptCount val="20"/>
                <c:pt idx="0">
                  <c:v>0</c:v>
                </c:pt>
                <c:pt idx="1">
                  <c:v>0.17123505280614501</c:v>
                </c:pt>
                <c:pt idx="2">
                  <c:v>0.382470105612289</c:v>
                </c:pt>
                <c:pt idx="3">
                  <c:v>0.59370515841843396</c:v>
                </c:pt>
                <c:pt idx="4">
                  <c:v>0.80494021122457904</c:v>
                </c:pt>
                <c:pt idx="5">
                  <c:v>1.01617526403072</c:v>
                </c:pt>
                <c:pt idx="6">
                  <c:v>1.22741031683687</c:v>
                </c:pt>
                <c:pt idx="7">
                  <c:v>1.4386453696430099</c:v>
                </c:pt>
                <c:pt idx="8">
                  <c:v>1.6498804224491599</c:v>
                </c:pt>
                <c:pt idx="9">
                  <c:v>1.8611154752553001</c:v>
                </c:pt>
                <c:pt idx="10">
                  <c:v>2.0723505280614498</c:v>
                </c:pt>
                <c:pt idx="11">
                  <c:v>2.28358558086759</c:v>
                </c:pt>
                <c:pt idx="12">
                  <c:v>2.49482063367374</c:v>
                </c:pt>
                <c:pt idx="13">
                  <c:v>2.7060556864798802</c:v>
                </c:pt>
                <c:pt idx="14">
                  <c:v>2.9172907392860301</c:v>
                </c:pt>
                <c:pt idx="15">
                  <c:v>3.1285257920921699</c:v>
                </c:pt>
                <c:pt idx="16">
                  <c:v>3.3397608448983198</c:v>
                </c:pt>
                <c:pt idx="17">
                  <c:v>3.55099589770446</c:v>
                </c:pt>
                <c:pt idx="18">
                  <c:v>3.76223095051061</c:v>
                </c:pt>
                <c:pt idx="19">
                  <c:v>3.9734660033167502</c:v>
                </c:pt>
              </c:numCache>
            </c:numRef>
          </c:xVal>
          <c:yVal>
            <c:numRef>
              <c:f>'square nose'!$C$60:$C$79</c:f>
              <c:numCache>
                <c:formatCode>0.000</c:formatCode>
                <c:ptCount val="20"/>
                <c:pt idx="0">
                  <c:v>3.5000000000000031E-2</c:v>
                </c:pt>
                <c:pt idx="1">
                  <c:v>0.28500000000000003</c:v>
                </c:pt>
                <c:pt idx="2">
                  <c:v>0.58500000000000008</c:v>
                </c:pt>
                <c:pt idx="3">
                  <c:v>0.73000000000000009</c:v>
                </c:pt>
                <c:pt idx="4">
                  <c:v>0.69286670000000006</c:v>
                </c:pt>
                <c:pt idx="5">
                  <c:v>0.57911632775120003</c:v>
                </c:pt>
                <c:pt idx="6">
                  <c:v>0.35293099581340004</c:v>
                </c:pt>
                <c:pt idx="7">
                  <c:v>0.10415221291865995</c:v>
                </c:pt>
                <c:pt idx="8">
                  <c:v>-0.20044856459330096</c:v>
                </c:pt>
                <c:pt idx="9">
                  <c:v>-0.55870888157894694</c:v>
                </c:pt>
                <c:pt idx="10">
                  <c:v>-0.71673370215310994</c:v>
                </c:pt>
                <c:pt idx="11">
                  <c:v>-0.851185705741627</c:v>
                </c:pt>
                <c:pt idx="12">
                  <c:v>-0.81499999999999995</c:v>
                </c:pt>
                <c:pt idx="13">
                  <c:v>-0.66500000000000004</c:v>
                </c:pt>
                <c:pt idx="14">
                  <c:v>-0.5149999999999999</c:v>
                </c:pt>
                <c:pt idx="15">
                  <c:v>-0.36</c:v>
                </c:pt>
                <c:pt idx="16">
                  <c:v>-0.22999999999999998</c:v>
                </c:pt>
                <c:pt idx="17">
                  <c:v>-0.14681818181818196</c:v>
                </c:pt>
                <c:pt idx="18">
                  <c:v>-6.4999999999999947E-2</c:v>
                </c:pt>
                <c:pt idx="19">
                  <c:v>-5.9999999999999942E-2</c:v>
                </c:pt>
              </c:numCache>
            </c:numRef>
          </c:yVal>
        </c:ser>
        <c:ser>
          <c:idx val="2"/>
          <c:order val="2"/>
          <c:marker>
            <c:symbol val="none"/>
          </c:marker>
          <c:xVal>
            <c:numRef>
              <c:f>'octagonal nose'!$P$7:$P$47</c:f>
              <c:numCache>
                <c:formatCode>General</c:formatCode>
                <c:ptCount val="41"/>
                <c:pt idx="0">
                  <c:v>0</c:v>
                </c:pt>
                <c:pt idx="1">
                  <c:v>0.10000000000000009</c:v>
                </c:pt>
                <c:pt idx="2">
                  <c:v>0.20000000000000018</c:v>
                </c:pt>
                <c:pt idx="3">
                  <c:v>0.30000000000000027</c:v>
                </c:pt>
                <c:pt idx="4">
                  <c:v>0.39999999999999991</c:v>
                </c:pt>
                <c:pt idx="5">
                  <c:v>0.5</c:v>
                </c:pt>
                <c:pt idx="6">
                  <c:v>0.60000000000000009</c:v>
                </c:pt>
                <c:pt idx="7">
                  <c:v>0.69999999999999973</c:v>
                </c:pt>
                <c:pt idx="8">
                  <c:v>0.80000000000000027</c:v>
                </c:pt>
                <c:pt idx="9">
                  <c:v>0.89999999999999991</c:v>
                </c:pt>
                <c:pt idx="10">
                  <c:v>1.0000000000000004</c:v>
                </c:pt>
                <c:pt idx="11">
                  <c:v>1.1000000000000001</c:v>
                </c:pt>
                <c:pt idx="12">
                  <c:v>1.1999999999999997</c:v>
                </c:pt>
                <c:pt idx="13">
                  <c:v>1.3000000000000003</c:v>
                </c:pt>
                <c:pt idx="14">
                  <c:v>1.4</c:v>
                </c:pt>
                <c:pt idx="15">
                  <c:v>1.5000000000000004</c:v>
                </c:pt>
                <c:pt idx="16">
                  <c:v>1.6</c:v>
                </c:pt>
                <c:pt idx="17">
                  <c:v>1.6999999999999997</c:v>
                </c:pt>
                <c:pt idx="18">
                  <c:v>1.8000000000000003</c:v>
                </c:pt>
                <c:pt idx="19">
                  <c:v>1.9</c:v>
                </c:pt>
                <c:pt idx="20">
                  <c:v>2.0000000000000004</c:v>
                </c:pt>
                <c:pt idx="21">
                  <c:v>2.1</c:v>
                </c:pt>
                <c:pt idx="22">
                  <c:v>2.1999999999999997</c:v>
                </c:pt>
                <c:pt idx="23">
                  <c:v>2.3000000000000003</c:v>
                </c:pt>
                <c:pt idx="24">
                  <c:v>2.4</c:v>
                </c:pt>
                <c:pt idx="25">
                  <c:v>2.5000000000000004</c:v>
                </c:pt>
                <c:pt idx="26">
                  <c:v>2.6</c:v>
                </c:pt>
                <c:pt idx="27">
                  <c:v>2.6999999999999997</c:v>
                </c:pt>
                <c:pt idx="28">
                  <c:v>2.8000000000000003</c:v>
                </c:pt>
                <c:pt idx="29">
                  <c:v>2.9</c:v>
                </c:pt>
                <c:pt idx="30">
                  <c:v>3.0000000000000004</c:v>
                </c:pt>
                <c:pt idx="31">
                  <c:v>3.1</c:v>
                </c:pt>
                <c:pt idx="32">
                  <c:v>3.1999999999999997</c:v>
                </c:pt>
                <c:pt idx="33">
                  <c:v>3.3000000000000003</c:v>
                </c:pt>
                <c:pt idx="34">
                  <c:v>3.4</c:v>
                </c:pt>
                <c:pt idx="35">
                  <c:v>3.5000000000000004</c:v>
                </c:pt>
                <c:pt idx="36">
                  <c:v>3.6</c:v>
                </c:pt>
                <c:pt idx="37">
                  <c:v>3.6999999999999997</c:v>
                </c:pt>
                <c:pt idx="38">
                  <c:v>3.8000000000000003</c:v>
                </c:pt>
                <c:pt idx="39">
                  <c:v>3.9</c:v>
                </c:pt>
                <c:pt idx="40">
                  <c:v>4</c:v>
                </c:pt>
              </c:numCache>
            </c:numRef>
          </c:xVal>
          <c:yVal>
            <c:numRef>
              <c:f>'octagonal nose'!$Q$7:$Q$47</c:f>
              <c:numCache>
                <c:formatCode>General</c:formatCode>
                <c:ptCount val="41"/>
                <c:pt idx="0">
                  <c:v>-6.332E-3</c:v>
                </c:pt>
                <c:pt idx="1">
                  <c:v>0.271984</c:v>
                </c:pt>
                <c:pt idx="2">
                  <c:v>0.37785999999999997</c:v>
                </c:pt>
                <c:pt idx="3">
                  <c:v>0.444664</c:v>
                </c:pt>
                <c:pt idx="4">
                  <c:v>0.41333599999999998</c:v>
                </c:pt>
                <c:pt idx="5">
                  <c:v>0.434224</c:v>
                </c:pt>
                <c:pt idx="6">
                  <c:v>0.507324</c:v>
                </c:pt>
                <c:pt idx="7">
                  <c:v>0.52821200000000001</c:v>
                </c:pt>
                <c:pt idx="8">
                  <c:v>0.52821200000000001</c:v>
                </c:pt>
                <c:pt idx="9">
                  <c:v>0.46555200000000002</c:v>
                </c:pt>
                <c:pt idx="10">
                  <c:v>0.38540799999999997</c:v>
                </c:pt>
                <c:pt idx="11">
                  <c:v>0.33046799999999998</c:v>
                </c:pt>
                <c:pt idx="12">
                  <c:v>0.39295600000000003</c:v>
                </c:pt>
                <c:pt idx="13">
                  <c:v>0.352128</c:v>
                </c:pt>
                <c:pt idx="14">
                  <c:v>0.24826400000000001</c:v>
                </c:pt>
                <c:pt idx="15">
                  <c:v>-0.168376</c:v>
                </c:pt>
                <c:pt idx="16">
                  <c:v>-0.23450799999999999</c:v>
                </c:pt>
                <c:pt idx="17">
                  <c:v>-0.23450799999999999</c:v>
                </c:pt>
                <c:pt idx="18">
                  <c:v>-0.28943999999999998</c:v>
                </c:pt>
                <c:pt idx="19">
                  <c:v>-0.36935600000000002</c:v>
                </c:pt>
                <c:pt idx="20">
                  <c:v>-0.38067600000000001</c:v>
                </c:pt>
                <c:pt idx="21">
                  <c:v>-0.36203600000000002</c:v>
                </c:pt>
                <c:pt idx="22">
                  <c:v>-0.35481600000000002</c:v>
                </c:pt>
                <c:pt idx="23">
                  <c:v>-0.35120800000000002</c:v>
                </c:pt>
                <c:pt idx="24">
                  <c:v>-0.31600800000000001</c:v>
                </c:pt>
                <c:pt idx="25">
                  <c:v>-0.30936399999999997</c:v>
                </c:pt>
                <c:pt idx="26">
                  <c:v>-0.29608000000000001</c:v>
                </c:pt>
                <c:pt idx="27">
                  <c:v>-0.29608000000000001</c:v>
                </c:pt>
                <c:pt idx="28">
                  <c:v>-0.24457200000000001</c:v>
                </c:pt>
                <c:pt idx="29">
                  <c:v>-0.20683599999999999</c:v>
                </c:pt>
                <c:pt idx="30">
                  <c:v>-0.16206000000000001</c:v>
                </c:pt>
                <c:pt idx="31">
                  <c:v>-0.15392</c:v>
                </c:pt>
                <c:pt idx="32">
                  <c:v>-0.126244</c:v>
                </c:pt>
                <c:pt idx="33">
                  <c:v>-0.116312</c:v>
                </c:pt>
                <c:pt idx="34">
                  <c:v>-5.3772E-2</c:v>
                </c:pt>
                <c:pt idx="35">
                  <c:v>-3.7600000000000001E-2</c:v>
                </c:pt>
                <c:pt idx="36">
                  <c:v>3.8952000000000001E-2</c:v>
                </c:pt>
                <c:pt idx="37">
                  <c:v>-5.5932000000000003E-2</c:v>
                </c:pt>
                <c:pt idx="38">
                  <c:v>1.8467999999999998E-2</c:v>
                </c:pt>
                <c:pt idx="39">
                  <c:v>9.8399999999999998E-3</c:v>
                </c:pt>
                <c:pt idx="40">
                  <c:v>-2.1427999999999999E-2</c:v>
                </c:pt>
              </c:numCache>
            </c:numRef>
          </c:yVal>
        </c:ser>
        <c:axId val="61445632"/>
        <c:axId val="61447552"/>
      </c:scatterChart>
      <c:scatterChart>
        <c:scatterStyle val="lineMarker"/>
        <c:ser>
          <c:idx val="1"/>
          <c:order val="1"/>
          <c:tx>
            <c:v>Clinical Trial Volume</c:v>
          </c:tx>
          <c:spPr>
            <a:ln w="25400"/>
          </c:spPr>
          <c:marker>
            <c:symbol val="none"/>
          </c:marker>
          <c:xVal>
            <c:numRef>
              <c:f>'square nose'!$F$60:$F$100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</c:numCache>
            </c:numRef>
          </c:xVal>
          <c:yVal>
            <c:numRef>
              <c:f>'square nose'!$G$60:$G$100</c:f>
              <c:numCache>
                <c:formatCode>0.0000</c:formatCode>
                <c:ptCount val="41"/>
                <c:pt idx="0">
                  <c:v>2.1437000000000001E-2</c:v>
                </c:pt>
                <c:pt idx="1">
                  <c:v>4.1522999999999997E-2</c:v>
                </c:pt>
                <c:pt idx="2">
                  <c:v>0.109595</c:v>
                </c:pt>
                <c:pt idx="3">
                  <c:v>0.211144</c:v>
                </c:pt>
                <c:pt idx="4">
                  <c:v>0.31827299999999997</c:v>
                </c:pt>
                <c:pt idx="5">
                  <c:v>0.42093799999999998</c:v>
                </c:pt>
                <c:pt idx="6">
                  <c:v>0.52471900000000005</c:v>
                </c:pt>
                <c:pt idx="7">
                  <c:v>0.63519499999999995</c:v>
                </c:pt>
                <c:pt idx="8">
                  <c:v>0.74790400000000001</c:v>
                </c:pt>
                <c:pt idx="9">
                  <c:v>0.86619199999999996</c:v>
                </c:pt>
                <c:pt idx="10">
                  <c:v>0.97220399999999996</c:v>
                </c:pt>
                <c:pt idx="11">
                  <c:v>1.0558989999999999</c:v>
                </c:pt>
                <c:pt idx="12">
                  <c:v>1.1395930000000001</c:v>
                </c:pt>
                <c:pt idx="13">
                  <c:v>1.2221709999999999</c:v>
                </c:pt>
                <c:pt idx="14">
                  <c:v>1.290243</c:v>
                </c:pt>
                <c:pt idx="15">
                  <c:v>1.29227</c:v>
                </c:pt>
                <c:pt idx="16">
                  <c:v>1.2891269999999999</c:v>
                </c:pt>
                <c:pt idx="17">
                  <c:v>1.2400260000000001</c:v>
                </c:pt>
                <c:pt idx="18">
                  <c:v>1.170839</c:v>
                </c:pt>
                <c:pt idx="19">
                  <c:v>1.0893759999999999</c:v>
                </c:pt>
                <c:pt idx="20">
                  <c:v>1.0012179999999999</c:v>
                </c:pt>
                <c:pt idx="21">
                  <c:v>0.916408</c:v>
                </c:pt>
                <c:pt idx="22">
                  <c:v>0.83159799999999995</c:v>
                </c:pt>
                <c:pt idx="23">
                  <c:v>0.74902000000000002</c:v>
                </c:pt>
                <c:pt idx="24">
                  <c:v>0.66644099999999995</c:v>
                </c:pt>
                <c:pt idx="25">
                  <c:v>0.58609500000000003</c:v>
                </c:pt>
                <c:pt idx="26">
                  <c:v>0.510212</c:v>
                </c:pt>
                <c:pt idx="27">
                  <c:v>0.44102400000000003</c:v>
                </c:pt>
                <c:pt idx="28">
                  <c:v>0.38076399999999999</c:v>
                </c:pt>
                <c:pt idx="29">
                  <c:v>0.32608399999999998</c:v>
                </c:pt>
                <c:pt idx="30">
                  <c:v>0.27363599999999999</c:v>
                </c:pt>
                <c:pt idx="31">
                  <c:v>0.222303</c:v>
                </c:pt>
                <c:pt idx="32">
                  <c:v>0.16539100000000001</c:v>
                </c:pt>
                <c:pt idx="33">
                  <c:v>0.118522</c:v>
                </c:pt>
                <c:pt idx="34">
                  <c:v>9.0623999999999996E-2</c:v>
                </c:pt>
                <c:pt idx="35">
                  <c:v>6.6073999999999994E-2</c:v>
                </c:pt>
                <c:pt idx="36">
                  <c:v>4.1522999999999997E-2</c:v>
                </c:pt>
                <c:pt idx="37">
                  <c:v>3.7060000000000003E-2</c:v>
                </c:pt>
                <c:pt idx="38">
                  <c:v>3.8176000000000002E-2</c:v>
                </c:pt>
                <c:pt idx="39">
                  <c:v>3.8176000000000002E-2</c:v>
                </c:pt>
                <c:pt idx="40">
                  <c:v>3.7060000000000003E-2</c:v>
                </c:pt>
              </c:numCache>
            </c:numRef>
          </c:yVal>
        </c:ser>
        <c:ser>
          <c:idx val="3"/>
          <c:order val="3"/>
          <c:marker>
            <c:symbol val="none"/>
          </c:marker>
          <c:xVal>
            <c:numRef>
              <c:f>'octagonal nose'!$P$7:$P$47</c:f>
              <c:numCache>
                <c:formatCode>General</c:formatCode>
                <c:ptCount val="41"/>
                <c:pt idx="0">
                  <c:v>0</c:v>
                </c:pt>
                <c:pt idx="1">
                  <c:v>0.10000000000000009</c:v>
                </c:pt>
                <c:pt idx="2">
                  <c:v>0.20000000000000018</c:v>
                </c:pt>
                <c:pt idx="3">
                  <c:v>0.30000000000000027</c:v>
                </c:pt>
                <c:pt idx="4">
                  <c:v>0.39999999999999991</c:v>
                </c:pt>
                <c:pt idx="5">
                  <c:v>0.5</c:v>
                </c:pt>
                <c:pt idx="6">
                  <c:v>0.60000000000000009</c:v>
                </c:pt>
                <c:pt idx="7">
                  <c:v>0.69999999999999973</c:v>
                </c:pt>
                <c:pt idx="8">
                  <c:v>0.80000000000000027</c:v>
                </c:pt>
                <c:pt idx="9">
                  <c:v>0.89999999999999991</c:v>
                </c:pt>
                <c:pt idx="10">
                  <c:v>1.0000000000000004</c:v>
                </c:pt>
                <c:pt idx="11">
                  <c:v>1.1000000000000001</c:v>
                </c:pt>
                <c:pt idx="12">
                  <c:v>1.1999999999999997</c:v>
                </c:pt>
                <c:pt idx="13">
                  <c:v>1.3000000000000003</c:v>
                </c:pt>
                <c:pt idx="14">
                  <c:v>1.4</c:v>
                </c:pt>
                <c:pt idx="15">
                  <c:v>1.5000000000000004</c:v>
                </c:pt>
                <c:pt idx="16">
                  <c:v>1.6</c:v>
                </c:pt>
                <c:pt idx="17">
                  <c:v>1.6999999999999997</c:v>
                </c:pt>
                <c:pt idx="18">
                  <c:v>1.8000000000000003</c:v>
                </c:pt>
                <c:pt idx="19">
                  <c:v>1.9</c:v>
                </c:pt>
                <c:pt idx="20">
                  <c:v>2.0000000000000004</c:v>
                </c:pt>
                <c:pt idx="21">
                  <c:v>2.1</c:v>
                </c:pt>
                <c:pt idx="22">
                  <c:v>2.1999999999999997</c:v>
                </c:pt>
                <c:pt idx="23">
                  <c:v>2.3000000000000003</c:v>
                </c:pt>
                <c:pt idx="24">
                  <c:v>2.4</c:v>
                </c:pt>
                <c:pt idx="25">
                  <c:v>2.5000000000000004</c:v>
                </c:pt>
                <c:pt idx="26">
                  <c:v>2.6</c:v>
                </c:pt>
                <c:pt idx="27">
                  <c:v>2.6999999999999997</c:v>
                </c:pt>
                <c:pt idx="28">
                  <c:v>2.8000000000000003</c:v>
                </c:pt>
                <c:pt idx="29">
                  <c:v>2.9</c:v>
                </c:pt>
                <c:pt idx="30">
                  <c:v>3.0000000000000004</c:v>
                </c:pt>
                <c:pt idx="31">
                  <c:v>3.1</c:v>
                </c:pt>
                <c:pt idx="32">
                  <c:v>3.1999999999999997</c:v>
                </c:pt>
                <c:pt idx="33">
                  <c:v>3.3000000000000003</c:v>
                </c:pt>
                <c:pt idx="34">
                  <c:v>3.4</c:v>
                </c:pt>
                <c:pt idx="35">
                  <c:v>3.5000000000000004</c:v>
                </c:pt>
                <c:pt idx="36">
                  <c:v>3.6</c:v>
                </c:pt>
                <c:pt idx="37">
                  <c:v>3.6999999999999997</c:v>
                </c:pt>
                <c:pt idx="38">
                  <c:v>3.8000000000000003</c:v>
                </c:pt>
                <c:pt idx="39">
                  <c:v>3.9</c:v>
                </c:pt>
                <c:pt idx="40">
                  <c:v>4</c:v>
                </c:pt>
              </c:numCache>
            </c:numRef>
          </c:xVal>
          <c:yVal>
            <c:numRef>
              <c:f>'octagonal nose'!$O$7:$O$47</c:f>
              <c:numCache>
                <c:formatCode>General</c:formatCode>
                <c:ptCount val="41"/>
                <c:pt idx="0">
                  <c:v>2.3668999999999999E-2</c:v>
                </c:pt>
                <c:pt idx="1">
                  <c:v>6.1609999999999998E-2</c:v>
                </c:pt>
                <c:pt idx="2">
                  <c:v>0.13972499999999999</c:v>
                </c:pt>
                <c:pt idx="3">
                  <c:v>0.22899900000000001</c:v>
                </c:pt>
                <c:pt idx="4">
                  <c:v>0.32273600000000002</c:v>
                </c:pt>
                <c:pt idx="5">
                  <c:v>0.42093799999999998</c:v>
                </c:pt>
                <c:pt idx="6">
                  <c:v>0.52360300000000004</c:v>
                </c:pt>
                <c:pt idx="7">
                  <c:v>0.63073199999999996</c:v>
                </c:pt>
                <c:pt idx="8">
                  <c:v>0.73785999999999996</c:v>
                </c:pt>
                <c:pt idx="9">
                  <c:v>0.84275699999999998</c:v>
                </c:pt>
                <c:pt idx="10">
                  <c:v>0.93649499999999997</c:v>
                </c:pt>
                <c:pt idx="11">
                  <c:v>1.0280009999999999</c:v>
                </c:pt>
                <c:pt idx="12">
                  <c:v>1.1161589999999999</c:v>
                </c:pt>
                <c:pt idx="13">
                  <c:v>1.205433</c:v>
                </c:pt>
                <c:pt idx="14">
                  <c:v>1.2846630000000001</c:v>
                </c:pt>
                <c:pt idx="15">
                  <c:v>1.29227</c:v>
                </c:pt>
                <c:pt idx="16">
                  <c:v>1.29227</c:v>
                </c:pt>
                <c:pt idx="17">
                  <c:v>1.233331</c:v>
                </c:pt>
                <c:pt idx="18">
                  <c:v>1.165259</c:v>
                </c:pt>
                <c:pt idx="19">
                  <c:v>1.092724</c:v>
                </c:pt>
                <c:pt idx="20">
                  <c:v>1.0168410000000001</c:v>
                </c:pt>
                <c:pt idx="21">
                  <c:v>0.93537899999999996</c:v>
                </c:pt>
                <c:pt idx="22">
                  <c:v>0.85726400000000003</c:v>
                </c:pt>
                <c:pt idx="23">
                  <c:v>0.78026499999999999</c:v>
                </c:pt>
                <c:pt idx="24">
                  <c:v>0.70438299999999998</c:v>
                </c:pt>
                <c:pt idx="25">
                  <c:v>0.62961599999999995</c:v>
                </c:pt>
                <c:pt idx="26">
                  <c:v>0.55819600000000003</c:v>
                </c:pt>
                <c:pt idx="27">
                  <c:v>0.48677700000000002</c:v>
                </c:pt>
                <c:pt idx="28">
                  <c:v>0.42093799999999998</c:v>
                </c:pt>
                <c:pt idx="29">
                  <c:v>0.35732999999999998</c:v>
                </c:pt>
                <c:pt idx="30">
                  <c:v>0.30264999999999997</c:v>
                </c:pt>
                <c:pt idx="31">
                  <c:v>0.25466499999999997</c:v>
                </c:pt>
                <c:pt idx="32">
                  <c:v>0.20779600000000001</c:v>
                </c:pt>
                <c:pt idx="33">
                  <c:v>0.16650699999999999</c:v>
                </c:pt>
                <c:pt idx="34">
                  <c:v>0.12968099999999999</c:v>
                </c:pt>
                <c:pt idx="35">
                  <c:v>0.104015</c:v>
                </c:pt>
                <c:pt idx="36">
                  <c:v>9.1740000000000002E-2</c:v>
                </c:pt>
                <c:pt idx="37">
                  <c:v>9.1740000000000002E-2</c:v>
                </c:pt>
                <c:pt idx="38">
                  <c:v>9.1740000000000002E-2</c:v>
                </c:pt>
                <c:pt idx="39">
                  <c:v>9.2855999999999994E-2</c:v>
                </c:pt>
                <c:pt idx="40">
                  <c:v>9.1740000000000002E-2</c:v>
                </c:pt>
              </c:numCache>
            </c:numRef>
          </c:yVal>
        </c:ser>
        <c:axId val="61463936"/>
        <c:axId val="61462016"/>
      </c:scatterChart>
      <c:valAx>
        <c:axId val="61445632"/>
        <c:scaling>
          <c:orientation val="minMax"/>
          <c:max val="4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Time [s]</a:t>
                </a:r>
              </a:p>
            </c:rich>
          </c:tx>
        </c:title>
        <c:numFmt formatCode="0.000" sourceLinked="1"/>
        <c:tickLblPos val="nextTo"/>
        <c:crossAx val="61447552"/>
        <c:crosses val="autoZero"/>
        <c:crossBetween val="midCat"/>
        <c:majorUnit val="1"/>
        <c:minorUnit val="0.2"/>
      </c:valAx>
      <c:valAx>
        <c:axId val="61447552"/>
        <c:scaling>
          <c:orientation val="minMax"/>
          <c:min val="-1"/>
        </c:scaling>
        <c:axPos val="l"/>
        <c:majorGridlines>
          <c:spPr>
            <a:ln>
              <a:solidFill>
                <a:srgbClr val="C0504D">
                  <a:shade val="95000"/>
                  <a:satMod val="105000"/>
                  <a:alpha val="0"/>
                </a:srgb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Pressure [cm H20]</a:t>
                </a:r>
              </a:p>
            </c:rich>
          </c:tx>
          <c:layout>
            <c:manualLayout>
              <c:xMode val="edge"/>
              <c:yMode val="edge"/>
              <c:x val="5.1679586563307418E-3"/>
              <c:y val="0.45971490367223211"/>
            </c:manualLayout>
          </c:layout>
        </c:title>
        <c:numFmt formatCode="0.000" sourceLinked="1"/>
        <c:tickLblPos val="nextTo"/>
        <c:crossAx val="61445632"/>
        <c:crosses val="autoZero"/>
        <c:crossBetween val="midCat"/>
      </c:valAx>
      <c:valAx>
        <c:axId val="61462016"/>
        <c:scaling>
          <c:orientation val="minMax"/>
          <c:max val="1.4"/>
          <c:min val="0"/>
        </c:scaling>
        <c:axPos val="r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Volume [L]</a:t>
                </a:r>
              </a:p>
            </c:rich>
          </c:tx>
        </c:title>
        <c:numFmt formatCode="0.0000" sourceLinked="1"/>
        <c:tickLblPos val="nextTo"/>
        <c:crossAx val="61463936"/>
        <c:crosses val="max"/>
        <c:crossBetween val="midCat"/>
      </c:valAx>
      <c:valAx>
        <c:axId val="61463936"/>
        <c:scaling>
          <c:orientation val="minMax"/>
        </c:scaling>
        <c:delete val="1"/>
        <c:axPos val="b"/>
        <c:numFmt formatCode="General" sourceLinked="1"/>
        <c:tickLblPos val="nextTo"/>
        <c:crossAx val="614620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224318509482092"/>
          <c:y val="0.70436555724652061"/>
          <c:w val="0.20018094637395117"/>
          <c:h val="0.14141085736716974"/>
        </c:manualLayout>
      </c:layout>
      <c:overlay val="1"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Octagonal trial 4</a:t>
            </a:r>
          </a:p>
        </c:rich>
      </c:tx>
      <c:layout>
        <c:manualLayout>
          <c:xMode val="edge"/>
          <c:yMode val="edge"/>
          <c:x val="0.43479951744088002"/>
          <c:y val="1.1976047904191598E-2"/>
        </c:manualLayout>
      </c:layout>
      <c:overlay val="1"/>
    </c:title>
    <c:plotArea>
      <c:layout>
        <c:manualLayout>
          <c:layoutTarget val="inner"/>
          <c:xMode val="edge"/>
          <c:yMode val="edge"/>
          <c:x val="7.8641656613351665E-2"/>
          <c:y val="7.3223317145237082E-2"/>
          <c:w val="0.84528906083640187"/>
          <c:h val="0.84246561994121949"/>
        </c:manualLayout>
      </c:layout>
      <c:scatterChart>
        <c:scatterStyle val="lineMarker"/>
        <c:ser>
          <c:idx val="0"/>
          <c:order val="0"/>
          <c:tx>
            <c:v>Clinical Trial Pressure</c:v>
          </c:tx>
          <c:spPr>
            <a:ln w="25400"/>
          </c:spPr>
          <c:marker>
            <c:symbol val="none"/>
          </c:marker>
          <c:xVal>
            <c:numRef>
              <c:f>'square nose'!$B$60:$B$79</c:f>
              <c:numCache>
                <c:formatCode>0.000</c:formatCode>
                <c:ptCount val="20"/>
                <c:pt idx="0">
                  <c:v>0</c:v>
                </c:pt>
                <c:pt idx="1">
                  <c:v>0.17123505280614501</c:v>
                </c:pt>
                <c:pt idx="2">
                  <c:v>0.382470105612289</c:v>
                </c:pt>
                <c:pt idx="3">
                  <c:v>0.59370515841843396</c:v>
                </c:pt>
                <c:pt idx="4">
                  <c:v>0.80494021122457904</c:v>
                </c:pt>
                <c:pt idx="5">
                  <c:v>1.01617526403072</c:v>
                </c:pt>
                <c:pt idx="6">
                  <c:v>1.22741031683687</c:v>
                </c:pt>
                <c:pt idx="7">
                  <c:v>1.4386453696430099</c:v>
                </c:pt>
                <c:pt idx="8">
                  <c:v>1.6498804224491599</c:v>
                </c:pt>
                <c:pt idx="9">
                  <c:v>1.8611154752553001</c:v>
                </c:pt>
                <c:pt idx="10">
                  <c:v>2.0723505280614498</c:v>
                </c:pt>
                <c:pt idx="11">
                  <c:v>2.28358558086759</c:v>
                </c:pt>
                <c:pt idx="12">
                  <c:v>2.49482063367374</c:v>
                </c:pt>
                <c:pt idx="13">
                  <c:v>2.7060556864798802</c:v>
                </c:pt>
                <c:pt idx="14">
                  <c:v>2.9172907392860301</c:v>
                </c:pt>
                <c:pt idx="15">
                  <c:v>3.1285257920921699</c:v>
                </c:pt>
                <c:pt idx="16">
                  <c:v>3.3397608448983198</c:v>
                </c:pt>
                <c:pt idx="17">
                  <c:v>3.55099589770446</c:v>
                </c:pt>
                <c:pt idx="18">
                  <c:v>3.76223095051061</c:v>
                </c:pt>
                <c:pt idx="19">
                  <c:v>3.9734660033167502</c:v>
                </c:pt>
              </c:numCache>
            </c:numRef>
          </c:xVal>
          <c:yVal>
            <c:numRef>
              <c:f>'square nose'!$C$60:$C$79</c:f>
              <c:numCache>
                <c:formatCode>0.000</c:formatCode>
                <c:ptCount val="20"/>
                <c:pt idx="0">
                  <c:v>3.5000000000000031E-2</c:v>
                </c:pt>
                <c:pt idx="1">
                  <c:v>0.28500000000000003</c:v>
                </c:pt>
                <c:pt idx="2">
                  <c:v>0.58500000000000008</c:v>
                </c:pt>
                <c:pt idx="3">
                  <c:v>0.73000000000000009</c:v>
                </c:pt>
                <c:pt idx="4">
                  <c:v>0.69286670000000006</c:v>
                </c:pt>
                <c:pt idx="5">
                  <c:v>0.57911632775120003</c:v>
                </c:pt>
                <c:pt idx="6">
                  <c:v>0.35293099581340004</c:v>
                </c:pt>
                <c:pt idx="7">
                  <c:v>0.10415221291865995</c:v>
                </c:pt>
                <c:pt idx="8">
                  <c:v>-0.20044856459330096</c:v>
                </c:pt>
                <c:pt idx="9">
                  <c:v>-0.55870888157894694</c:v>
                </c:pt>
                <c:pt idx="10">
                  <c:v>-0.71673370215310994</c:v>
                </c:pt>
                <c:pt idx="11">
                  <c:v>-0.851185705741627</c:v>
                </c:pt>
                <c:pt idx="12">
                  <c:v>-0.81499999999999995</c:v>
                </c:pt>
                <c:pt idx="13">
                  <c:v>-0.66500000000000004</c:v>
                </c:pt>
                <c:pt idx="14">
                  <c:v>-0.5149999999999999</c:v>
                </c:pt>
                <c:pt idx="15">
                  <c:v>-0.36</c:v>
                </c:pt>
                <c:pt idx="16">
                  <c:v>-0.22999999999999998</c:v>
                </c:pt>
                <c:pt idx="17">
                  <c:v>-0.14681818181818196</c:v>
                </c:pt>
                <c:pt idx="18">
                  <c:v>-6.4999999999999947E-2</c:v>
                </c:pt>
                <c:pt idx="19">
                  <c:v>-5.9999999999999942E-2</c:v>
                </c:pt>
              </c:numCache>
            </c:numRef>
          </c:yVal>
        </c:ser>
        <c:ser>
          <c:idx val="2"/>
          <c:order val="2"/>
          <c:marker>
            <c:symbol val="none"/>
          </c:marker>
          <c:xVal>
            <c:numRef>
              <c:f>'octagonal nose'!$V$7:$V$47</c:f>
              <c:numCache>
                <c:formatCode>General</c:formatCode>
                <c:ptCount val="41"/>
                <c:pt idx="0">
                  <c:v>0.02</c:v>
                </c:pt>
                <c:pt idx="1">
                  <c:v>0.12000000000000009</c:v>
                </c:pt>
                <c:pt idx="2">
                  <c:v>0.21999999999999972</c:v>
                </c:pt>
                <c:pt idx="3">
                  <c:v>0.31999999999999984</c:v>
                </c:pt>
                <c:pt idx="4">
                  <c:v>0.41999999999999993</c:v>
                </c:pt>
                <c:pt idx="5">
                  <c:v>0.51999999999999957</c:v>
                </c:pt>
                <c:pt idx="6">
                  <c:v>0.62000000000000011</c:v>
                </c:pt>
                <c:pt idx="7">
                  <c:v>0.71999999999999975</c:v>
                </c:pt>
                <c:pt idx="8">
                  <c:v>0.82000000000000028</c:v>
                </c:pt>
                <c:pt idx="9">
                  <c:v>0.91999999999999993</c:v>
                </c:pt>
                <c:pt idx="10">
                  <c:v>1.0199999999999996</c:v>
                </c:pt>
                <c:pt idx="11">
                  <c:v>1.1200000000000001</c:v>
                </c:pt>
                <c:pt idx="12">
                  <c:v>1.2199999999999998</c:v>
                </c:pt>
                <c:pt idx="13">
                  <c:v>1.3200000000000003</c:v>
                </c:pt>
                <c:pt idx="14">
                  <c:v>1.42</c:v>
                </c:pt>
                <c:pt idx="15">
                  <c:v>1.5199999999999996</c:v>
                </c:pt>
                <c:pt idx="16">
                  <c:v>1.62</c:v>
                </c:pt>
                <c:pt idx="17">
                  <c:v>1.7199999999999998</c:v>
                </c:pt>
                <c:pt idx="18">
                  <c:v>1.8200000000000003</c:v>
                </c:pt>
                <c:pt idx="19">
                  <c:v>1.92</c:v>
                </c:pt>
                <c:pt idx="20">
                  <c:v>2.0199999999999996</c:v>
                </c:pt>
                <c:pt idx="21">
                  <c:v>2.12</c:v>
                </c:pt>
                <c:pt idx="22">
                  <c:v>2.2199999999999998</c:v>
                </c:pt>
                <c:pt idx="23">
                  <c:v>2.3200000000000003</c:v>
                </c:pt>
                <c:pt idx="24">
                  <c:v>2.42</c:v>
                </c:pt>
                <c:pt idx="25">
                  <c:v>2.5199999999999996</c:v>
                </c:pt>
                <c:pt idx="26">
                  <c:v>2.62</c:v>
                </c:pt>
                <c:pt idx="27">
                  <c:v>2.7199999999999998</c:v>
                </c:pt>
                <c:pt idx="28">
                  <c:v>2.8200000000000003</c:v>
                </c:pt>
                <c:pt idx="29">
                  <c:v>2.92</c:v>
                </c:pt>
                <c:pt idx="30">
                  <c:v>3.0199999999999996</c:v>
                </c:pt>
                <c:pt idx="31">
                  <c:v>3.12</c:v>
                </c:pt>
                <c:pt idx="32">
                  <c:v>3.2199999999999998</c:v>
                </c:pt>
                <c:pt idx="33">
                  <c:v>3.3200000000000003</c:v>
                </c:pt>
                <c:pt idx="34">
                  <c:v>3.42</c:v>
                </c:pt>
                <c:pt idx="35">
                  <c:v>3.5199999999999996</c:v>
                </c:pt>
                <c:pt idx="36">
                  <c:v>3.62</c:v>
                </c:pt>
                <c:pt idx="37">
                  <c:v>3.7199999999999998</c:v>
                </c:pt>
                <c:pt idx="38">
                  <c:v>3.8200000000000003</c:v>
                </c:pt>
                <c:pt idx="39">
                  <c:v>3.92</c:v>
                </c:pt>
                <c:pt idx="40">
                  <c:v>4.0199999999999996</c:v>
                </c:pt>
              </c:numCache>
            </c:numRef>
          </c:xVal>
          <c:yVal>
            <c:numRef>
              <c:f>'octagonal nose'!$W$7:$W$47</c:f>
              <c:numCache>
                <c:formatCode>General</c:formatCode>
                <c:ptCount val="41"/>
                <c:pt idx="0">
                  <c:v>0.20260400000000001</c:v>
                </c:pt>
                <c:pt idx="1">
                  <c:v>0.34851599999999999</c:v>
                </c:pt>
                <c:pt idx="2">
                  <c:v>0.40050400000000003</c:v>
                </c:pt>
                <c:pt idx="3">
                  <c:v>0.38918399999999997</c:v>
                </c:pt>
                <c:pt idx="4">
                  <c:v>0.40050400000000003</c:v>
                </c:pt>
                <c:pt idx="5">
                  <c:v>0.434224</c:v>
                </c:pt>
                <c:pt idx="6">
                  <c:v>0.48643999999999998</c:v>
                </c:pt>
                <c:pt idx="7">
                  <c:v>0.507324</c:v>
                </c:pt>
                <c:pt idx="8">
                  <c:v>0.48643999999999998</c:v>
                </c:pt>
                <c:pt idx="9">
                  <c:v>0.45510800000000001</c:v>
                </c:pt>
                <c:pt idx="10">
                  <c:v>0.37408799999999998</c:v>
                </c:pt>
                <c:pt idx="11">
                  <c:v>0.37408799999999998</c:v>
                </c:pt>
                <c:pt idx="12">
                  <c:v>0.41333599999999998</c:v>
                </c:pt>
                <c:pt idx="13">
                  <c:v>0.33768799999999999</c:v>
                </c:pt>
                <c:pt idx="14">
                  <c:v>0.23263200000000001</c:v>
                </c:pt>
                <c:pt idx="15">
                  <c:v>-0.28012399999999998</c:v>
                </c:pt>
                <c:pt idx="16">
                  <c:v>-0.23954</c:v>
                </c:pt>
                <c:pt idx="17">
                  <c:v>-0.25640400000000002</c:v>
                </c:pt>
                <c:pt idx="18">
                  <c:v>-0.31268800000000002</c:v>
                </c:pt>
                <c:pt idx="19">
                  <c:v>-0.35842800000000002</c:v>
                </c:pt>
                <c:pt idx="20">
                  <c:v>-0.34398800000000002</c:v>
                </c:pt>
                <c:pt idx="21">
                  <c:v>-0.34760000000000002</c:v>
                </c:pt>
                <c:pt idx="22">
                  <c:v>-0.35120800000000002</c:v>
                </c:pt>
                <c:pt idx="23">
                  <c:v>-0.32596799999999998</c:v>
                </c:pt>
                <c:pt idx="24">
                  <c:v>-0.32596799999999998</c:v>
                </c:pt>
                <c:pt idx="25">
                  <c:v>-0.30604399999999998</c:v>
                </c:pt>
                <c:pt idx="26">
                  <c:v>-0.29608000000000001</c:v>
                </c:pt>
                <c:pt idx="27">
                  <c:v>-0.27716000000000002</c:v>
                </c:pt>
                <c:pt idx="28">
                  <c:v>-0.231992</c:v>
                </c:pt>
                <c:pt idx="29">
                  <c:v>-0.211868</c:v>
                </c:pt>
                <c:pt idx="30">
                  <c:v>-0.17959600000000001</c:v>
                </c:pt>
                <c:pt idx="31">
                  <c:v>-0.17510800000000001</c:v>
                </c:pt>
                <c:pt idx="32">
                  <c:v>-0.14740800000000001</c:v>
                </c:pt>
                <c:pt idx="33">
                  <c:v>-0.115232</c:v>
                </c:pt>
                <c:pt idx="34">
                  <c:v>-5.0540000000000002E-2</c:v>
                </c:pt>
                <c:pt idx="35">
                  <c:v>-3.2208000000000001E-2</c:v>
                </c:pt>
                <c:pt idx="36">
                  <c:v>2.4936E-2</c:v>
                </c:pt>
                <c:pt idx="37">
                  <c:v>-5.0540000000000002E-2</c:v>
                </c:pt>
                <c:pt idx="38">
                  <c:v>2.8171999999999999E-2</c:v>
                </c:pt>
                <c:pt idx="39">
                  <c:v>7.6839999999999999E-3</c:v>
                </c:pt>
                <c:pt idx="40">
                  <c:v>-1.9272000000000001E-2</c:v>
                </c:pt>
              </c:numCache>
            </c:numRef>
          </c:yVal>
        </c:ser>
        <c:axId val="61654144"/>
        <c:axId val="61656064"/>
      </c:scatterChart>
      <c:scatterChart>
        <c:scatterStyle val="lineMarker"/>
        <c:ser>
          <c:idx val="1"/>
          <c:order val="1"/>
          <c:tx>
            <c:v>Clinical Trial Volume</c:v>
          </c:tx>
          <c:spPr>
            <a:ln w="25400"/>
          </c:spPr>
          <c:marker>
            <c:symbol val="none"/>
          </c:marker>
          <c:xVal>
            <c:numRef>
              <c:f>'square nose'!$F$60:$F$100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</c:numCache>
            </c:numRef>
          </c:xVal>
          <c:yVal>
            <c:numRef>
              <c:f>'square nose'!$G$60:$G$100</c:f>
              <c:numCache>
                <c:formatCode>0.0000</c:formatCode>
                <c:ptCount val="41"/>
                <c:pt idx="0">
                  <c:v>2.1437000000000001E-2</c:v>
                </c:pt>
                <c:pt idx="1">
                  <c:v>4.1522999999999997E-2</c:v>
                </c:pt>
                <c:pt idx="2">
                  <c:v>0.109595</c:v>
                </c:pt>
                <c:pt idx="3">
                  <c:v>0.211144</c:v>
                </c:pt>
                <c:pt idx="4">
                  <c:v>0.31827299999999997</c:v>
                </c:pt>
                <c:pt idx="5">
                  <c:v>0.42093799999999998</c:v>
                </c:pt>
                <c:pt idx="6">
                  <c:v>0.52471900000000005</c:v>
                </c:pt>
                <c:pt idx="7">
                  <c:v>0.63519499999999995</c:v>
                </c:pt>
                <c:pt idx="8">
                  <c:v>0.74790400000000001</c:v>
                </c:pt>
                <c:pt idx="9">
                  <c:v>0.86619199999999996</c:v>
                </c:pt>
                <c:pt idx="10">
                  <c:v>0.97220399999999996</c:v>
                </c:pt>
                <c:pt idx="11">
                  <c:v>1.0558989999999999</c:v>
                </c:pt>
                <c:pt idx="12">
                  <c:v>1.1395930000000001</c:v>
                </c:pt>
                <c:pt idx="13">
                  <c:v>1.2221709999999999</c:v>
                </c:pt>
                <c:pt idx="14">
                  <c:v>1.290243</c:v>
                </c:pt>
                <c:pt idx="15">
                  <c:v>1.29227</c:v>
                </c:pt>
                <c:pt idx="16">
                  <c:v>1.2891269999999999</c:v>
                </c:pt>
                <c:pt idx="17">
                  <c:v>1.2400260000000001</c:v>
                </c:pt>
                <c:pt idx="18">
                  <c:v>1.170839</c:v>
                </c:pt>
                <c:pt idx="19">
                  <c:v>1.0893759999999999</c:v>
                </c:pt>
                <c:pt idx="20">
                  <c:v>1.0012179999999999</c:v>
                </c:pt>
                <c:pt idx="21">
                  <c:v>0.916408</c:v>
                </c:pt>
                <c:pt idx="22">
                  <c:v>0.83159799999999995</c:v>
                </c:pt>
                <c:pt idx="23">
                  <c:v>0.74902000000000002</c:v>
                </c:pt>
                <c:pt idx="24">
                  <c:v>0.66644099999999995</c:v>
                </c:pt>
                <c:pt idx="25">
                  <c:v>0.58609500000000003</c:v>
                </c:pt>
                <c:pt idx="26">
                  <c:v>0.510212</c:v>
                </c:pt>
                <c:pt idx="27">
                  <c:v>0.44102400000000003</c:v>
                </c:pt>
                <c:pt idx="28">
                  <c:v>0.38076399999999999</c:v>
                </c:pt>
                <c:pt idx="29">
                  <c:v>0.32608399999999998</c:v>
                </c:pt>
                <c:pt idx="30">
                  <c:v>0.27363599999999999</c:v>
                </c:pt>
                <c:pt idx="31">
                  <c:v>0.222303</c:v>
                </c:pt>
                <c:pt idx="32">
                  <c:v>0.16539100000000001</c:v>
                </c:pt>
                <c:pt idx="33">
                  <c:v>0.118522</c:v>
                </c:pt>
                <c:pt idx="34">
                  <c:v>9.0623999999999996E-2</c:v>
                </c:pt>
                <c:pt idx="35">
                  <c:v>6.6073999999999994E-2</c:v>
                </c:pt>
                <c:pt idx="36">
                  <c:v>4.1522999999999997E-2</c:v>
                </c:pt>
                <c:pt idx="37">
                  <c:v>3.7060000000000003E-2</c:v>
                </c:pt>
                <c:pt idx="38">
                  <c:v>3.8176000000000002E-2</c:v>
                </c:pt>
                <c:pt idx="39">
                  <c:v>3.8176000000000002E-2</c:v>
                </c:pt>
                <c:pt idx="40">
                  <c:v>3.7060000000000003E-2</c:v>
                </c:pt>
              </c:numCache>
            </c:numRef>
          </c:yVal>
        </c:ser>
        <c:ser>
          <c:idx val="3"/>
          <c:order val="3"/>
          <c:marker>
            <c:symbol val="none"/>
          </c:marker>
          <c:xVal>
            <c:numRef>
              <c:f>'octagonal nose'!$V$7:$V$47</c:f>
              <c:numCache>
                <c:formatCode>General</c:formatCode>
                <c:ptCount val="41"/>
                <c:pt idx="0">
                  <c:v>0.02</c:v>
                </c:pt>
                <c:pt idx="1">
                  <c:v>0.12000000000000009</c:v>
                </c:pt>
                <c:pt idx="2">
                  <c:v>0.21999999999999972</c:v>
                </c:pt>
                <c:pt idx="3">
                  <c:v>0.31999999999999984</c:v>
                </c:pt>
                <c:pt idx="4">
                  <c:v>0.41999999999999993</c:v>
                </c:pt>
                <c:pt idx="5">
                  <c:v>0.51999999999999957</c:v>
                </c:pt>
                <c:pt idx="6">
                  <c:v>0.62000000000000011</c:v>
                </c:pt>
                <c:pt idx="7">
                  <c:v>0.71999999999999975</c:v>
                </c:pt>
                <c:pt idx="8">
                  <c:v>0.82000000000000028</c:v>
                </c:pt>
                <c:pt idx="9">
                  <c:v>0.91999999999999993</c:v>
                </c:pt>
                <c:pt idx="10">
                  <c:v>1.0199999999999996</c:v>
                </c:pt>
                <c:pt idx="11">
                  <c:v>1.1200000000000001</c:v>
                </c:pt>
                <c:pt idx="12">
                  <c:v>1.2199999999999998</c:v>
                </c:pt>
                <c:pt idx="13">
                  <c:v>1.3200000000000003</c:v>
                </c:pt>
                <c:pt idx="14">
                  <c:v>1.42</c:v>
                </c:pt>
                <c:pt idx="15">
                  <c:v>1.5199999999999996</c:v>
                </c:pt>
                <c:pt idx="16">
                  <c:v>1.62</c:v>
                </c:pt>
                <c:pt idx="17">
                  <c:v>1.7199999999999998</c:v>
                </c:pt>
                <c:pt idx="18">
                  <c:v>1.8200000000000003</c:v>
                </c:pt>
                <c:pt idx="19">
                  <c:v>1.92</c:v>
                </c:pt>
                <c:pt idx="20">
                  <c:v>2.0199999999999996</c:v>
                </c:pt>
                <c:pt idx="21">
                  <c:v>2.12</c:v>
                </c:pt>
                <c:pt idx="22">
                  <c:v>2.2199999999999998</c:v>
                </c:pt>
                <c:pt idx="23">
                  <c:v>2.3200000000000003</c:v>
                </c:pt>
                <c:pt idx="24">
                  <c:v>2.42</c:v>
                </c:pt>
                <c:pt idx="25">
                  <c:v>2.5199999999999996</c:v>
                </c:pt>
                <c:pt idx="26">
                  <c:v>2.62</c:v>
                </c:pt>
                <c:pt idx="27">
                  <c:v>2.7199999999999998</c:v>
                </c:pt>
                <c:pt idx="28">
                  <c:v>2.8200000000000003</c:v>
                </c:pt>
                <c:pt idx="29">
                  <c:v>2.92</c:v>
                </c:pt>
                <c:pt idx="30">
                  <c:v>3.0199999999999996</c:v>
                </c:pt>
                <c:pt idx="31">
                  <c:v>3.12</c:v>
                </c:pt>
                <c:pt idx="32">
                  <c:v>3.2199999999999998</c:v>
                </c:pt>
                <c:pt idx="33">
                  <c:v>3.3200000000000003</c:v>
                </c:pt>
                <c:pt idx="34">
                  <c:v>3.42</c:v>
                </c:pt>
                <c:pt idx="35">
                  <c:v>3.5199999999999996</c:v>
                </c:pt>
                <c:pt idx="36">
                  <c:v>3.62</c:v>
                </c:pt>
                <c:pt idx="37">
                  <c:v>3.7199999999999998</c:v>
                </c:pt>
                <c:pt idx="38">
                  <c:v>3.8200000000000003</c:v>
                </c:pt>
                <c:pt idx="39">
                  <c:v>3.92</c:v>
                </c:pt>
                <c:pt idx="40">
                  <c:v>4.0199999999999996</c:v>
                </c:pt>
              </c:numCache>
            </c:numRef>
          </c:xVal>
          <c:yVal>
            <c:numRef>
              <c:f>'octagonal nose'!$U$7:$U$47</c:f>
              <c:numCache>
                <c:formatCode>General</c:formatCode>
                <c:ptCount val="41"/>
                <c:pt idx="0">
                  <c:v>3.2596E-2</c:v>
                </c:pt>
                <c:pt idx="1">
                  <c:v>9.5088000000000006E-2</c:v>
                </c:pt>
                <c:pt idx="2">
                  <c:v>0.18212999999999999</c:v>
                </c:pt>
                <c:pt idx="3">
                  <c:v>0.274752</c:v>
                </c:pt>
                <c:pt idx="4">
                  <c:v>0.36848900000000001</c:v>
                </c:pt>
                <c:pt idx="5">
                  <c:v>0.46557500000000002</c:v>
                </c:pt>
                <c:pt idx="6">
                  <c:v>0.56600799999999996</c:v>
                </c:pt>
                <c:pt idx="7">
                  <c:v>0.67090499999999997</c:v>
                </c:pt>
                <c:pt idx="8">
                  <c:v>0.77580199999999999</c:v>
                </c:pt>
                <c:pt idx="9">
                  <c:v>0.87623499999999999</c:v>
                </c:pt>
                <c:pt idx="10">
                  <c:v>0.96997299999999997</c:v>
                </c:pt>
                <c:pt idx="11">
                  <c:v>1.054783</c:v>
                </c:pt>
                <c:pt idx="12">
                  <c:v>1.1440570000000001</c:v>
                </c:pt>
                <c:pt idx="13">
                  <c:v>1.233331</c:v>
                </c:pt>
                <c:pt idx="14">
                  <c:v>1.29227</c:v>
                </c:pt>
                <c:pt idx="15">
                  <c:v>1.29227</c:v>
                </c:pt>
                <c:pt idx="16">
                  <c:v>1.277968</c:v>
                </c:pt>
                <c:pt idx="17">
                  <c:v>1.213244</c:v>
                </c:pt>
                <c:pt idx="18">
                  <c:v>1.145173</c:v>
                </c:pt>
                <c:pt idx="19">
                  <c:v>1.070406</c:v>
                </c:pt>
                <c:pt idx="20">
                  <c:v>0.99452300000000005</c:v>
                </c:pt>
                <c:pt idx="21">
                  <c:v>0.916408</c:v>
                </c:pt>
                <c:pt idx="22">
                  <c:v>0.83717799999999998</c:v>
                </c:pt>
                <c:pt idx="23">
                  <c:v>0.76017900000000005</c:v>
                </c:pt>
                <c:pt idx="24">
                  <c:v>0.68652800000000003</c:v>
                </c:pt>
                <c:pt idx="25">
                  <c:v>0.611761</c:v>
                </c:pt>
                <c:pt idx="26">
                  <c:v>0.53922599999999998</c:v>
                </c:pt>
                <c:pt idx="27">
                  <c:v>0.46892200000000001</c:v>
                </c:pt>
                <c:pt idx="28">
                  <c:v>0.40196700000000002</c:v>
                </c:pt>
                <c:pt idx="29">
                  <c:v>0.34059099999999998</c:v>
                </c:pt>
                <c:pt idx="30">
                  <c:v>0.28367900000000001</c:v>
                </c:pt>
                <c:pt idx="31">
                  <c:v>0.23123099999999999</c:v>
                </c:pt>
                <c:pt idx="32">
                  <c:v>0.18101400000000001</c:v>
                </c:pt>
                <c:pt idx="33">
                  <c:v>0.137493</c:v>
                </c:pt>
                <c:pt idx="34">
                  <c:v>9.9552000000000002E-2</c:v>
                </c:pt>
                <c:pt idx="35">
                  <c:v>7.5000999999999998E-2</c:v>
                </c:pt>
                <c:pt idx="36">
                  <c:v>6.1609999999999998E-2</c:v>
                </c:pt>
                <c:pt idx="37">
                  <c:v>6.1609999999999998E-2</c:v>
                </c:pt>
                <c:pt idx="38">
                  <c:v>6.0493999999999999E-2</c:v>
                </c:pt>
                <c:pt idx="39">
                  <c:v>6.2726000000000004E-2</c:v>
                </c:pt>
                <c:pt idx="40">
                  <c:v>6.0493999999999999E-2</c:v>
                </c:pt>
              </c:numCache>
            </c:numRef>
          </c:yVal>
        </c:ser>
        <c:axId val="61660160"/>
        <c:axId val="61658240"/>
      </c:scatterChart>
      <c:valAx>
        <c:axId val="61654144"/>
        <c:scaling>
          <c:orientation val="minMax"/>
          <c:max val="4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Time [s]</a:t>
                </a:r>
              </a:p>
            </c:rich>
          </c:tx>
        </c:title>
        <c:numFmt formatCode="0.000" sourceLinked="1"/>
        <c:tickLblPos val="nextTo"/>
        <c:crossAx val="61656064"/>
        <c:crosses val="autoZero"/>
        <c:crossBetween val="midCat"/>
        <c:majorUnit val="1"/>
        <c:minorUnit val="0.2"/>
      </c:valAx>
      <c:valAx>
        <c:axId val="61656064"/>
        <c:scaling>
          <c:orientation val="minMax"/>
          <c:min val="-1"/>
        </c:scaling>
        <c:axPos val="l"/>
        <c:majorGridlines>
          <c:spPr>
            <a:ln>
              <a:solidFill>
                <a:srgbClr val="C0504D">
                  <a:shade val="95000"/>
                  <a:satMod val="105000"/>
                  <a:alpha val="0"/>
                </a:srgb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Pressure [cm H20]</a:t>
                </a:r>
              </a:p>
            </c:rich>
          </c:tx>
          <c:layout>
            <c:manualLayout>
              <c:xMode val="edge"/>
              <c:yMode val="edge"/>
              <c:x val="5.1679586563307418E-3"/>
              <c:y val="0.45971490367223211"/>
            </c:manualLayout>
          </c:layout>
        </c:title>
        <c:numFmt formatCode="0.000" sourceLinked="1"/>
        <c:tickLblPos val="nextTo"/>
        <c:crossAx val="61654144"/>
        <c:crosses val="autoZero"/>
        <c:crossBetween val="midCat"/>
      </c:valAx>
      <c:valAx>
        <c:axId val="61658240"/>
        <c:scaling>
          <c:orientation val="minMax"/>
          <c:max val="1.4"/>
          <c:min val="0"/>
        </c:scaling>
        <c:axPos val="r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Volume [L]</a:t>
                </a:r>
              </a:p>
            </c:rich>
          </c:tx>
        </c:title>
        <c:numFmt formatCode="0.0000" sourceLinked="1"/>
        <c:tickLblPos val="nextTo"/>
        <c:crossAx val="61660160"/>
        <c:crosses val="max"/>
        <c:crossBetween val="midCat"/>
      </c:valAx>
      <c:valAx>
        <c:axId val="61660160"/>
        <c:scaling>
          <c:orientation val="minMax"/>
        </c:scaling>
        <c:delete val="1"/>
        <c:axPos val="b"/>
        <c:numFmt formatCode="General" sourceLinked="1"/>
        <c:tickLblPos val="nextTo"/>
        <c:crossAx val="616582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224318509482092"/>
          <c:y val="0.70436555724652061"/>
          <c:w val="0.20018094637395117"/>
          <c:h val="0.14141085736716974"/>
        </c:manualLayout>
      </c:layout>
      <c:overlay val="1"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Octagonal trial 5</a:t>
            </a:r>
          </a:p>
        </c:rich>
      </c:tx>
      <c:layout>
        <c:manualLayout>
          <c:xMode val="edge"/>
          <c:yMode val="edge"/>
          <c:x val="0.43479951744088002"/>
          <c:y val="1.1976047904191598E-2"/>
        </c:manualLayout>
      </c:layout>
      <c:overlay val="1"/>
    </c:title>
    <c:plotArea>
      <c:layout>
        <c:manualLayout>
          <c:layoutTarget val="inner"/>
          <c:xMode val="edge"/>
          <c:yMode val="edge"/>
          <c:x val="7.8641656613351665E-2"/>
          <c:y val="7.3223317145237082E-2"/>
          <c:w val="0.84528906083640187"/>
          <c:h val="0.84246561994121949"/>
        </c:manualLayout>
      </c:layout>
      <c:scatterChart>
        <c:scatterStyle val="lineMarker"/>
        <c:ser>
          <c:idx val="0"/>
          <c:order val="0"/>
          <c:tx>
            <c:v>Clinical Trial Pressure</c:v>
          </c:tx>
          <c:spPr>
            <a:ln w="25400"/>
          </c:spPr>
          <c:marker>
            <c:symbol val="none"/>
          </c:marker>
          <c:xVal>
            <c:numRef>
              <c:f>'square nose'!$B$60:$B$79</c:f>
              <c:numCache>
                <c:formatCode>0.000</c:formatCode>
                <c:ptCount val="20"/>
                <c:pt idx="0">
                  <c:v>0</c:v>
                </c:pt>
                <c:pt idx="1">
                  <c:v>0.17123505280614501</c:v>
                </c:pt>
                <c:pt idx="2">
                  <c:v>0.382470105612289</c:v>
                </c:pt>
                <c:pt idx="3">
                  <c:v>0.59370515841843396</c:v>
                </c:pt>
                <c:pt idx="4">
                  <c:v>0.80494021122457904</c:v>
                </c:pt>
                <c:pt idx="5">
                  <c:v>1.01617526403072</c:v>
                </c:pt>
                <c:pt idx="6">
                  <c:v>1.22741031683687</c:v>
                </c:pt>
                <c:pt idx="7">
                  <c:v>1.4386453696430099</c:v>
                </c:pt>
                <c:pt idx="8">
                  <c:v>1.6498804224491599</c:v>
                </c:pt>
                <c:pt idx="9">
                  <c:v>1.8611154752553001</c:v>
                </c:pt>
                <c:pt idx="10">
                  <c:v>2.0723505280614498</c:v>
                </c:pt>
                <c:pt idx="11">
                  <c:v>2.28358558086759</c:v>
                </c:pt>
                <c:pt idx="12">
                  <c:v>2.49482063367374</c:v>
                </c:pt>
                <c:pt idx="13">
                  <c:v>2.7060556864798802</c:v>
                </c:pt>
                <c:pt idx="14">
                  <c:v>2.9172907392860301</c:v>
                </c:pt>
                <c:pt idx="15">
                  <c:v>3.1285257920921699</c:v>
                </c:pt>
                <c:pt idx="16">
                  <c:v>3.3397608448983198</c:v>
                </c:pt>
                <c:pt idx="17">
                  <c:v>3.55099589770446</c:v>
                </c:pt>
                <c:pt idx="18">
                  <c:v>3.76223095051061</c:v>
                </c:pt>
                <c:pt idx="19">
                  <c:v>3.9734660033167502</c:v>
                </c:pt>
              </c:numCache>
            </c:numRef>
          </c:xVal>
          <c:yVal>
            <c:numRef>
              <c:f>'square nose'!$C$60:$C$79</c:f>
              <c:numCache>
                <c:formatCode>0.000</c:formatCode>
                <c:ptCount val="20"/>
                <c:pt idx="0">
                  <c:v>3.5000000000000031E-2</c:v>
                </c:pt>
                <c:pt idx="1">
                  <c:v>0.28500000000000003</c:v>
                </c:pt>
                <c:pt idx="2">
                  <c:v>0.58500000000000008</c:v>
                </c:pt>
                <c:pt idx="3">
                  <c:v>0.73000000000000009</c:v>
                </c:pt>
                <c:pt idx="4">
                  <c:v>0.69286670000000006</c:v>
                </c:pt>
                <c:pt idx="5">
                  <c:v>0.57911632775120003</c:v>
                </c:pt>
                <c:pt idx="6">
                  <c:v>0.35293099581340004</c:v>
                </c:pt>
                <c:pt idx="7">
                  <c:v>0.10415221291865995</c:v>
                </c:pt>
                <c:pt idx="8">
                  <c:v>-0.20044856459330096</c:v>
                </c:pt>
                <c:pt idx="9">
                  <c:v>-0.55870888157894694</c:v>
                </c:pt>
                <c:pt idx="10">
                  <c:v>-0.71673370215310994</c:v>
                </c:pt>
                <c:pt idx="11">
                  <c:v>-0.851185705741627</c:v>
                </c:pt>
                <c:pt idx="12">
                  <c:v>-0.81499999999999995</c:v>
                </c:pt>
                <c:pt idx="13">
                  <c:v>-0.66500000000000004</c:v>
                </c:pt>
                <c:pt idx="14">
                  <c:v>-0.5149999999999999</c:v>
                </c:pt>
                <c:pt idx="15">
                  <c:v>-0.36</c:v>
                </c:pt>
                <c:pt idx="16">
                  <c:v>-0.22999999999999998</c:v>
                </c:pt>
                <c:pt idx="17">
                  <c:v>-0.14681818181818196</c:v>
                </c:pt>
                <c:pt idx="18">
                  <c:v>-6.4999999999999947E-2</c:v>
                </c:pt>
                <c:pt idx="19">
                  <c:v>-5.9999999999999942E-2</c:v>
                </c:pt>
              </c:numCache>
            </c:numRef>
          </c:yVal>
        </c:ser>
        <c:ser>
          <c:idx val="2"/>
          <c:order val="2"/>
          <c:marker>
            <c:symbol val="none"/>
          </c:marker>
          <c:xVal>
            <c:numRef>
              <c:f>'octagonal nose'!$AB$7:$AB$47</c:f>
              <c:numCache>
                <c:formatCode>General</c:formatCode>
                <c:ptCount val="41"/>
                <c:pt idx="0">
                  <c:v>0</c:v>
                </c:pt>
                <c:pt idx="1">
                  <c:v>0.10000000000000009</c:v>
                </c:pt>
                <c:pt idx="2">
                  <c:v>0.19999999999999973</c:v>
                </c:pt>
                <c:pt idx="3">
                  <c:v>0.29999999999999982</c:v>
                </c:pt>
                <c:pt idx="4">
                  <c:v>0.39999999999999991</c:v>
                </c:pt>
                <c:pt idx="5">
                  <c:v>0.49999999999999956</c:v>
                </c:pt>
                <c:pt idx="6">
                  <c:v>0.60000000000000009</c:v>
                </c:pt>
                <c:pt idx="7">
                  <c:v>0.69999999999999973</c:v>
                </c:pt>
                <c:pt idx="8">
                  <c:v>0.80000000000000027</c:v>
                </c:pt>
                <c:pt idx="9">
                  <c:v>0.89999999999999991</c:v>
                </c:pt>
                <c:pt idx="10">
                  <c:v>0.99999999999999956</c:v>
                </c:pt>
                <c:pt idx="11">
                  <c:v>1.1000000000000001</c:v>
                </c:pt>
                <c:pt idx="12">
                  <c:v>1.1999999999999997</c:v>
                </c:pt>
                <c:pt idx="13">
                  <c:v>1.3000000000000003</c:v>
                </c:pt>
                <c:pt idx="14">
                  <c:v>1.4</c:v>
                </c:pt>
                <c:pt idx="15">
                  <c:v>1.4999999999999996</c:v>
                </c:pt>
                <c:pt idx="16">
                  <c:v>1.6</c:v>
                </c:pt>
                <c:pt idx="17">
                  <c:v>1.6999999999999997</c:v>
                </c:pt>
                <c:pt idx="18">
                  <c:v>1.8000000000000003</c:v>
                </c:pt>
                <c:pt idx="19">
                  <c:v>1.9</c:v>
                </c:pt>
                <c:pt idx="20">
                  <c:v>1.9999999999999996</c:v>
                </c:pt>
                <c:pt idx="21">
                  <c:v>2.1</c:v>
                </c:pt>
                <c:pt idx="22">
                  <c:v>2.1999999999999997</c:v>
                </c:pt>
                <c:pt idx="23">
                  <c:v>2.3000000000000003</c:v>
                </c:pt>
                <c:pt idx="24">
                  <c:v>2.4</c:v>
                </c:pt>
                <c:pt idx="25">
                  <c:v>2.4999999999999996</c:v>
                </c:pt>
                <c:pt idx="26">
                  <c:v>2.6</c:v>
                </c:pt>
                <c:pt idx="27">
                  <c:v>2.6999999999999997</c:v>
                </c:pt>
                <c:pt idx="28">
                  <c:v>2.8000000000000003</c:v>
                </c:pt>
                <c:pt idx="29">
                  <c:v>2.9</c:v>
                </c:pt>
                <c:pt idx="30">
                  <c:v>2.9999999999999996</c:v>
                </c:pt>
                <c:pt idx="31">
                  <c:v>3.1</c:v>
                </c:pt>
                <c:pt idx="32">
                  <c:v>3.1999999999999997</c:v>
                </c:pt>
                <c:pt idx="33">
                  <c:v>3.3000000000000003</c:v>
                </c:pt>
                <c:pt idx="34">
                  <c:v>3.4</c:v>
                </c:pt>
                <c:pt idx="35">
                  <c:v>3.4999999999999996</c:v>
                </c:pt>
                <c:pt idx="36">
                  <c:v>3.6</c:v>
                </c:pt>
                <c:pt idx="37">
                  <c:v>3.6999999999999997</c:v>
                </c:pt>
                <c:pt idx="38">
                  <c:v>3.8000000000000003</c:v>
                </c:pt>
                <c:pt idx="39">
                  <c:v>3.9</c:v>
                </c:pt>
                <c:pt idx="40">
                  <c:v>3.9999999999999996</c:v>
                </c:pt>
              </c:numCache>
            </c:numRef>
          </c:xVal>
          <c:yVal>
            <c:numRef>
              <c:f>'octagonal nose'!$AC$7:$AC$47</c:f>
              <c:numCache>
                <c:formatCode>General</c:formatCode>
                <c:ptCount val="41"/>
                <c:pt idx="0">
                  <c:v>0.159216</c:v>
                </c:pt>
                <c:pt idx="1">
                  <c:v>0.33046799999999998</c:v>
                </c:pt>
                <c:pt idx="2">
                  <c:v>0.40811599999999998</c:v>
                </c:pt>
                <c:pt idx="3">
                  <c:v>0.40050400000000003</c:v>
                </c:pt>
                <c:pt idx="4">
                  <c:v>0.40427999999999997</c:v>
                </c:pt>
                <c:pt idx="5">
                  <c:v>0.439444</c:v>
                </c:pt>
                <c:pt idx="6">
                  <c:v>0.50210399999999999</c:v>
                </c:pt>
                <c:pt idx="7">
                  <c:v>0.52298800000000001</c:v>
                </c:pt>
                <c:pt idx="8">
                  <c:v>0.507324</c:v>
                </c:pt>
                <c:pt idx="9">
                  <c:v>0.49165999999999999</c:v>
                </c:pt>
                <c:pt idx="10">
                  <c:v>0.37408799999999998</c:v>
                </c:pt>
                <c:pt idx="11">
                  <c:v>0.31685200000000002</c:v>
                </c:pt>
                <c:pt idx="12">
                  <c:v>0.39673199999999997</c:v>
                </c:pt>
                <c:pt idx="13">
                  <c:v>0.362956</c:v>
                </c:pt>
                <c:pt idx="14">
                  <c:v>0.24018</c:v>
                </c:pt>
                <c:pt idx="15">
                  <c:v>-0.22192799999999999</c:v>
                </c:pt>
                <c:pt idx="16">
                  <c:v>-0.25344</c:v>
                </c:pt>
                <c:pt idx="17">
                  <c:v>-0.24457200000000001</c:v>
                </c:pt>
                <c:pt idx="18">
                  <c:v>-0.30604399999999998</c:v>
                </c:pt>
                <c:pt idx="19">
                  <c:v>-0.35120800000000002</c:v>
                </c:pt>
                <c:pt idx="20">
                  <c:v>-0.35842800000000002</c:v>
                </c:pt>
                <c:pt idx="21">
                  <c:v>-0.35120800000000002</c:v>
                </c:pt>
                <c:pt idx="22">
                  <c:v>-0.33676800000000001</c:v>
                </c:pt>
                <c:pt idx="23">
                  <c:v>-0.319328</c:v>
                </c:pt>
                <c:pt idx="24">
                  <c:v>-0.319328</c:v>
                </c:pt>
                <c:pt idx="25">
                  <c:v>-0.30604399999999998</c:v>
                </c:pt>
                <c:pt idx="26">
                  <c:v>-0.28943999999999998</c:v>
                </c:pt>
                <c:pt idx="27">
                  <c:v>-0.27716000000000002</c:v>
                </c:pt>
                <c:pt idx="28">
                  <c:v>-0.23450799999999999</c:v>
                </c:pt>
                <c:pt idx="29">
                  <c:v>-0.20683599999999999</c:v>
                </c:pt>
                <c:pt idx="30">
                  <c:v>-0.168376</c:v>
                </c:pt>
                <c:pt idx="31">
                  <c:v>-0.15392</c:v>
                </c:pt>
                <c:pt idx="32">
                  <c:v>-0.13764000000000001</c:v>
                </c:pt>
                <c:pt idx="33">
                  <c:v>-0.10983999999999999</c:v>
                </c:pt>
                <c:pt idx="34">
                  <c:v>-8.2883999999999999E-2</c:v>
                </c:pt>
                <c:pt idx="35">
                  <c:v>-3.9756E-2</c:v>
                </c:pt>
                <c:pt idx="36">
                  <c:v>1.3709748000000001E-4</c:v>
                </c:pt>
                <c:pt idx="37">
                  <c:v>3.0328000000000001E-2</c:v>
                </c:pt>
                <c:pt idx="38">
                  <c:v>1.3076000000000001E-2</c:v>
                </c:pt>
                <c:pt idx="39">
                  <c:v>-3.0051999999999999E-2</c:v>
                </c:pt>
                <c:pt idx="40">
                  <c:v>6.6080000000000002E-3</c:v>
                </c:pt>
              </c:numCache>
            </c:numRef>
          </c:yVal>
        </c:ser>
        <c:axId val="61707008"/>
        <c:axId val="61708928"/>
      </c:scatterChart>
      <c:scatterChart>
        <c:scatterStyle val="lineMarker"/>
        <c:ser>
          <c:idx val="1"/>
          <c:order val="1"/>
          <c:tx>
            <c:v>Clinical Trial Volume</c:v>
          </c:tx>
          <c:spPr>
            <a:ln w="25400"/>
          </c:spPr>
          <c:marker>
            <c:symbol val="none"/>
          </c:marker>
          <c:xVal>
            <c:numRef>
              <c:f>'square nose'!$F$60:$F$100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</c:numCache>
            </c:numRef>
          </c:xVal>
          <c:yVal>
            <c:numRef>
              <c:f>'square nose'!$G$60:$G$100</c:f>
              <c:numCache>
                <c:formatCode>0.0000</c:formatCode>
                <c:ptCount val="41"/>
                <c:pt idx="0">
                  <c:v>2.1437000000000001E-2</c:v>
                </c:pt>
                <c:pt idx="1">
                  <c:v>4.1522999999999997E-2</c:v>
                </c:pt>
                <c:pt idx="2">
                  <c:v>0.109595</c:v>
                </c:pt>
                <c:pt idx="3">
                  <c:v>0.211144</c:v>
                </c:pt>
                <c:pt idx="4">
                  <c:v>0.31827299999999997</c:v>
                </c:pt>
                <c:pt idx="5">
                  <c:v>0.42093799999999998</c:v>
                </c:pt>
                <c:pt idx="6">
                  <c:v>0.52471900000000005</c:v>
                </c:pt>
                <c:pt idx="7">
                  <c:v>0.63519499999999995</c:v>
                </c:pt>
                <c:pt idx="8">
                  <c:v>0.74790400000000001</c:v>
                </c:pt>
                <c:pt idx="9">
                  <c:v>0.86619199999999996</c:v>
                </c:pt>
                <c:pt idx="10">
                  <c:v>0.97220399999999996</c:v>
                </c:pt>
                <c:pt idx="11">
                  <c:v>1.0558989999999999</c:v>
                </c:pt>
                <c:pt idx="12">
                  <c:v>1.1395930000000001</c:v>
                </c:pt>
                <c:pt idx="13">
                  <c:v>1.2221709999999999</c:v>
                </c:pt>
                <c:pt idx="14">
                  <c:v>1.290243</c:v>
                </c:pt>
                <c:pt idx="15">
                  <c:v>1.29227</c:v>
                </c:pt>
                <c:pt idx="16">
                  <c:v>1.2891269999999999</c:v>
                </c:pt>
                <c:pt idx="17">
                  <c:v>1.2400260000000001</c:v>
                </c:pt>
                <c:pt idx="18">
                  <c:v>1.170839</c:v>
                </c:pt>
                <c:pt idx="19">
                  <c:v>1.0893759999999999</c:v>
                </c:pt>
                <c:pt idx="20">
                  <c:v>1.0012179999999999</c:v>
                </c:pt>
                <c:pt idx="21">
                  <c:v>0.916408</c:v>
                </c:pt>
                <c:pt idx="22">
                  <c:v>0.83159799999999995</c:v>
                </c:pt>
                <c:pt idx="23">
                  <c:v>0.74902000000000002</c:v>
                </c:pt>
                <c:pt idx="24">
                  <c:v>0.66644099999999995</c:v>
                </c:pt>
                <c:pt idx="25">
                  <c:v>0.58609500000000003</c:v>
                </c:pt>
                <c:pt idx="26">
                  <c:v>0.510212</c:v>
                </c:pt>
                <c:pt idx="27">
                  <c:v>0.44102400000000003</c:v>
                </c:pt>
                <c:pt idx="28">
                  <c:v>0.38076399999999999</c:v>
                </c:pt>
                <c:pt idx="29">
                  <c:v>0.32608399999999998</c:v>
                </c:pt>
                <c:pt idx="30">
                  <c:v>0.27363599999999999</c:v>
                </c:pt>
                <c:pt idx="31">
                  <c:v>0.222303</c:v>
                </c:pt>
                <c:pt idx="32">
                  <c:v>0.16539100000000001</c:v>
                </c:pt>
                <c:pt idx="33">
                  <c:v>0.118522</c:v>
                </c:pt>
                <c:pt idx="34">
                  <c:v>9.0623999999999996E-2</c:v>
                </c:pt>
                <c:pt idx="35">
                  <c:v>6.6073999999999994E-2</c:v>
                </c:pt>
                <c:pt idx="36">
                  <c:v>4.1522999999999997E-2</c:v>
                </c:pt>
                <c:pt idx="37">
                  <c:v>3.7060000000000003E-2</c:v>
                </c:pt>
                <c:pt idx="38">
                  <c:v>3.8176000000000002E-2</c:v>
                </c:pt>
                <c:pt idx="39">
                  <c:v>3.8176000000000002E-2</c:v>
                </c:pt>
                <c:pt idx="40">
                  <c:v>3.7060000000000003E-2</c:v>
                </c:pt>
              </c:numCache>
            </c:numRef>
          </c:yVal>
        </c:ser>
        <c:ser>
          <c:idx val="3"/>
          <c:order val="3"/>
          <c:marker>
            <c:symbol val="none"/>
          </c:marker>
          <c:xVal>
            <c:numRef>
              <c:f>'octagonal nose'!$AB$7:$AB$47</c:f>
              <c:numCache>
                <c:formatCode>General</c:formatCode>
                <c:ptCount val="41"/>
                <c:pt idx="0">
                  <c:v>0</c:v>
                </c:pt>
                <c:pt idx="1">
                  <c:v>0.10000000000000009</c:v>
                </c:pt>
                <c:pt idx="2">
                  <c:v>0.19999999999999973</c:v>
                </c:pt>
                <c:pt idx="3">
                  <c:v>0.29999999999999982</c:v>
                </c:pt>
                <c:pt idx="4">
                  <c:v>0.39999999999999991</c:v>
                </c:pt>
                <c:pt idx="5">
                  <c:v>0.49999999999999956</c:v>
                </c:pt>
                <c:pt idx="6">
                  <c:v>0.60000000000000009</c:v>
                </c:pt>
                <c:pt idx="7">
                  <c:v>0.69999999999999973</c:v>
                </c:pt>
                <c:pt idx="8">
                  <c:v>0.80000000000000027</c:v>
                </c:pt>
                <c:pt idx="9">
                  <c:v>0.89999999999999991</c:v>
                </c:pt>
                <c:pt idx="10">
                  <c:v>0.99999999999999956</c:v>
                </c:pt>
                <c:pt idx="11">
                  <c:v>1.1000000000000001</c:v>
                </c:pt>
                <c:pt idx="12">
                  <c:v>1.1999999999999997</c:v>
                </c:pt>
                <c:pt idx="13">
                  <c:v>1.3000000000000003</c:v>
                </c:pt>
                <c:pt idx="14">
                  <c:v>1.4</c:v>
                </c:pt>
                <c:pt idx="15">
                  <c:v>1.4999999999999996</c:v>
                </c:pt>
                <c:pt idx="16">
                  <c:v>1.6</c:v>
                </c:pt>
                <c:pt idx="17">
                  <c:v>1.6999999999999997</c:v>
                </c:pt>
                <c:pt idx="18">
                  <c:v>1.8000000000000003</c:v>
                </c:pt>
                <c:pt idx="19">
                  <c:v>1.9</c:v>
                </c:pt>
                <c:pt idx="20">
                  <c:v>1.9999999999999996</c:v>
                </c:pt>
                <c:pt idx="21">
                  <c:v>2.1</c:v>
                </c:pt>
                <c:pt idx="22">
                  <c:v>2.1999999999999997</c:v>
                </c:pt>
                <c:pt idx="23">
                  <c:v>2.3000000000000003</c:v>
                </c:pt>
                <c:pt idx="24">
                  <c:v>2.4</c:v>
                </c:pt>
                <c:pt idx="25">
                  <c:v>2.4999999999999996</c:v>
                </c:pt>
                <c:pt idx="26">
                  <c:v>2.6</c:v>
                </c:pt>
                <c:pt idx="27">
                  <c:v>2.6999999999999997</c:v>
                </c:pt>
                <c:pt idx="28">
                  <c:v>2.8000000000000003</c:v>
                </c:pt>
                <c:pt idx="29">
                  <c:v>2.9</c:v>
                </c:pt>
                <c:pt idx="30">
                  <c:v>2.9999999999999996</c:v>
                </c:pt>
                <c:pt idx="31">
                  <c:v>3.1</c:v>
                </c:pt>
                <c:pt idx="32">
                  <c:v>3.1999999999999997</c:v>
                </c:pt>
                <c:pt idx="33">
                  <c:v>3.3000000000000003</c:v>
                </c:pt>
                <c:pt idx="34">
                  <c:v>3.4</c:v>
                </c:pt>
                <c:pt idx="35">
                  <c:v>3.4999999999999996</c:v>
                </c:pt>
                <c:pt idx="36">
                  <c:v>3.6</c:v>
                </c:pt>
                <c:pt idx="37">
                  <c:v>3.6999999999999997</c:v>
                </c:pt>
                <c:pt idx="38">
                  <c:v>3.8000000000000003</c:v>
                </c:pt>
                <c:pt idx="39">
                  <c:v>3.9</c:v>
                </c:pt>
                <c:pt idx="40">
                  <c:v>3.9999999999999996</c:v>
                </c:pt>
              </c:numCache>
            </c:numRef>
          </c:xVal>
          <c:yVal>
            <c:numRef>
              <c:f>'octagonal nose'!$AA$7:$AA$47</c:f>
              <c:numCache>
                <c:formatCode>General</c:formatCode>
                <c:ptCount val="41"/>
                <c:pt idx="0">
                  <c:v>2.1437000000000001E-2</c:v>
                </c:pt>
                <c:pt idx="1">
                  <c:v>7.3885000000000006E-2</c:v>
                </c:pt>
                <c:pt idx="2">
                  <c:v>0.16092699999999999</c:v>
                </c:pt>
                <c:pt idx="3">
                  <c:v>0.25354900000000002</c:v>
                </c:pt>
                <c:pt idx="4">
                  <c:v>0.345055</c:v>
                </c:pt>
                <c:pt idx="5">
                  <c:v>0.44325599999999998</c:v>
                </c:pt>
                <c:pt idx="6">
                  <c:v>0.54257299999999997</c:v>
                </c:pt>
                <c:pt idx="7">
                  <c:v>0.649702</c:v>
                </c:pt>
                <c:pt idx="8">
                  <c:v>0.75459900000000002</c:v>
                </c:pt>
                <c:pt idx="9">
                  <c:v>0.85838000000000003</c:v>
                </c:pt>
                <c:pt idx="10">
                  <c:v>0.95435000000000003</c:v>
                </c:pt>
                <c:pt idx="11">
                  <c:v>1.0413920000000001</c:v>
                </c:pt>
                <c:pt idx="12">
                  <c:v>1.1295500000000001</c:v>
                </c:pt>
                <c:pt idx="13">
                  <c:v>1.2165919999999999</c:v>
                </c:pt>
                <c:pt idx="14">
                  <c:v>1.29227</c:v>
                </c:pt>
                <c:pt idx="15">
                  <c:v>1.29227</c:v>
                </c:pt>
                <c:pt idx="16">
                  <c:v>1.2891269999999999</c:v>
                </c:pt>
                <c:pt idx="17">
                  <c:v>1.223287</c:v>
                </c:pt>
                <c:pt idx="18">
                  <c:v>1.157448</c:v>
                </c:pt>
                <c:pt idx="19">
                  <c:v>1.0837969999999999</c:v>
                </c:pt>
                <c:pt idx="20">
                  <c:v>1.007914</c:v>
                </c:pt>
                <c:pt idx="21">
                  <c:v>0.92756700000000003</c:v>
                </c:pt>
                <c:pt idx="22">
                  <c:v>0.84945300000000001</c:v>
                </c:pt>
                <c:pt idx="23">
                  <c:v>0.77356999999999998</c:v>
                </c:pt>
                <c:pt idx="24">
                  <c:v>0.69991899999999996</c:v>
                </c:pt>
                <c:pt idx="25">
                  <c:v>0.62626800000000005</c:v>
                </c:pt>
                <c:pt idx="26">
                  <c:v>0.55373300000000003</c:v>
                </c:pt>
                <c:pt idx="27">
                  <c:v>0.48343000000000003</c:v>
                </c:pt>
                <c:pt idx="28">
                  <c:v>0.41759000000000002</c:v>
                </c:pt>
                <c:pt idx="29">
                  <c:v>0.35398200000000002</c:v>
                </c:pt>
                <c:pt idx="30">
                  <c:v>0.29595399999999999</c:v>
                </c:pt>
                <c:pt idx="31">
                  <c:v>0.24573800000000001</c:v>
                </c:pt>
                <c:pt idx="32">
                  <c:v>0.19775300000000001</c:v>
                </c:pt>
                <c:pt idx="33">
                  <c:v>0.15646399999999999</c:v>
                </c:pt>
                <c:pt idx="34">
                  <c:v>0.11629</c:v>
                </c:pt>
                <c:pt idx="35">
                  <c:v>8.7276000000000006E-2</c:v>
                </c:pt>
                <c:pt idx="36">
                  <c:v>6.719E-2</c:v>
                </c:pt>
                <c:pt idx="37">
                  <c:v>6.1609999999999998E-2</c:v>
                </c:pt>
                <c:pt idx="38">
                  <c:v>6.2726000000000004E-2</c:v>
                </c:pt>
                <c:pt idx="39">
                  <c:v>6.3841999999999996E-2</c:v>
                </c:pt>
                <c:pt idx="40">
                  <c:v>6.1609999999999998E-2</c:v>
                </c:pt>
              </c:numCache>
            </c:numRef>
          </c:yVal>
        </c:ser>
        <c:axId val="61717120"/>
        <c:axId val="61715200"/>
      </c:scatterChart>
      <c:valAx>
        <c:axId val="61707008"/>
        <c:scaling>
          <c:orientation val="minMax"/>
          <c:max val="4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Time [s]</a:t>
                </a:r>
              </a:p>
            </c:rich>
          </c:tx>
        </c:title>
        <c:numFmt formatCode="0.000" sourceLinked="1"/>
        <c:tickLblPos val="nextTo"/>
        <c:crossAx val="61708928"/>
        <c:crosses val="autoZero"/>
        <c:crossBetween val="midCat"/>
        <c:majorUnit val="1"/>
        <c:minorUnit val="0.2"/>
      </c:valAx>
      <c:valAx>
        <c:axId val="61708928"/>
        <c:scaling>
          <c:orientation val="minMax"/>
          <c:min val="-1"/>
        </c:scaling>
        <c:axPos val="l"/>
        <c:majorGridlines>
          <c:spPr>
            <a:ln>
              <a:solidFill>
                <a:srgbClr val="C0504D">
                  <a:shade val="95000"/>
                  <a:satMod val="105000"/>
                  <a:alpha val="0"/>
                </a:srgb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Pressure [cm H20]</a:t>
                </a:r>
              </a:p>
            </c:rich>
          </c:tx>
          <c:layout>
            <c:manualLayout>
              <c:xMode val="edge"/>
              <c:yMode val="edge"/>
              <c:x val="5.1679586563307418E-3"/>
              <c:y val="0.45971490367223211"/>
            </c:manualLayout>
          </c:layout>
        </c:title>
        <c:numFmt formatCode="0.000" sourceLinked="1"/>
        <c:tickLblPos val="nextTo"/>
        <c:crossAx val="61707008"/>
        <c:crosses val="autoZero"/>
        <c:crossBetween val="midCat"/>
      </c:valAx>
      <c:valAx>
        <c:axId val="61715200"/>
        <c:scaling>
          <c:orientation val="minMax"/>
          <c:max val="1.4"/>
          <c:min val="0"/>
        </c:scaling>
        <c:axPos val="r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Volume [L]</a:t>
                </a:r>
              </a:p>
            </c:rich>
          </c:tx>
        </c:title>
        <c:numFmt formatCode="0.0000" sourceLinked="1"/>
        <c:tickLblPos val="nextTo"/>
        <c:crossAx val="61717120"/>
        <c:crosses val="max"/>
        <c:crossBetween val="midCat"/>
      </c:valAx>
      <c:valAx>
        <c:axId val="61717120"/>
        <c:scaling>
          <c:orientation val="minMax"/>
        </c:scaling>
        <c:delete val="1"/>
        <c:axPos val="b"/>
        <c:numFmt formatCode="General" sourceLinked="1"/>
        <c:tickLblPos val="nextTo"/>
        <c:crossAx val="617152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224318509482092"/>
          <c:y val="0.70436555724652061"/>
          <c:w val="0.20018094637395117"/>
          <c:h val="0.14141085736716974"/>
        </c:manualLayout>
      </c:layout>
      <c:overlay val="1"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Octagonal trial 6</a:t>
            </a:r>
          </a:p>
        </c:rich>
      </c:tx>
      <c:layout>
        <c:manualLayout>
          <c:xMode val="edge"/>
          <c:yMode val="edge"/>
          <c:x val="0.43479951744088002"/>
          <c:y val="1.1976047904191598E-2"/>
        </c:manualLayout>
      </c:layout>
      <c:overlay val="1"/>
    </c:title>
    <c:plotArea>
      <c:layout>
        <c:manualLayout>
          <c:layoutTarget val="inner"/>
          <c:xMode val="edge"/>
          <c:yMode val="edge"/>
          <c:x val="7.8641656613351665E-2"/>
          <c:y val="7.3223317145237082E-2"/>
          <c:w val="0.84528906083640187"/>
          <c:h val="0.84246561994121949"/>
        </c:manualLayout>
      </c:layout>
      <c:scatterChart>
        <c:scatterStyle val="lineMarker"/>
        <c:ser>
          <c:idx val="0"/>
          <c:order val="0"/>
          <c:tx>
            <c:v>Clinical Trial Pressure</c:v>
          </c:tx>
          <c:spPr>
            <a:ln w="25400"/>
          </c:spPr>
          <c:marker>
            <c:symbol val="none"/>
          </c:marker>
          <c:xVal>
            <c:numRef>
              <c:f>'square nose'!$B$60:$B$79</c:f>
              <c:numCache>
                <c:formatCode>0.000</c:formatCode>
                <c:ptCount val="20"/>
                <c:pt idx="0">
                  <c:v>0</c:v>
                </c:pt>
                <c:pt idx="1">
                  <c:v>0.17123505280614501</c:v>
                </c:pt>
                <c:pt idx="2">
                  <c:v>0.382470105612289</c:v>
                </c:pt>
                <c:pt idx="3">
                  <c:v>0.59370515841843396</c:v>
                </c:pt>
                <c:pt idx="4">
                  <c:v>0.80494021122457904</c:v>
                </c:pt>
                <c:pt idx="5">
                  <c:v>1.01617526403072</c:v>
                </c:pt>
                <c:pt idx="6">
                  <c:v>1.22741031683687</c:v>
                </c:pt>
                <c:pt idx="7">
                  <c:v>1.4386453696430099</c:v>
                </c:pt>
                <c:pt idx="8">
                  <c:v>1.6498804224491599</c:v>
                </c:pt>
                <c:pt idx="9">
                  <c:v>1.8611154752553001</c:v>
                </c:pt>
                <c:pt idx="10">
                  <c:v>2.0723505280614498</c:v>
                </c:pt>
                <c:pt idx="11">
                  <c:v>2.28358558086759</c:v>
                </c:pt>
                <c:pt idx="12">
                  <c:v>2.49482063367374</c:v>
                </c:pt>
                <c:pt idx="13">
                  <c:v>2.7060556864798802</c:v>
                </c:pt>
                <c:pt idx="14">
                  <c:v>2.9172907392860301</c:v>
                </c:pt>
                <c:pt idx="15">
                  <c:v>3.1285257920921699</c:v>
                </c:pt>
                <c:pt idx="16">
                  <c:v>3.3397608448983198</c:v>
                </c:pt>
                <c:pt idx="17">
                  <c:v>3.55099589770446</c:v>
                </c:pt>
                <c:pt idx="18">
                  <c:v>3.76223095051061</c:v>
                </c:pt>
                <c:pt idx="19">
                  <c:v>3.9734660033167502</c:v>
                </c:pt>
              </c:numCache>
            </c:numRef>
          </c:xVal>
          <c:yVal>
            <c:numRef>
              <c:f>'square nose'!$C$60:$C$79</c:f>
              <c:numCache>
                <c:formatCode>0.000</c:formatCode>
                <c:ptCount val="20"/>
                <c:pt idx="0">
                  <c:v>3.5000000000000031E-2</c:v>
                </c:pt>
                <c:pt idx="1">
                  <c:v>0.28500000000000003</c:v>
                </c:pt>
                <c:pt idx="2">
                  <c:v>0.58500000000000008</c:v>
                </c:pt>
                <c:pt idx="3">
                  <c:v>0.73000000000000009</c:v>
                </c:pt>
                <c:pt idx="4">
                  <c:v>0.69286670000000006</c:v>
                </c:pt>
                <c:pt idx="5">
                  <c:v>0.57911632775120003</c:v>
                </c:pt>
                <c:pt idx="6">
                  <c:v>0.35293099581340004</c:v>
                </c:pt>
                <c:pt idx="7">
                  <c:v>0.10415221291865995</c:v>
                </c:pt>
                <c:pt idx="8">
                  <c:v>-0.20044856459330096</c:v>
                </c:pt>
                <c:pt idx="9">
                  <c:v>-0.55870888157894694</c:v>
                </c:pt>
                <c:pt idx="10">
                  <c:v>-0.71673370215310994</c:v>
                </c:pt>
                <c:pt idx="11">
                  <c:v>-0.851185705741627</c:v>
                </c:pt>
                <c:pt idx="12">
                  <c:v>-0.81499999999999995</c:v>
                </c:pt>
                <c:pt idx="13">
                  <c:v>-0.66500000000000004</c:v>
                </c:pt>
                <c:pt idx="14">
                  <c:v>-0.5149999999999999</c:v>
                </c:pt>
                <c:pt idx="15">
                  <c:v>-0.36</c:v>
                </c:pt>
                <c:pt idx="16">
                  <c:v>-0.22999999999999998</c:v>
                </c:pt>
                <c:pt idx="17">
                  <c:v>-0.14681818181818196</c:v>
                </c:pt>
                <c:pt idx="18">
                  <c:v>-6.4999999999999947E-2</c:v>
                </c:pt>
                <c:pt idx="19">
                  <c:v>-5.9999999999999942E-2</c:v>
                </c:pt>
              </c:numCache>
            </c:numRef>
          </c:yVal>
        </c:ser>
        <c:ser>
          <c:idx val="2"/>
          <c:order val="2"/>
          <c:marker>
            <c:symbol val="none"/>
          </c:marker>
          <c:xVal>
            <c:numRef>
              <c:f>'octagonal nose'!$AH$7:$AH$47</c:f>
              <c:numCache>
                <c:formatCode>General</c:formatCode>
                <c:ptCount val="41"/>
                <c:pt idx="0">
                  <c:v>0.03</c:v>
                </c:pt>
                <c:pt idx="1">
                  <c:v>0.13000000000000009</c:v>
                </c:pt>
                <c:pt idx="2">
                  <c:v>0.23000000000000018</c:v>
                </c:pt>
                <c:pt idx="3">
                  <c:v>0.33000000000000029</c:v>
                </c:pt>
                <c:pt idx="4">
                  <c:v>0.42999999999999994</c:v>
                </c:pt>
                <c:pt idx="5">
                  <c:v>0.53</c:v>
                </c:pt>
                <c:pt idx="6">
                  <c:v>0.63000000000000012</c:v>
                </c:pt>
                <c:pt idx="7">
                  <c:v>0.72999999999999976</c:v>
                </c:pt>
                <c:pt idx="8">
                  <c:v>0.83000000000000029</c:v>
                </c:pt>
                <c:pt idx="9">
                  <c:v>0.92999999999999994</c:v>
                </c:pt>
                <c:pt idx="10">
                  <c:v>1.0300000000000005</c:v>
                </c:pt>
                <c:pt idx="11">
                  <c:v>1.1300000000000001</c:v>
                </c:pt>
                <c:pt idx="12">
                  <c:v>1.2299999999999998</c:v>
                </c:pt>
                <c:pt idx="13">
                  <c:v>1.3300000000000003</c:v>
                </c:pt>
                <c:pt idx="14">
                  <c:v>1.43</c:v>
                </c:pt>
                <c:pt idx="15">
                  <c:v>1.5300000000000005</c:v>
                </c:pt>
                <c:pt idx="16">
                  <c:v>1.6300000000000001</c:v>
                </c:pt>
                <c:pt idx="17">
                  <c:v>1.7299999999999998</c:v>
                </c:pt>
                <c:pt idx="18">
                  <c:v>1.8300000000000003</c:v>
                </c:pt>
                <c:pt idx="19">
                  <c:v>1.93</c:v>
                </c:pt>
                <c:pt idx="20">
                  <c:v>2.0300000000000002</c:v>
                </c:pt>
                <c:pt idx="21">
                  <c:v>2.13</c:v>
                </c:pt>
                <c:pt idx="22">
                  <c:v>2.2299999999999995</c:v>
                </c:pt>
                <c:pt idx="23">
                  <c:v>2.33</c:v>
                </c:pt>
                <c:pt idx="24">
                  <c:v>2.4299999999999997</c:v>
                </c:pt>
                <c:pt idx="25">
                  <c:v>2.5300000000000002</c:v>
                </c:pt>
                <c:pt idx="26">
                  <c:v>2.63</c:v>
                </c:pt>
                <c:pt idx="27">
                  <c:v>2.7299999999999995</c:v>
                </c:pt>
                <c:pt idx="28">
                  <c:v>2.83</c:v>
                </c:pt>
                <c:pt idx="29">
                  <c:v>2.9299999999999997</c:v>
                </c:pt>
                <c:pt idx="30">
                  <c:v>3.0300000000000002</c:v>
                </c:pt>
                <c:pt idx="31">
                  <c:v>3.13</c:v>
                </c:pt>
                <c:pt idx="32">
                  <c:v>3.2299999999999995</c:v>
                </c:pt>
                <c:pt idx="33">
                  <c:v>3.33</c:v>
                </c:pt>
                <c:pt idx="34">
                  <c:v>3.4299999999999997</c:v>
                </c:pt>
                <c:pt idx="35">
                  <c:v>3.5300000000000002</c:v>
                </c:pt>
                <c:pt idx="36">
                  <c:v>3.63</c:v>
                </c:pt>
                <c:pt idx="37">
                  <c:v>3.7299999999999995</c:v>
                </c:pt>
                <c:pt idx="38">
                  <c:v>3.83</c:v>
                </c:pt>
                <c:pt idx="39">
                  <c:v>3.9299999999999997</c:v>
                </c:pt>
                <c:pt idx="40">
                  <c:v>4.03</c:v>
                </c:pt>
              </c:numCache>
            </c:numRef>
          </c:xVal>
          <c:yVal>
            <c:numRef>
              <c:f>'octagonal nose'!$AI$7:$AI$47</c:f>
              <c:numCache>
                <c:formatCode>General</c:formatCode>
                <c:ptCount val="41"/>
                <c:pt idx="0">
                  <c:v>0.25122800000000001</c:v>
                </c:pt>
                <c:pt idx="1">
                  <c:v>0.33407599999999998</c:v>
                </c:pt>
                <c:pt idx="2">
                  <c:v>0.39295600000000003</c:v>
                </c:pt>
                <c:pt idx="3">
                  <c:v>0.40811599999999998</c:v>
                </c:pt>
                <c:pt idx="4">
                  <c:v>0.40427999999999997</c:v>
                </c:pt>
                <c:pt idx="5">
                  <c:v>0.47599599999999997</c:v>
                </c:pt>
                <c:pt idx="6">
                  <c:v>0.51776800000000001</c:v>
                </c:pt>
                <c:pt idx="7">
                  <c:v>0.52821200000000001</c:v>
                </c:pt>
                <c:pt idx="8">
                  <c:v>0.53343200000000002</c:v>
                </c:pt>
                <c:pt idx="9">
                  <c:v>0.42899999999999999</c:v>
                </c:pt>
                <c:pt idx="10">
                  <c:v>0.33046799999999998</c:v>
                </c:pt>
                <c:pt idx="11">
                  <c:v>0.38163599999999998</c:v>
                </c:pt>
                <c:pt idx="12">
                  <c:v>0.42377999999999999</c:v>
                </c:pt>
                <c:pt idx="13">
                  <c:v>0.33768799999999999</c:v>
                </c:pt>
                <c:pt idx="14">
                  <c:v>0.16247200000000001</c:v>
                </c:pt>
                <c:pt idx="15">
                  <c:v>-0.158804</c:v>
                </c:pt>
                <c:pt idx="16">
                  <c:v>-0.23702400000000001</c:v>
                </c:pt>
                <c:pt idx="17">
                  <c:v>-0.24205599999999999</c:v>
                </c:pt>
                <c:pt idx="18">
                  <c:v>-0.31600800000000001</c:v>
                </c:pt>
                <c:pt idx="19">
                  <c:v>-0.33316000000000001</c:v>
                </c:pt>
                <c:pt idx="20">
                  <c:v>-0.34398800000000002</c:v>
                </c:pt>
                <c:pt idx="21">
                  <c:v>-0.33316000000000001</c:v>
                </c:pt>
                <c:pt idx="22">
                  <c:v>-0.35481600000000002</c:v>
                </c:pt>
                <c:pt idx="23">
                  <c:v>-0.32264799999999999</c:v>
                </c:pt>
                <c:pt idx="24">
                  <c:v>-0.33676800000000001</c:v>
                </c:pt>
                <c:pt idx="25">
                  <c:v>-0.319328</c:v>
                </c:pt>
                <c:pt idx="26">
                  <c:v>-0.319328</c:v>
                </c:pt>
                <c:pt idx="27">
                  <c:v>-0.28943999999999998</c:v>
                </c:pt>
                <c:pt idx="28">
                  <c:v>-0.22947600000000001</c:v>
                </c:pt>
                <c:pt idx="29">
                  <c:v>-0.199792</c:v>
                </c:pt>
                <c:pt idx="30">
                  <c:v>-0.166132</c:v>
                </c:pt>
                <c:pt idx="31">
                  <c:v>-0.15392</c:v>
                </c:pt>
                <c:pt idx="32">
                  <c:v>-0.120624</c:v>
                </c:pt>
                <c:pt idx="33">
                  <c:v>-9.7979999999999998E-2</c:v>
                </c:pt>
                <c:pt idx="34">
                  <c:v>-3.5444000000000003E-2</c:v>
                </c:pt>
                <c:pt idx="35">
                  <c:v>-2.5739999999999999E-2</c:v>
                </c:pt>
                <c:pt idx="36">
                  <c:v>5.6203999999999997E-2</c:v>
                </c:pt>
                <c:pt idx="37">
                  <c:v>-8.4880000000000008E-3</c:v>
                </c:pt>
                <c:pt idx="38">
                  <c:v>-2.2504E-2</c:v>
                </c:pt>
                <c:pt idx="39">
                  <c:v>1.9543999999999999E-2</c:v>
                </c:pt>
                <c:pt idx="40">
                  <c:v>1.2160000000000001E-3</c:v>
                </c:pt>
              </c:numCache>
            </c:numRef>
          </c:yVal>
        </c:ser>
        <c:axId val="61763968"/>
        <c:axId val="61765888"/>
      </c:scatterChart>
      <c:scatterChart>
        <c:scatterStyle val="lineMarker"/>
        <c:ser>
          <c:idx val="1"/>
          <c:order val="1"/>
          <c:tx>
            <c:v>Clinical Trial Volume</c:v>
          </c:tx>
          <c:spPr>
            <a:ln w="25400"/>
          </c:spPr>
          <c:marker>
            <c:symbol val="none"/>
          </c:marker>
          <c:xVal>
            <c:numRef>
              <c:f>'square nose'!$F$60:$F$100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</c:numCache>
            </c:numRef>
          </c:xVal>
          <c:yVal>
            <c:numRef>
              <c:f>'square nose'!$G$60:$G$100</c:f>
              <c:numCache>
                <c:formatCode>0.0000</c:formatCode>
                <c:ptCount val="41"/>
                <c:pt idx="0">
                  <c:v>2.1437000000000001E-2</c:v>
                </c:pt>
                <c:pt idx="1">
                  <c:v>4.1522999999999997E-2</c:v>
                </c:pt>
                <c:pt idx="2">
                  <c:v>0.109595</c:v>
                </c:pt>
                <c:pt idx="3">
                  <c:v>0.211144</c:v>
                </c:pt>
                <c:pt idx="4">
                  <c:v>0.31827299999999997</c:v>
                </c:pt>
                <c:pt idx="5">
                  <c:v>0.42093799999999998</c:v>
                </c:pt>
                <c:pt idx="6">
                  <c:v>0.52471900000000005</c:v>
                </c:pt>
                <c:pt idx="7">
                  <c:v>0.63519499999999995</c:v>
                </c:pt>
                <c:pt idx="8">
                  <c:v>0.74790400000000001</c:v>
                </c:pt>
                <c:pt idx="9">
                  <c:v>0.86619199999999996</c:v>
                </c:pt>
                <c:pt idx="10">
                  <c:v>0.97220399999999996</c:v>
                </c:pt>
                <c:pt idx="11">
                  <c:v>1.0558989999999999</c:v>
                </c:pt>
                <c:pt idx="12">
                  <c:v>1.1395930000000001</c:v>
                </c:pt>
                <c:pt idx="13">
                  <c:v>1.2221709999999999</c:v>
                </c:pt>
                <c:pt idx="14">
                  <c:v>1.290243</c:v>
                </c:pt>
                <c:pt idx="15">
                  <c:v>1.29227</c:v>
                </c:pt>
                <c:pt idx="16">
                  <c:v>1.2891269999999999</c:v>
                </c:pt>
                <c:pt idx="17">
                  <c:v>1.2400260000000001</c:v>
                </c:pt>
                <c:pt idx="18">
                  <c:v>1.170839</c:v>
                </c:pt>
                <c:pt idx="19">
                  <c:v>1.0893759999999999</c:v>
                </c:pt>
                <c:pt idx="20">
                  <c:v>1.0012179999999999</c:v>
                </c:pt>
                <c:pt idx="21">
                  <c:v>0.916408</c:v>
                </c:pt>
                <c:pt idx="22">
                  <c:v>0.83159799999999995</c:v>
                </c:pt>
                <c:pt idx="23">
                  <c:v>0.74902000000000002</c:v>
                </c:pt>
                <c:pt idx="24">
                  <c:v>0.66644099999999995</c:v>
                </c:pt>
                <c:pt idx="25">
                  <c:v>0.58609500000000003</c:v>
                </c:pt>
                <c:pt idx="26">
                  <c:v>0.510212</c:v>
                </c:pt>
                <c:pt idx="27">
                  <c:v>0.44102400000000003</c:v>
                </c:pt>
                <c:pt idx="28">
                  <c:v>0.38076399999999999</c:v>
                </c:pt>
                <c:pt idx="29">
                  <c:v>0.32608399999999998</c:v>
                </c:pt>
                <c:pt idx="30">
                  <c:v>0.27363599999999999</c:v>
                </c:pt>
                <c:pt idx="31">
                  <c:v>0.222303</c:v>
                </c:pt>
                <c:pt idx="32">
                  <c:v>0.16539100000000001</c:v>
                </c:pt>
                <c:pt idx="33">
                  <c:v>0.118522</c:v>
                </c:pt>
                <c:pt idx="34">
                  <c:v>9.0623999999999996E-2</c:v>
                </c:pt>
                <c:pt idx="35">
                  <c:v>6.6073999999999994E-2</c:v>
                </c:pt>
                <c:pt idx="36">
                  <c:v>4.1522999999999997E-2</c:v>
                </c:pt>
                <c:pt idx="37">
                  <c:v>3.7060000000000003E-2</c:v>
                </c:pt>
                <c:pt idx="38">
                  <c:v>3.8176000000000002E-2</c:v>
                </c:pt>
                <c:pt idx="39">
                  <c:v>3.8176000000000002E-2</c:v>
                </c:pt>
                <c:pt idx="40">
                  <c:v>3.7060000000000003E-2</c:v>
                </c:pt>
              </c:numCache>
            </c:numRef>
          </c:yVal>
        </c:ser>
        <c:ser>
          <c:idx val="3"/>
          <c:order val="3"/>
          <c:marker>
            <c:symbol val="none"/>
          </c:marker>
          <c:xVal>
            <c:numRef>
              <c:f>'octagonal nose'!$AH$7:$AH$47</c:f>
              <c:numCache>
                <c:formatCode>General</c:formatCode>
                <c:ptCount val="41"/>
                <c:pt idx="0">
                  <c:v>0.03</c:v>
                </c:pt>
                <c:pt idx="1">
                  <c:v>0.13000000000000009</c:v>
                </c:pt>
                <c:pt idx="2">
                  <c:v>0.23000000000000018</c:v>
                </c:pt>
                <c:pt idx="3">
                  <c:v>0.33000000000000029</c:v>
                </c:pt>
                <c:pt idx="4">
                  <c:v>0.42999999999999994</c:v>
                </c:pt>
                <c:pt idx="5">
                  <c:v>0.53</c:v>
                </c:pt>
                <c:pt idx="6">
                  <c:v>0.63000000000000012</c:v>
                </c:pt>
                <c:pt idx="7">
                  <c:v>0.72999999999999976</c:v>
                </c:pt>
                <c:pt idx="8">
                  <c:v>0.83000000000000029</c:v>
                </c:pt>
                <c:pt idx="9">
                  <c:v>0.92999999999999994</c:v>
                </c:pt>
                <c:pt idx="10">
                  <c:v>1.0300000000000005</c:v>
                </c:pt>
                <c:pt idx="11">
                  <c:v>1.1300000000000001</c:v>
                </c:pt>
                <c:pt idx="12">
                  <c:v>1.2299999999999998</c:v>
                </c:pt>
                <c:pt idx="13">
                  <c:v>1.3300000000000003</c:v>
                </c:pt>
                <c:pt idx="14">
                  <c:v>1.43</c:v>
                </c:pt>
                <c:pt idx="15">
                  <c:v>1.5300000000000005</c:v>
                </c:pt>
                <c:pt idx="16">
                  <c:v>1.6300000000000001</c:v>
                </c:pt>
                <c:pt idx="17">
                  <c:v>1.7299999999999998</c:v>
                </c:pt>
                <c:pt idx="18">
                  <c:v>1.8300000000000003</c:v>
                </c:pt>
                <c:pt idx="19">
                  <c:v>1.93</c:v>
                </c:pt>
                <c:pt idx="20">
                  <c:v>2.0300000000000002</c:v>
                </c:pt>
                <c:pt idx="21">
                  <c:v>2.13</c:v>
                </c:pt>
                <c:pt idx="22">
                  <c:v>2.2299999999999995</c:v>
                </c:pt>
                <c:pt idx="23">
                  <c:v>2.33</c:v>
                </c:pt>
                <c:pt idx="24">
                  <c:v>2.4299999999999997</c:v>
                </c:pt>
                <c:pt idx="25">
                  <c:v>2.5300000000000002</c:v>
                </c:pt>
                <c:pt idx="26">
                  <c:v>2.63</c:v>
                </c:pt>
                <c:pt idx="27">
                  <c:v>2.7299999999999995</c:v>
                </c:pt>
                <c:pt idx="28">
                  <c:v>2.83</c:v>
                </c:pt>
                <c:pt idx="29">
                  <c:v>2.9299999999999997</c:v>
                </c:pt>
                <c:pt idx="30">
                  <c:v>3.0300000000000002</c:v>
                </c:pt>
                <c:pt idx="31">
                  <c:v>3.13</c:v>
                </c:pt>
                <c:pt idx="32">
                  <c:v>3.2299999999999995</c:v>
                </c:pt>
                <c:pt idx="33">
                  <c:v>3.33</c:v>
                </c:pt>
                <c:pt idx="34">
                  <c:v>3.4299999999999997</c:v>
                </c:pt>
                <c:pt idx="35">
                  <c:v>3.5300000000000002</c:v>
                </c:pt>
                <c:pt idx="36">
                  <c:v>3.63</c:v>
                </c:pt>
                <c:pt idx="37">
                  <c:v>3.7299999999999995</c:v>
                </c:pt>
                <c:pt idx="38">
                  <c:v>3.83</c:v>
                </c:pt>
                <c:pt idx="39">
                  <c:v>3.9299999999999997</c:v>
                </c:pt>
                <c:pt idx="40">
                  <c:v>4.03</c:v>
                </c:pt>
              </c:numCache>
            </c:numRef>
          </c:xVal>
          <c:yVal>
            <c:numRef>
              <c:f>'octagonal nose'!$AG$7:$AG$47</c:f>
              <c:numCache>
                <c:formatCode>General</c:formatCode>
                <c:ptCount val="41"/>
                <c:pt idx="0">
                  <c:v>3.9292000000000001E-2</c:v>
                </c:pt>
                <c:pt idx="1">
                  <c:v>0.10847900000000001</c:v>
                </c:pt>
                <c:pt idx="2">
                  <c:v>0.19775300000000001</c:v>
                </c:pt>
                <c:pt idx="3">
                  <c:v>0.29037499999999999</c:v>
                </c:pt>
                <c:pt idx="4">
                  <c:v>0.38188</c:v>
                </c:pt>
                <c:pt idx="5">
                  <c:v>0.478966</c:v>
                </c:pt>
                <c:pt idx="6">
                  <c:v>0.58163100000000001</c:v>
                </c:pt>
                <c:pt idx="7">
                  <c:v>0.68652800000000003</c:v>
                </c:pt>
                <c:pt idx="8">
                  <c:v>0.79142500000000005</c:v>
                </c:pt>
                <c:pt idx="9">
                  <c:v>0.88962600000000003</c:v>
                </c:pt>
                <c:pt idx="10">
                  <c:v>0.97889999999999999</c:v>
                </c:pt>
                <c:pt idx="11">
                  <c:v>1.0648260000000001</c:v>
                </c:pt>
                <c:pt idx="12">
                  <c:v>1.157448</c:v>
                </c:pt>
                <c:pt idx="13">
                  <c:v>1.243374</c:v>
                </c:pt>
                <c:pt idx="14">
                  <c:v>1.29227</c:v>
                </c:pt>
                <c:pt idx="15">
                  <c:v>1.29227</c:v>
                </c:pt>
                <c:pt idx="16">
                  <c:v>1.2668079999999999</c:v>
                </c:pt>
                <c:pt idx="17">
                  <c:v>1.2020850000000001</c:v>
                </c:pt>
                <c:pt idx="18">
                  <c:v>1.1317820000000001</c:v>
                </c:pt>
                <c:pt idx="19">
                  <c:v>1.0581309999999999</c:v>
                </c:pt>
                <c:pt idx="20">
                  <c:v>0.980016</c:v>
                </c:pt>
                <c:pt idx="21">
                  <c:v>0.90078499999999995</c:v>
                </c:pt>
                <c:pt idx="22">
                  <c:v>0.82267100000000004</c:v>
                </c:pt>
                <c:pt idx="23">
                  <c:v>0.745672</c:v>
                </c:pt>
                <c:pt idx="24">
                  <c:v>0.66978899999999997</c:v>
                </c:pt>
                <c:pt idx="25">
                  <c:v>0.59390600000000004</c:v>
                </c:pt>
                <c:pt idx="26">
                  <c:v>0.51802300000000001</c:v>
                </c:pt>
                <c:pt idx="27">
                  <c:v>0.44772000000000001</c:v>
                </c:pt>
                <c:pt idx="28">
                  <c:v>0.37964900000000001</c:v>
                </c:pt>
                <c:pt idx="29">
                  <c:v>0.31827299999999997</c:v>
                </c:pt>
                <c:pt idx="30">
                  <c:v>0.264708</c:v>
                </c:pt>
                <c:pt idx="31">
                  <c:v>0.21226</c:v>
                </c:pt>
                <c:pt idx="32">
                  <c:v>0.16650699999999999</c:v>
                </c:pt>
                <c:pt idx="33">
                  <c:v>0.122986</c:v>
                </c:pt>
                <c:pt idx="34">
                  <c:v>9.1740000000000002E-2</c:v>
                </c:pt>
                <c:pt idx="35">
                  <c:v>7.0537000000000002E-2</c:v>
                </c:pt>
                <c:pt idx="36">
                  <c:v>6.4958000000000002E-2</c:v>
                </c:pt>
                <c:pt idx="37">
                  <c:v>6.4958000000000002E-2</c:v>
                </c:pt>
                <c:pt idx="38">
                  <c:v>6.4958000000000002E-2</c:v>
                </c:pt>
                <c:pt idx="39">
                  <c:v>6.4958000000000002E-2</c:v>
                </c:pt>
                <c:pt idx="40">
                  <c:v>6.4958000000000002E-2</c:v>
                </c:pt>
              </c:numCache>
            </c:numRef>
          </c:yVal>
        </c:ser>
        <c:axId val="61769984"/>
        <c:axId val="61768064"/>
      </c:scatterChart>
      <c:valAx>
        <c:axId val="61763968"/>
        <c:scaling>
          <c:orientation val="minMax"/>
          <c:max val="4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Time [s]</a:t>
                </a:r>
              </a:p>
            </c:rich>
          </c:tx>
        </c:title>
        <c:numFmt formatCode="0.000" sourceLinked="1"/>
        <c:tickLblPos val="nextTo"/>
        <c:crossAx val="61765888"/>
        <c:crosses val="autoZero"/>
        <c:crossBetween val="midCat"/>
        <c:majorUnit val="1"/>
        <c:minorUnit val="0.2"/>
      </c:valAx>
      <c:valAx>
        <c:axId val="61765888"/>
        <c:scaling>
          <c:orientation val="minMax"/>
          <c:min val="-1"/>
        </c:scaling>
        <c:axPos val="l"/>
        <c:majorGridlines>
          <c:spPr>
            <a:ln>
              <a:solidFill>
                <a:srgbClr val="C0504D">
                  <a:shade val="95000"/>
                  <a:satMod val="105000"/>
                  <a:alpha val="0"/>
                </a:srgb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Pressure [cm H20]</a:t>
                </a:r>
              </a:p>
            </c:rich>
          </c:tx>
          <c:layout>
            <c:manualLayout>
              <c:xMode val="edge"/>
              <c:yMode val="edge"/>
              <c:x val="5.1679586563307418E-3"/>
              <c:y val="0.45971490367223211"/>
            </c:manualLayout>
          </c:layout>
        </c:title>
        <c:numFmt formatCode="0.000" sourceLinked="1"/>
        <c:tickLblPos val="nextTo"/>
        <c:crossAx val="61763968"/>
        <c:crosses val="autoZero"/>
        <c:crossBetween val="midCat"/>
      </c:valAx>
      <c:valAx>
        <c:axId val="61768064"/>
        <c:scaling>
          <c:orientation val="minMax"/>
          <c:max val="1.4"/>
          <c:min val="0"/>
        </c:scaling>
        <c:axPos val="r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Volume [L]</a:t>
                </a:r>
              </a:p>
            </c:rich>
          </c:tx>
        </c:title>
        <c:numFmt formatCode="0.0000" sourceLinked="1"/>
        <c:tickLblPos val="nextTo"/>
        <c:crossAx val="61769984"/>
        <c:crosses val="max"/>
        <c:crossBetween val="midCat"/>
      </c:valAx>
      <c:valAx>
        <c:axId val="61769984"/>
        <c:scaling>
          <c:orientation val="minMax"/>
        </c:scaling>
        <c:delete val="1"/>
        <c:axPos val="b"/>
        <c:numFmt formatCode="General" sourceLinked="1"/>
        <c:tickLblPos val="nextTo"/>
        <c:crossAx val="617680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224318509482092"/>
          <c:y val="0.70436555724652061"/>
          <c:w val="0.20018094637395117"/>
          <c:h val="0.14141085736716974"/>
        </c:manualLayout>
      </c:layout>
      <c:overlay val="1"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Octagonal trial 7</a:t>
            </a:r>
          </a:p>
        </c:rich>
      </c:tx>
      <c:layout>
        <c:manualLayout>
          <c:xMode val="edge"/>
          <c:yMode val="edge"/>
          <c:x val="0.43479951744088002"/>
          <c:y val="1.1976047904191598E-2"/>
        </c:manualLayout>
      </c:layout>
      <c:overlay val="1"/>
    </c:title>
    <c:plotArea>
      <c:layout>
        <c:manualLayout>
          <c:layoutTarget val="inner"/>
          <c:xMode val="edge"/>
          <c:yMode val="edge"/>
          <c:x val="7.8641656613351665E-2"/>
          <c:y val="7.3223317145237082E-2"/>
          <c:w val="0.84528906083640187"/>
          <c:h val="0.84246561994121949"/>
        </c:manualLayout>
      </c:layout>
      <c:scatterChart>
        <c:scatterStyle val="lineMarker"/>
        <c:ser>
          <c:idx val="0"/>
          <c:order val="0"/>
          <c:tx>
            <c:v>Clinical Trial Pressure</c:v>
          </c:tx>
          <c:spPr>
            <a:ln w="25400"/>
          </c:spPr>
          <c:marker>
            <c:symbol val="none"/>
          </c:marker>
          <c:xVal>
            <c:numRef>
              <c:f>'square nose'!$B$60:$B$79</c:f>
              <c:numCache>
                <c:formatCode>0.000</c:formatCode>
                <c:ptCount val="20"/>
                <c:pt idx="0">
                  <c:v>0</c:v>
                </c:pt>
                <c:pt idx="1">
                  <c:v>0.17123505280614501</c:v>
                </c:pt>
                <c:pt idx="2">
                  <c:v>0.382470105612289</c:v>
                </c:pt>
                <c:pt idx="3">
                  <c:v>0.59370515841843396</c:v>
                </c:pt>
                <c:pt idx="4">
                  <c:v>0.80494021122457904</c:v>
                </c:pt>
                <c:pt idx="5">
                  <c:v>1.01617526403072</c:v>
                </c:pt>
                <c:pt idx="6">
                  <c:v>1.22741031683687</c:v>
                </c:pt>
                <c:pt idx="7">
                  <c:v>1.4386453696430099</c:v>
                </c:pt>
                <c:pt idx="8">
                  <c:v>1.6498804224491599</c:v>
                </c:pt>
                <c:pt idx="9">
                  <c:v>1.8611154752553001</c:v>
                </c:pt>
                <c:pt idx="10">
                  <c:v>2.0723505280614498</c:v>
                </c:pt>
                <c:pt idx="11">
                  <c:v>2.28358558086759</c:v>
                </c:pt>
                <c:pt idx="12">
                  <c:v>2.49482063367374</c:v>
                </c:pt>
                <c:pt idx="13">
                  <c:v>2.7060556864798802</c:v>
                </c:pt>
                <c:pt idx="14">
                  <c:v>2.9172907392860301</c:v>
                </c:pt>
                <c:pt idx="15">
                  <c:v>3.1285257920921699</c:v>
                </c:pt>
                <c:pt idx="16">
                  <c:v>3.3397608448983198</c:v>
                </c:pt>
                <c:pt idx="17">
                  <c:v>3.55099589770446</c:v>
                </c:pt>
                <c:pt idx="18">
                  <c:v>3.76223095051061</c:v>
                </c:pt>
                <c:pt idx="19">
                  <c:v>3.9734660033167502</c:v>
                </c:pt>
              </c:numCache>
            </c:numRef>
          </c:xVal>
          <c:yVal>
            <c:numRef>
              <c:f>'square nose'!$C$60:$C$79</c:f>
              <c:numCache>
                <c:formatCode>0.000</c:formatCode>
                <c:ptCount val="20"/>
                <c:pt idx="0">
                  <c:v>3.5000000000000031E-2</c:v>
                </c:pt>
                <c:pt idx="1">
                  <c:v>0.28500000000000003</c:v>
                </c:pt>
                <c:pt idx="2">
                  <c:v>0.58500000000000008</c:v>
                </c:pt>
                <c:pt idx="3">
                  <c:v>0.73000000000000009</c:v>
                </c:pt>
                <c:pt idx="4">
                  <c:v>0.69286670000000006</c:v>
                </c:pt>
                <c:pt idx="5">
                  <c:v>0.57911632775120003</c:v>
                </c:pt>
                <c:pt idx="6">
                  <c:v>0.35293099581340004</c:v>
                </c:pt>
                <c:pt idx="7">
                  <c:v>0.10415221291865995</c:v>
                </c:pt>
                <c:pt idx="8">
                  <c:v>-0.20044856459330096</c:v>
                </c:pt>
                <c:pt idx="9">
                  <c:v>-0.55870888157894694</c:v>
                </c:pt>
                <c:pt idx="10">
                  <c:v>-0.71673370215310994</c:v>
                </c:pt>
                <c:pt idx="11">
                  <c:v>-0.851185705741627</c:v>
                </c:pt>
                <c:pt idx="12">
                  <c:v>-0.81499999999999995</c:v>
                </c:pt>
                <c:pt idx="13">
                  <c:v>-0.66500000000000004</c:v>
                </c:pt>
                <c:pt idx="14">
                  <c:v>-0.5149999999999999</c:v>
                </c:pt>
                <c:pt idx="15">
                  <c:v>-0.36</c:v>
                </c:pt>
                <c:pt idx="16">
                  <c:v>-0.22999999999999998</c:v>
                </c:pt>
                <c:pt idx="17">
                  <c:v>-0.14681818181818196</c:v>
                </c:pt>
                <c:pt idx="18">
                  <c:v>-6.4999999999999947E-2</c:v>
                </c:pt>
                <c:pt idx="19">
                  <c:v>-5.9999999999999942E-2</c:v>
                </c:pt>
              </c:numCache>
            </c:numRef>
          </c:yVal>
        </c:ser>
        <c:ser>
          <c:idx val="2"/>
          <c:order val="2"/>
          <c:marker>
            <c:symbol val="none"/>
          </c:marker>
          <c:xVal>
            <c:numRef>
              <c:f>'octagonal nose'!$AN$7:$AN$47</c:f>
              <c:numCache>
                <c:formatCode>General</c:formatCode>
                <c:ptCount val="41"/>
                <c:pt idx="0">
                  <c:v>0.08</c:v>
                </c:pt>
                <c:pt idx="1">
                  <c:v>0.17999999999999966</c:v>
                </c:pt>
                <c:pt idx="2">
                  <c:v>0.28000000000000019</c:v>
                </c:pt>
                <c:pt idx="3">
                  <c:v>0.37999999999999984</c:v>
                </c:pt>
                <c:pt idx="4">
                  <c:v>0.48000000000000037</c:v>
                </c:pt>
                <c:pt idx="5">
                  <c:v>0.57999999999999996</c:v>
                </c:pt>
                <c:pt idx="6">
                  <c:v>0.6799999999999996</c:v>
                </c:pt>
                <c:pt idx="7">
                  <c:v>0.78000000000000014</c:v>
                </c:pt>
                <c:pt idx="8">
                  <c:v>0.87999999999999978</c:v>
                </c:pt>
                <c:pt idx="9">
                  <c:v>0.98000000000000032</c:v>
                </c:pt>
                <c:pt idx="10">
                  <c:v>1.08</c:v>
                </c:pt>
                <c:pt idx="11">
                  <c:v>1.1799999999999997</c:v>
                </c:pt>
                <c:pt idx="12">
                  <c:v>1.2800000000000002</c:v>
                </c:pt>
                <c:pt idx="13">
                  <c:v>1.38</c:v>
                </c:pt>
                <c:pt idx="14">
                  <c:v>1.4800000000000004</c:v>
                </c:pt>
                <c:pt idx="15">
                  <c:v>1.58</c:v>
                </c:pt>
                <c:pt idx="16">
                  <c:v>1.6799999999999997</c:v>
                </c:pt>
                <c:pt idx="17">
                  <c:v>1.7800000000000002</c:v>
                </c:pt>
                <c:pt idx="18">
                  <c:v>1.88</c:v>
                </c:pt>
                <c:pt idx="19">
                  <c:v>1.9800000000000004</c:v>
                </c:pt>
                <c:pt idx="20">
                  <c:v>2.08</c:v>
                </c:pt>
                <c:pt idx="21">
                  <c:v>2.1799999999999997</c:v>
                </c:pt>
                <c:pt idx="22">
                  <c:v>2.2800000000000002</c:v>
                </c:pt>
                <c:pt idx="23">
                  <c:v>2.38</c:v>
                </c:pt>
                <c:pt idx="24">
                  <c:v>2.4800000000000004</c:v>
                </c:pt>
                <c:pt idx="25">
                  <c:v>2.58</c:v>
                </c:pt>
                <c:pt idx="26">
                  <c:v>2.6799999999999997</c:v>
                </c:pt>
                <c:pt idx="27">
                  <c:v>2.7800000000000002</c:v>
                </c:pt>
                <c:pt idx="28">
                  <c:v>2.88</c:v>
                </c:pt>
                <c:pt idx="29">
                  <c:v>2.9800000000000004</c:v>
                </c:pt>
                <c:pt idx="30">
                  <c:v>3.08</c:v>
                </c:pt>
                <c:pt idx="31">
                  <c:v>3.1799999999999997</c:v>
                </c:pt>
                <c:pt idx="32">
                  <c:v>3.2800000000000002</c:v>
                </c:pt>
                <c:pt idx="33">
                  <c:v>3.38</c:v>
                </c:pt>
                <c:pt idx="34">
                  <c:v>3.4800000000000004</c:v>
                </c:pt>
                <c:pt idx="35">
                  <c:v>3.58</c:v>
                </c:pt>
                <c:pt idx="36">
                  <c:v>3.6799999999999997</c:v>
                </c:pt>
                <c:pt idx="37">
                  <c:v>3.7800000000000002</c:v>
                </c:pt>
                <c:pt idx="38">
                  <c:v>3.88</c:v>
                </c:pt>
                <c:pt idx="39">
                  <c:v>3.9800000000000004</c:v>
                </c:pt>
                <c:pt idx="40">
                  <c:v>4.08</c:v>
                </c:pt>
              </c:numCache>
            </c:numRef>
          </c:xVal>
          <c:yVal>
            <c:numRef>
              <c:f>'octagonal nose'!$AO$7:$AO$47</c:f>
              <c:numCache>
                <c:formatCode>General</c:formatCode>
                <c:ptCount val="41"/>
                <c:pt idx="0">
                  <c:v>0.37031599999999998</c:v>
                </c:pt>
                <c:pt idx="1">
                  <c:v>0.40427999999999997</c:v>
                </c:pt>
                <c:pt idx="2">
                  <c:v>0.41855999999999999</c:v>
                </c:pt>
                <c:pt idx="3">
                  <c:v>0.38163599999999998</c:v>
                </c:pt>
                <c:pt idx="4">
                  <c:v>0.42899999999999999</c:v>
                </c:pt>
                <c:pt idx="5">
                  <c:v>0.439444</c:v>
                </c:pt>
                <c:pt idx="6">
                  <c:v>0.46555200000000002</c:v>
                </c:pt>
                <c:pt idx="7">
                  <c:v>0.49687999999999999</c:v>
                </c:pt>
                <c:pt idx="8">
                  <c:v>0.46033200000000002</c:v>
                </c:pt>
                <c:pt idx="9">
                  <c:v>0.33407599999999998</c:v>
                </c:pt>
                <c:pt idx="10">
                  <c:v>0.31685200000000002</c:v>
                </c:pt>
                <c:pt idx="11">
                  <c:v>0.40427999999999997</c:v>
                </c:pt>
                <c:pt idx="12">
                  <c:v>0.38918399999999997</c:v>
                </c:pt>
                <c:pt idx="13">
                  <c:v>0.27494800000000003</c:v>
                </c:pt>
                <c:pt idx="14">
                  <c:v>-3.8679999999999999E-2</c:v>
                </c:pt>
                <c:pt idx="15">
                  <c:v>-0.25936799999999999</c:v>
                </c:pt>
                <c:pt idx="16">
                  <c:v>-0.24205599999999999</c:v>
                </c:pt>
                <c:pt idx="17">
                  <c:v>-0.27716000000000002</c:v>
                </c:pt>
                <c:pt idx="18">
                  <c:v>-0.32264799999999999</c:v>
                </c:pt>
                <c:pt idx="19">
                  <c:v>-0.35120800000000002</c:v>
                </c:pt>
                <c:pt idx="20">
                  <c:v>-0.34398800000000002</c:v>
                </c:pt>
                <c:pt idx="21">
                  <c:v>-0.33316000000000001</c:v>
                </c:pt>
                <c:pt idx="22">
                  <c:v>-0.32264799999999999</c:v>
                </c:pt>
                <c:pt idx="23">
                  <c:v>-0.299404</c:v>
                </c:pt>
                <c:pt idx="24">
                  <c:v>-0.29276000000000002</c:v>
                </c:pt>
                <c:pt idx="25">
                  <c:v>-0.268264</c:v>
                </c:pt>
                <c:pt idx="26">
                  <c:v>-0.24750800000000001</c:v>
                </c:pt>
                <c:pt idx="27">
                  <c:v>-0.22696</c:v>
                </c:pt>
                <c:pt idx="28">
                  <c:v>-0.219412</c:v>
                </c:pt>
                <c:pt idx="29">
                  <c:v>-0.15066399999999999</c:v>
                </c:pt>
                <c:pt idx="30">
                  <c:v>-0.14089599999999999</c:v>
                </c:pt>
                <c:pt idx="31">
                  <c:v>-0.111996</c:v>
                </c:pt>
                <c:pt idx="32">
                  <c:v>-0.107684</c:v>
                </c:pt>
                <c:pt idx="33">
                  <c:v>-5.1616000000000002E-2</c:v>
                </c:pt>
                <c:pt idx="34">
                  <c:v>-3.3287999999999998E-2</c:v>
                </c:pt>
                <c:pt idx="35">
                  <c:v>3.8952000000000001E-2</c:v>
                </c:pt>
                <c:pt idx="36">
                  <c:v>-6.0243999999999999E-2</c:v>
                </c:pt>
                <c:pt idx="37">
                  <c:v>1.6312E-2</c:v>
                </c:pt>
                <c:pt idx="38">
                  <c:v>1.0919999999999999E-2</c:v>
                </c:pt>
                <c:pt idx="39">
                  <c:v>-1.8192E-2</c:v>
                </c:pt>
                <c:pt idx="40">
                  <c:v>-3.0959999999999998E-3</c:v>
                </c:pt>
              </c:numCache>
            </c:numRef>
          </c:yVal>
        </c:ser>
        <c:axId val="62099456"/>
        <c:axId val="62101376"/>
      </c:scatterChart>
      <c:scatterChart>
        <c:scatterStyle val="lineMarker"/>
        <c:ser>
          <c:idx val="1"/>
          <c:order val="1"/>
          <c:tx>
            <c:v>Clinical Trial Volume</c:v>
          </c:tx>
          <c:spPr>
            <a:ln w="25400"/>
          </c:spPr>
          <c:marker>
            <c:symbol val="none"/>
          </c:marker>
          <c:xVal>
            <c:numRef>
              <c:f>'square nose'!$F$60:$F$100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</c:numCache>
            </c:numRef>
          </c:xVal>
          <c:yVal>
            <c:numRef>
              <c:f>'square nose'!$G$60:$G$100</c:f>
              <c:numCache>
                <c:formatCode>0.0000</c:formatCode>
                <c:ptCount val="41"/>
                <c:pt idx="0">
                  <c:v>2.1437000000000001E-2</c:v>
                </c:pt>
                <c:pt idx="1">
                  <c:v>4.1522999999999997E-2</c:v>
                </c:pt>
                <c:pt idx="2">
                  <c:v>0.109595</c:v>
                </c:pt>
                <c:pt idx="3">
                  <c:v>0.211144</c:v>
                </c:pt>
                <c:pt idx="4">
                  <c:v>0.31827299999999997</c:v>
                </c:pt>
                <c:pt idx="5">
                  <c:v>0.42093799999999998</c:v>
                </c:pt>
                <c:pt idx="6">
                  <c:v>0.52471900000000005</c:v>
                </c:pt>
                <c:pt idx="7">
                  <c:v>0.63519499999999995</c:v>
                </c:pt>
                <c:pt idx="8">
                  <c:v>0.74790400000000001</c:v>
                </c:pt>
                <c:pt idx="9">
                  <c:v>0.86619199999999996</c:v>
                </c:pt>
                <c:pt idx="10">
                  <c:v>0.97220399999999996</c:v>
                </c:pt>
                <c:pt idx="11">
                  <c:v>1.0558989999999999</c:v>
                </c:pt>
                <c:pt idx="12">
                  <c:v>1.1395930000000001</c:v>
                </c:pt>
                <c:pt idx="13">
                  <c:v>1.2221709999999999</c:v>
                </c:pt>
                <c:pt idx="14">
                  <c:v>1.290243</c:v>
                </c:pt>
                <c:pt idx="15">
                  <c:v>1.29227</c:v>
                </c:pt>
                <c:pt idx="16">
                  <c:v>1.2891269999999999</c:v>
                </c:pt>
                <c:pt idx="17">
                  <c:v>1.2400260000000001</c:v>
                </c:pt>
                <c:pt idx="18">
                  <c:v>1.170839</c:v>
                </c:pt>
                <c:pt idx="19">
                  <c:v>1.0893759999999999</c:v>
                </c:pt>
                <c:pt idx="20">
                  <c:v>1.0012179999999999</c:v>
                </c:pt>
                <c:pt idx="21">
                  <c:v>0.916408</c:v>
                </c:pt>
                <c:pt idx="22">
                  <c:v>0.83159799999999995</c:v>
                </c:pt>
                <c:pt idx="23">
                  <c:v>0.74902000000000002</c:v>
                </c:pt>
                <c:pt idx="24">
                  <c:v>0.66644099999999995</c:v>
                </c:pt>
                <c:pt idx="25">
                  <c:v>0.58609500000000003</c:v>
                </c:pt>
                <c:pt idx="26">
                  <c:v>0.510212</c:v>
                </c:pt>
                <c:pt idx="27">
                  <c:v>0.44102400000000003</c:v>
                </c:pt>
                <c:pt idx="28">
                  <c:v>0.38076399999999999</c:v>
                </c:pt>
                <c:pt idx="29">
                  <c:v>0.32608399999999998</c:v>
                </c:pt>
                <c:pt idx="30">
                  <c:v>0.27363599999999999</c:v>
                </c:pt>
                <c:pt idx="31">
                  <c:v>0.222303</c:v>
                </c:pt>
                <c:pt idx="32">
                  <c:v>0.16539100000000001</c:v>
                </c:pt>
                <c:pt idx="33">
                  <c:v>0.118522</c:v>
                </c:pt>
                <c:pt idx="34">
                  <c:v>9.0623999999999996E-2</c:v>
                </c:pt>
                <c:pt idx="35">
                  <c:v>6.6073999999999994E-2</c:v>
                </c:pt>
                <c:pt idx="36">
                  <c:v>4.1522999999999997E-2</c:v>
                </c:pt>
                <c:pt idx="37">
                  <c:v>3.7060000000000003E-2</c:v>
                </c:pt>
                <c:pt idx="38">
                  <c:v>3.8176000000000002E-2</c:v>
                </c:pt>
                <c:pt idx="39">
                  <c:v>3.8176000000000002E-2</c:v>
                </c:pt>
                <c:pt idx="40">
                  <c:v>3.7060000000000003E-2</c:v>
                </c:pt>
              </c:numCache>
            </c:numRef>
          </c:yVal>
        </c:ser>
        <c:ser>
          <c:idx val="3"/>
          <c:order val="3"/>
          <c:marker>
            <c:symbol val="none"/>
          </c:marker>
          <c:xVal>
            <c:numRef>
              <c:f>'octagonal nose'!$AN$7:$AN$47</c:f>
              <c:numCache>
                <c:formatCode>General</c:formatCode>
                <c:ptCount val="41"/>
                <c:pt idx="0">
                  <c:v>0.08</c:v>
                </c:pt>
                <c:pt idx="1">
                  <c:v>0.17999999999999966</c:v>
                </c:pt>
                <c:pt idx="2">
                  <c:v>0.28000000000000019</c:v>
                </c:pt>
                <c:pt idx="3">
                  <c:v>0.37999999999999984</c:v>
                </c:pt>
                <c:pt idx="4">
                  <c:v>0.48000000000000037</c:v>
                </c:pt>
                <c:pt idx="5">
                  <c:v>0.57999999999999996</c:v>
                </c:pt>
                <c:pt idx="6">
                  <c:v>0.6799999999999996</c:v>
                </c:pt>
                <c:pt idx="7">
                  <c:v>0.78000000000000014</c:v>
                </c:pt>
                <c:pt idx="8">
                  <c:v>0.87999999999999978</c:v>
                </c:pt>
                <c:pt idx="9">
                  <c:v>0.98000000000000032</c:v>
                </c:pt>
                <c:pt idx="10">
                  <c:v>1.08</c:v>
                </c:pt>
                <c:pt idx="11">
                  <c:v>1.1799999999999997</c:v>
                </c:pt>
                <c:pt idx="12">
                  <c:v>1.2800000000000002</c:v>
                </c:pt>
                <c:pt idx="13">
                  <c:v>1.38</c:v>
                </c:pt>
                <c:pt idx="14">
                  <c:v>1.4800000000000004</c:v>
                </c:pt>
                <c:pt idx="15">
                  <c:v>1.58</c:v>
                </c:pt>
                <c:pt idx="16">
                  <c:v>1.6799999999999997</c:v>
                </c:pt>
                <c:pt idx="17">
                  <c:v>1.7800000000000002</c:v>
                </c:pt>
                <c:pt idx="18">
                  <c:v>1.88</c:v>
                </c:pt>
                <c:pt idx="19">
                  <c:v>1.9800000000000004</c:v>
                </c:pt>
                <c:pt idx="20">
                  <c:v>2.08</c:v>
                </c:pt>
                <c:pt idx="21">
                  <c:v>2.1799999999999997</c:v>
                </c:pt>
                <c:pt idx="22">
                  <c:v>2.2800000000000002</c:v>
                </c:pt>
                <c:pt idx="23">
                  <c:v>2.38</c:v>
                </c:pt>
                <c:pt idx="24">
                  <c:v>2.4800000000000004</c:v>
                </c:pt>
                <c:pt idx="25">
                  <c:v>2.58</c:v>
                </c:pt>
                <c:pt idx="26">
                  <c:v>2.6799999999999997</c:v>
                </c:pt>
                <c:pt idx="27">
                  <c:v>2.7800000000000002</c:v>
                </c:pt>
                <c:pt idx="28">
                  <c:v>2.88</c:v>
                </c:pt>
                <c:pt idx="29">
                  <c:v>2.9800000000000004</c:v>
                </c:pt>
                <c:pt idx="30">
                  <c:v>3.08</c:v>
                </c:pt>
                <c:pt idx="31">
                  <c:v>3.1799999999999997</c:v>
                </c:pt>
                <c:pt idx="32">
                  <c:v>3.2800000000000002</c:v>
                </c:pt>
                <c:pt idx="33">
                  <c:v>3.38</c:v>
                </c:pt>
                <c:pt idx="34">
                  <c:v>3.4800000000000004</c:v>
                </c:pt>
                <c:pt idx="35">
                  <c:v>3.58</c:v>
                </c:pt>
                <c:pt idx="36">
                  <c:v>3.6799999999999997</c:v>
                </c:pt>
                <c:pt idx="37">
                  <c:v>3.7800000000000002</c:v>
                </c:pt>
                <c:pt idx="38">
                  <c:v>3.88</c:v>
                </c:pt>
                <c:pt idx="39">
                  <c:v>3.9800000000000004</c:v>
                </c:pt>
                <c:pt idx="40">
                  <c:v>4.08</c:v>
                </c:pt>
              </c:numCache>
            </c:numRef>
          </c:xVal>
          <c:yVal>
            <c:numRef>
              <c:f>'octagonal nose'!$AM$7:$AM$47</c:f>
              <c:numCache>
                <c:formatCode>General</c:formatCode>
                <c:ptCount val="41"/>
                <c:pt idx="0">
                  <c:v>8.3929000000000004E-2</c:v>
                </c:pt>
                <c:pt idx="1">
                  <c:v>0.17097100000000001</c:v>
                </c:pt>
                <c:pt idx="2">
                  <c:v>0.26247599999999999</c:v>
                </c:pt>
                <c:pt idx="3">
                  <c:v>0.35398200000000002</c:v>
                </c:pt>
                <c:pt idx="4">
                  <c:v>0.44772000000000001</c:v>
                </c:pt>
                <c:pt idx="5">
                  <c:v>0.54257299999999997</c:v>
                </c:pt>
                <c:pt idx="6">
                  <c:v>0.64189099999999999</c:v>
                </c:pt>
                <c:pt idx="7">
                  <c:v>0.74343999999999999</c:v>
                </c:pt>
                <c:pt idx="8">
                  <c:v>0.84387299999999998</c:v>
                </c:pt>
                <c:pt idx="9">
                  <c:v>0.93426299999999995</c:v>
                </c:pt>
                <c:pt idx="10">
                  <c:v>1.0168410000000001</c:v>
                </c:pt>
                <c:pt idx="11">
                  <c:v>1.1016520000000001</c:v>
                </c:pt>
                <c:pt idx="12">
                  <c:v>1.1909259999999999</c:v>
                </c:pt>
                <c:pt idx="13">
                  <c:v>1.273504</c:v>
                </c:pt>
                <c:pt idx="14">
                  <c:v>1.29227</c:v>
                </c:pt>
                <c:pt idx="15">
                  <c:v>1.29227</c:v>
                </c:pt>
                <c:pt idx="16">
                  <c:v>1.243374</c:v>
                </c:pt>
                <c:pt idx="17">
                  <c:v>1.175303</c:v>
                </c:pt>
                <c:pt idx="18">
                  <c:v>1.1049990000000001</c:v>
                </c:pt>
                <c:pt idx="19">
                  <c:v>1.0291170000000001</c:v>
                </c:pt>
                <c:pt idx="20">
                  <c:v>0.95211800000000002</c:v>
                </c:pt>
                <c:pt idx="21">
                  <c:v>0.87400299999999997</c:v>
                </c:pt>
                <c:pt idx="22">
                  <c:v>0.80035199999999995</c:v>
                </c:pt>
                <c:pt idx="23">
                  <c:v>0.72670100000000004</c:v>
                </c:pt>
                <c:pt idx="24">
                  <c:v>0.65305000000000002</c:v>
                </c:pt>
                <c:pt idx="25">
                  <c:v>0.58609500000000003</c:v>
                </c:pt>
                <c:pt idx="26">
                  <c:v>0.52025500000000002</c:v>
                </c:pt>
                <c:pt idx="27">
                  <c:v>0.45664700000000003</c:v>
                </c:pt>
                <c:pt idx="28">
                  <c:v>0.39638699999999999</c:v>
                </c:pt>
                <c:pt idx="29">
                  <c:v>0.34282299999999999</c:v>
                </c:pt>
                <c:pt idx="30">
                  <c:v>0.29372199999999998</c:v>
                </c:pt>
                <c:pt idx="31">
                  <c:v>0.25131700000000001</c:v>
                </c:pt>
                <c:pt idx="32">
                  <c:v>0.21226</c:v>
                </c:pt>
                <c:pt idx="33">
                  <c:v>0.178782</c:v>
                </c:pt>
                <c:pt idx="34">
                  <c:v>0.15646399999999999</c:v>
                </c:pt>
                <c:pt idx="35">
                  <c:v>0.14418800000000001</c:v>
                </c:pt>
                <c:pt idx="36">
                  <c:v>0.14307300000000001</c:v>
                </c:pt>
                <c:pt idx="37">
                  <c:v>0.14307300000000001</c:v>
                </c:pt>
                <c:pt idx="38">
                  <c:v>0.14418800000000001</c:v>
                </c:pt>
                <c:pt idx="39">
                  <c:v>0.14307300000000001</c:v>
                </c:pt>
                <c:pt idx="40">
                  <c:v>0.14307300000000001</c:v>
                </c:pt>
              </c:numCache>
            </c:numRef>
          </c:yVal>
        </c:ser>
        <c:axId val="62109568"/>
        <c:axId val="62107648"/>
      </c:scatterChart>
      <c:valAx>
        <c:axId val="62099456"/>
        <c:scaling>
          <c:orientation val="minMax"/>
          <c:max val="4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Time [s]</a:t>
                </a:r>
              </a:p>
            </c:rich>
          </c:tx>
        </c:title>
        <c:numFmt formatCode="0.000" sourceLinked="1"/>
        <c:tickLblPos val="nextTo"/>
        <c:crossAx val="62101376"/>
        <c:crosses val="autoZero"/>
        <c:crossBetween val="midCat"/>
        <c:majorUnit val="1"/>
        <c:minorUnit val="0.2"/>
      </c:valAx>
      <c:valAx>
        <c:axId val="62101376"/>
        <c:scaling>
          <c:orientation val="minMax"/>
          <c:min val="-1"/>
        </c:scaling>
        <c:axPos val="l"/>
        <c:majorGridlines>
          <c:spPr>
            <a:ln>
              <a:solidFill>
                <a:srgbClr val="C0504D">
                  <a:shade val="95000"/>
                  <a:satMod val="105000"/>
                  <a:alpha val="0"/>
                </a:srgb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Pressure [cm H20]</a:t>
                </a:r>
              </a:p>
            </c:rich>
          </c:tx>
          <c:layout>
            <c:manualLayout>
              <c:xMode val="edge"/>
              <c:yMode val="edge"/>
              <c:x val="5.1679586563307418E-3"/>
              <c:y val="0.45971490367223211"/>
            </c:manualLayout>
          </c:layout>
        </c:title>
        <c:numFmt formatCode="0.000" sourceLinked="1"/>
        <c:tickLblPos val="nextTo"/>
        <c:crossAx val="62099456"/>
        <c:crosses val="autoZero"/>
        <c:crossBetween val="midCat"/>
      </c:valAx>
      <c:valAx>
        <c:axId val="62107648"/>
        <c:scaling>
          <c:orientation val="minMax"/>
          <c:max val="1.4"/>
          <c:min val="0"/>
        </c:scaling>
        <c:axPos val="r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Volume [L]</a:t>
                </a:r>
              </a:p>
            </c:rich>
          </c:tx>
        </c:title>
        <c:numFmt formatCode="0.0000" sourceLinked="1"/>
        <c:tickLblPos val="nextTo"/>
        <c:crossAx val="62109568"/>
        <c:crosses val="max"/>
        <c:crossBetween val="midCat"/>
      </c:valAx>
      <c:valAx>
        <c:axId val="62109568"/>
        <c:scaling>
          <c:orientation val="minMax"/>
        </c:scaling>
        <c:delete val="1"/>
        <c:axPos val="b"/>
        <c:numFmt formatCode="General" sourceLinked="1"/>
        <c:tickLblPos val="nextTo"/>
        <c:crossAx val="621076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224318509482092"/>
          <c:y val="0.70436555724652061"/>
          <c:w val="0.20018094637395117"/>
          <c:h val="0.14141085736716974"/>
        </c:manualLayout>
      </c:layout>
      <c:overlay val="1"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Square trial 1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1049231249194616"/>
          <c:y val="7.5219248620315426E-2"/>
          <c:w val="0.79201409377177734"/>
          <c:h val="0.87040978622066867"/>
        </c:manualLayout>
      </c:layout>
      <c:scatterChart>
        <c:scatterStyle val="lineMarker"/>
        <c:ser>
          <c:idx val="0"/>
          <c:order val="0"/>
          <c:tx>
            <c:v>Clinical Trial Pressure</c:v>
          </c:tx>
          <c:spPr>
            <a:ln w="25400"/>
          </c:spPr>
          <c:marker>
            <c:symbol val="none"/>
          </c:marker>
          <c:xVal>
            <c:numRef>
              <c:f>'square nose'!$B$60:$B$79</c:f>
              <c:numCache>
                <c:formatCode>0.000</c:formatCode>
                <c:ptCount val="20"/>
                <c:pt idx="0">
                  <c:v>0</c:v>
                </c:pt>
                <c:pt idx="1">
                  <c:v>0.17123505280614501</c:v>
                </c:pt>
                <c:pt idx="2">
                  <c:v>0.382470105612289</c:v>
                </c:pt>
                <c:pt idx="3">
                  <c:v>0.59370515841843396</c:v>
                </c:pt>
                <c:pt idx="4">
                  <c:v>0.80494021122457904</c:v>
                </c:pt>
                <c:pt idx="5">
                  <c:v>1.01617526403072</c:v>
                </c:pt>
                <c:pt idx="6">
                  <c:v>1.22741031683687</c:v>
                </c:pt>
                <c:pt idx="7">
                  <c:v>1.4386453696430099</c:v>
                </c:pt>
                <c:pt idx="8">
                  <c:v>1.6498804224491599</c:v>
                </c:pt>
                <c:pt idx="9">
                  <c:v>1.8611154752553001</c:v>
                </c:pt>
                <c:pt idx="10">
                  <c:v>2.0723505280614498</c:v>
                </c:pt>
                <c:pt idx="11">
                  <c:v>2.28358558086759</c:v>
                </c:pt>
                <c:pt idx="12">
                  <c:v>2.49482063367374</c:v>
                </c:pt>
                <c:pt idx="13">
                  <c:v>2.7060556864798802</c:v>
                </c:pt>
                <c:pt idx="14">
                  <c:v>2.9172907392860301</c:v>
                </c:pt>
                <c:pt idx="15">
                  <c:v>3.1285257920921699</c:v>
                </c:pt>
                <c:pt idx="16">
                  <c:v>3.3397608448983198</c:v>
                </c:pt>
                <c:pt idx="17">
                  <c:v>3.55099589770446</c:v>
                </c:pt>
                <c:pt idx="18">
                  <c:v>3.76223095051061</c:v>
                </c:pt>
                <c:pt idx="19">
                  <c:v>3.9734660033167502</c:v>
                </c:pt>
              </c:numCache>
            </c:numRef>
          </c:xVal>
          <c:yVal>
            <c:numRef>
              <c:f>'square nose'!$C$60:$C$79</c:f>
              <c:numCache>
                <c:formatCode>0.000</c:formatCode>
                <c:ptCount val="20"/>
                <c:pt idx="0">
                  <c:v>3.5000000000000031E-2</c:v>
                </c:pt>
                <c:pt idx="1">
                  <c:v>0.28500000000000003</c:v>
                </c:pt>
                <c:pt idx="2">
                  <c:v>0.58500000000000008</c:v>
                </c:pt>
                <c:pt idx="3">
                  <c:v>0.73000000000000009</c:v>
                </c:pt>
                <c:pt idx="4">
                  <c:v>0.69286670000000006</c:v>
                </c:pt>
                <c:pt idx="5">
                  <c:v>0.57911632775120003</c:v>
                </c:pt>
                <c:pt idx="6">
                  <c:v>0.35293099581340004</c:v>
                </c:pt>
                <c:pt idx="7">
                  <c:v>0.10415221291865995</c:v>
                </c:pt>
                <c:pt idx="8">
                  <c:v>-0.20044856459330096</c:v>
                </c:pt>
                <c:pt idx="9">
                  <c:v>-0.55870888157894694</c:v>
                </c:pt>
                <c:pt idx="10">
                  <c:v>-0.71673370215310994</c:v>
                </c:pt>
                <c:pt idx="11">
                  <c:v>-0.851185705741627</c:v>
                </c:pt>
                <c:pt idx="12">
                  <c:v>-0.81499999999999995</c:v>
                </c:pt>
                <c:pt idx="13">
                  <c:v>-0.66500000000000004</c:v>
                </c:pt>
                <c:pt idx="14">
                  <c:v>-0.5149999999999999</c:v>
                </c:pt>
                <c:pt idx="15">
                  <c:v>-0.36</c:v>
                </c:pt>
                <c:pt idx="16">
                  <c:v>-0.22999999999999998</c:v>
                </c:pt>
                <c:pt idx="17">
                  <c:v>-0.14681818181818196</c:v>
                </c:pt>
                <c:pt idx="18">
                  <c:v>-6.4999999999999947E-2</c:v>
                </c:pt>
                <c:pt idx="19">
                  <c:v>-5.9999999999999942E-2</c:v>
                </c:pt>
              </c:numCache>
            </c:numRef>
          </c:yVal>
        </c:ser>
        <c:ser>
          <c:idx val="2"/>
          <c:order val="2"/>
          <c:tx>
            <c:v>Model Pressure</c:v>
          </c:tx>
          <c:marker>
            <c:symbol val="none"/>
          </c:marker>
          <c:xVal>
            <c:numRef>
              <c:f>'square nose'!$D$7:$D$47</c:f>
              <c:numCache>
                <c:formatCode>General</c:formatCode>
                <c:ptCount val="41"/>
                <c:pt idx="0">
                  <c:v>0.04</c:v>
                </c:pt>
                <c:pt idx="1">
                  <c:v>0.14000000000000001</c:v>
                </c:pt>
                <c:pt idx="2">
                  <c:v>0.24000000000000002</c:v>
                </c:pt>
                <c:pt idx="3">
                  <c:v>0.34</c:v>
                </c:pt>
                <c:pt idx="4">
                  <c:v>0.44000000000000006</c:v>
                </c:pt>
                <c:pt idx="5">
                  <c:v>0.54</c:v>
                </c:pt>
                <c:pt idx="6">
                  <c:v>0.64</c:v>
                </c:pt>
                <c:pt idx="7">
                  <c:v>0.74</c:v>
                </c:pt>
                <c:pt idx="8">
                  <c:v>0.84</c:v>
                </c:pt>
                <c:pt idx="9">
                  <c:v>0.94</c:v>
                </c:pt>
                <c:pt idx="10">
                  <c:v>1.04</c:v>
                </c:pt>
                <c:pt idx="11">
                  <c:v>1.1400000000000001</c:v>
                </c:pt>
                <c:pt idx="12">
                  <c:v>1.2400000000000002</c:v>
                </c:pt>
                <c:pt idx="13">
                  <c:v>1.3400000000000003</c:v>
                </c:pt>
                <c:pt idx="14">
                  <c:v>1.4400000000000004</c:v>
                </c:pt>
                <c:pt idx="15">
                  <c:v>1.5400000000000005</c:v>
                </c:pt>
                <c:pt idx="16">
                  <c:v>1.6400000000000006</c:v>
                </c:pt>
                <c:pt idx="17">
                  <c:v>1.7400000000000007</c:v>
                </c:pt>
                <c:pt idx="18">
                  <c:v>1.8400000000000007</c:v>
                </c:pt>
                <c:pt idx="19">
                  <c:v>1.9400000000000008</c:v>
                </c:pt>
                <c:pt idx="20">
                  <c:v>2.0400000000000009</c:v>
                </c:pt>
                <c:pt idx="21">
                  <c:v>2.140000000000001</c:v>
                </c:pt>
                <c:pt idx="22">
                  <c:v>2.2400000000000011</c:v>
                </c:pt>
                <c:pt idx="23">
                  <c:v>2.3400000000000012</c:v>
                </c:pt>
                <c:pt idx="24">
                  <c:v>2.4400000000000013</c:v>
                </c:pt>
                <c:pt idx="25">
                  <c:v>2.5400000000000014</c:v>
                </c:pt>
                <c:pt idx="26">
                  <c:v>2.6400000000000015</c:v>
                </c:pt>
                <c:pt idx="27">
                  <c:v>2.7400000000000015</c:v>
                </c:pt>
                <c:pt idx="28">
                  <c:v>2.8400000000000016</c:v>
                </c:pt>
                <c:pt idx="29">
                  <c:v>2.9400000000000017</c:v>
                </c:pt>
                <c:pt idx="30">
                  <c:v>3.0400000000000018</c:v>
                </c:pt>
                <c:pt idx="31">
                  <c:v>3.1400000000000019</c:v>
                </c:pt>
                <c:pt idx="32">
                  <c:v>3.240000000000002</c:v>
                </c:pt>
                <c:pt idx="33">
                  <c:v>3.3400000000000021</c:v>
                </c:pt>
                <c:pt idx="34">
                  <c:v>3.4400000000000022</c:v>
                </c:pt>
                <c:pt idx="35">
                  <c:v>3.5400000000000023</c:v>
                </c:pt>
                <c:pt idx="36">
                  <c:v>3.6400000000000023</c:v>
                </c:pt>
                <c:pt idx="37">
                  <c:v>3.7400000000000024</c:v>
                </c:pt>
                <c:pt idx="38">
                  <c:v>3.8400000000000025</c:v>
                </c:pt>
                <c:pt idx="39">
                  <c:v>3.9400000000000026</c:v>
                </c:pt>
                <c:pt idx="40">
                  <c:v>4.0400000000000027</c:v>
                </c:pt>
              </c:numCache>
            </c:numRef>
          </c:xVal>
          <c:yVal>
            <c:numRef>
              <c:f>'square nose'!$E$7:$E$47</c:f>
              <c:numCache>
                <c:formatCode>General</c:formatCode>
                <c:ptCount val="41"/>
                <c:pt idx="0">
                  <c:v>0.17568</c:v>
                </c:pt>
                <c:pt idx="1">
                  <c:v>0.444664</c:v>
                </c:pt>
                <c:pt idx="2">
                  <c:v>0.52821200000000001</c:v>
                </c:pt>
                <c:pt idx="3">
                  <c:v>0.56998400000000005</c:v>
                </c:pt>
                <c:pt idx="4">
                  <c:v>0.56998400000000005</c:v>
                </c:pt>
                <c:pt idx="5">
                  <c:v>0.648308</c:v>
                </c:pt>
                <c:pt idx="6">
                  <c:v>0.658748</c:v>
                </c:pt>
                <c:pt idx="7">
                  <c:v>0.67963600000000002</c:v>
                </c:pt>
                <c:pt idx="8">
                  <c:v>0.70052000000000003</c:v>
                </c:pt>
                <c:pt idx="9">
                  <c:v>0.60131199999999996</c:v>
                </c:pt>
                <c:pt idx="10">
                  <c:v>0.51776800000000001</c:v>
                </c:pt>
                <c:pt idx="11">
                  <c:v>0.55954000000000004</c:v>
                </c:pt>
                <c:pt idx="12">
                  <c:v>0.58042800000000006</c:v>
                </c:pt>
                <c:pt idx="13">
                  <c:v>0.48121599999999998</c:v>
                </c:pt>
                <c:pt idx="14">
                  <c:v>0.16247200000000001</c:v>
                </c:pt>
                <c:pt idx="15">
                  <c:v>-0.22947600000000001</c:v>
                </c:pt>
                <c:pt idx="16">
                  <c:v>-0.30604399999999998</c:v>
                </c:pt>
                <c:pt idx="17">
                  <c:v>-0.33316000000000001</c:v>
                </c:pt>
                <c:pt idx="18">
                  <c:v>-0.39954400000000001</c:v>
                </c:pt>
                <c:pt idx="19">
                  <c:v>-0.43811600000000001</c:v>
                </c:pt>
                <c:pt idx="20">
                  <c:v>-0.45378000000000002</c:v>
                </c:pt>
                <c:pt idx="21">
                  <c:v>-0.45378000000000002</c:v>
                </c:pt>
                <c:pt idx="22">
                  <c:v>-0.45900400000000002</c:v>
                </c:pt>
                <c:pt idx="23">
                  <c:v>-0.43811600000000001</c:v>
                </c:pt>
                <c:pt idx="24">
                  <c:v>-0.41200799999999999</c:v>
                </c:pt>
                <c:pt idx="25">
                  <c:v>-0.38444800000000001</c:v>
                </c:pt>
                <c:pt idx="26">
                  <c:v>-0.37312800000000002</c:v>
                </c:pt>
                <c:pt idx="27">
                  <c:v>-0.33676800000000001</c:v>
                </c:pt>
                <c:pt idx="28">
                  <c:v>-0.30272399999999999</c:v>
                </c:pt>
                <c:pt idx="29">
                  <c:v>-0.25344</c:v>
                </c:pt>
                <c:pt idx="30">
                  <c:v>-0.21438399999999999</c:v>
                </c:pt>
                <c:pt idx="31">
                  <c:v>-0.20432</c:v>
                </c:pt>
                <c:pt idx="32">
                  <c:v>-0.168376</c:v>
                </c:pt>
                <c:pt idx="33">
                  <c:v>-0.13112799999999999</c:v>
                </c:pt>
                <c:pt idx="34">
                  <c:v>-6.5631999999999996E-2</c:v>
                </c:pt>
                <c:pt idx="35">
                  <c:v>-2.2504E-2</c:v>
                </c:pt>
                <c:pt idx="36">
                  <c:v>5.2968000000000001E-2</c:v>
                </c:pt>
                <c:pt idx="37">
                  <c:v>3.356E-2</c:v>
                </c:pt>
                <c:pt idx="38">
                  <c:v>9.8399999999999998E-3</c:v>
                </c:pt>
                <c:pt idx="39">
                  <c:v>-7.4120000000000002E-3</c:v>
                </c:pt>
                <c:pt idx="40">
                  <c:v>-8.4880000000000008E-3</c:v>
                </c:pt>
              </c:numCache>
            </c:numRef>
          </c:yVal>
        </c:ser>
        <c:axId val="59154816"/>
        <c:axId val="59156736"/>
      </c:scatterChart>
      <c:scatterChart>
        <c:scatterStyle val="lineMarker"/>
        <c:ser>
          <c:idx val="1"/>
          <c:order val="1"/>
          <c:tx>
            <c:v>Clinical Trial Volume</c:v>
          </c:tx>
          <c:spPr>
            <a:ln w="25400"/>
          </c:spPr>
          <c:marker>
            <c:symbol val="none"/>
          </c:marker>
          <c:xVal>
            <c:numRef>
              <c:f>'square nose'!$F$60:$F$100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</c:numCache>
            </c:numRef>
          </c:xVal>
          <c:yVal>
            <c:numRef>
              <c:f>'square nose'!$G$60:$G$100</c:f>
              <c:numCache>
                <c:formatCode>0.0000</c:formatCode>
                <c:ptCount val="41"/>
                <c:pt idx="0">
                  <c:v>2.1437000000000001E-2</c:v>
                </c:pt>
                <c:pt idx="1">
                  <c:v>4.1522999999999997E-2</c:v>
                </c:pt>
                <c:pt idx="2">
                  <c:v>0.109595</c:v>
                </c:pt>
                <c:pt idx="3">
                  <c:v>0.211144</c:v>
                </c:pt>
                <c:pt idx="4">
                  <c:v>0.31827299999999997</c:v>
                </c:pt>
                <c:pt idx="5">
                  <c:v>0.42093799999999998</c:v>
                </c:pt>
                <c:pt idx="6">
                  <c:v>0.52471900000000005</c:v>
                </c:pt>
                <c:pt idx="7">
                  <c:v>0.63519499999999995</c:v>
                </c:pt>
                <c:pt idx="8">
                  <c:v>0.74790400000000001</c:v>
                </c:pt>
                <c:pt idx="9">
                  <c:v>0.86619199999999996</c:v>
                </c:pt>
                <c:pt idx="10">
                  <c:v>0.97220399999999996</c:v>
                </c:pt>
                <c:pt idx="11">
                  <c:v>1.0558989999999999</c:v>
                </c:pt>
                <c:pt idx="12">
                  <c:v>1.1395930000000001</c:v>
                </c:pt>
                <c:pt idx="13">
                  <c:v>1.2221709999999999</c:v>
                </c:pt>
                <c:pt idx="14">
                  <c:v>1.290243</c:v>
                </c:pt>
                <c:pt idx="15">
                  <c:v>1.29227</c:v>
                </c:pt>
                <c:pt idx="16">
                  <c:v>1.2891269999999999</c:v>
                </c:pt>
                <c:pt idx="17">
                  <c:v>1.2400260000000001</c:v>
                </c:pt>
                <c:pt idx="18">
                  <c:v>1.170839</c:v>
                </c:pt>
                <c:pt idx="19">
                  <c:v>1.0893759999999999</c:v>
                </c:pt>
                <c:pt idx="20">
                  <c:v>1.0012179999999999</c:v>
                </c:pt>
                <c:pt idx="21">
                  <c:v>0.916408</c:v>
                </c:pt>
                <c:pt idx="22">
                  <c:v>0.83159799999999995</c:v>
                </c:pt>
                <c:pt idx="23">
                  <c:v>0.74902000000000002</c:v>
                </c:pt>
                <c:pt idx="24">
                  <c:v>0.66644099999999995</c:v>
                </c:pt>
                <c:pt idx="25">
                  <c:v>0.58609500000000003</c:v>
                </c:pt>
                <c:pt idx="26">
                  <c:v>0.510212</c:v>
                </c:pt>
                <c:pt idx="27">
                  <c:v>0.44102400000000003</c:v>
                </c:pt>
                <c:pt idx="28">
                  <c:v>0.38076399999999999</c:v>
                </c:pt>
                <c:pt idx="29">
                  <c:v>0.32608399999999998</c:v>
                </c:pt>
                <c:pt idx="30">
                  <c:v>0.27363599999999999</c:v>
                </c:pt>
                <c:pt idx="31">
                  <c:v>0.222303</c:v>
                </c:pt>
                <c:pt idx="32">
                  <c:v>0.16539100000000001</c:v>
                </c:pt>
                <c:pt idx="33">
                  <c:v>0.118522</c:v>
                </c:pt>
                <c:pt idx="34">
                  <c:v>9.0623999999999996E-2</c:v>
                </c:pt>
                <c:pt idx="35">
                  <c:v>6.6073999999999994E-2</c:v>
                </c:pt>
                <c:pt idx="36">
                  <c:v>4.1522999999999997E-2</c:v>
                </c:pt>
                <c:pt idx="37">
                  <c:v>3.7060000000000003E-2</c:v>
                </c:pt>
                <c:pt idx="38">
                  <c:v>3.8176000000000002E-2</c:v>
                </c:pt>
                <c:pt idx="39">
                  <c:v>3.8176000000000002E-2</c:v>
                </c:pt>
                <c:pt idx="40">
                  <c:v>3.7060000000000003E-2</c:v>
                </c:pt>
              </c:numCache>
            </c:numRef>
          </c:yVal>
        </c:ser>
        <c:ser>
          <c:idx val="3"/>
          <c:order val="3"/>
          <c:tx>
            <c:v>Model Volume</c:v>
          </c:tx>
          <c:marker>
            <c:symbol val="none"/>
          </c:marker>
          <c:xVal>
            <c:numRef>
              <c:f>'square nose'!$D$7:$D$47</c:f>
              <c:numCache>
                <c:formatCode>General</c:formatCode>
                <c:ptCount val="41"/>
                <c:pt idx="0">
                  <c:v>0.04</c:v>
                </c:pt>
                <c:pt idx="1">
                  <c:v>0.14000000000000001</c:v>
                </c:pt>
                <c:pt idx="2">
                  <c:v>0.24000000000000002</c:v>
                </c:pt>
                <c:pt idx="3">
                  <c:v>0.34</c:v>
                </c:pt>
                <c:pt idx="4">
                  <c:v>0.44000000000000006</c:v>
                </c:pt>
                <c:pt idx="5">
                  <c:v>0.54</c:v>
                </c:pt>
                <c:pt idx="6">
                  <c:v>0.64</c:v>
                </c:pt>
                <c:pt idx="7">
                  <c:v>0.74</c:v>
                </c:pt>
                <c:pt idx="8">
                  <c:v>0.84</c:v>
                </c:pt>
                <c:pt idx="9">
                  <c:v>0.94</c:v>
                </c:pt>
                <c:pt idx="10">
                  <c:v>1.04</c:v>
                </c:pt>
                <c:pt idx="11">
                  <c:v>1.1400000000000001</c:v>
                </c:pt>
                <c:pt idx="12">
                  <c:v>1.2400000000000002</c:v>
                </c:pt>
                <c:pt idx="13">
                  <c:v>1.3400000000000003</c:v>
                </c:pt>
                <c:pt idx="14">
                  <c:v>1.4400000000000004</c:v>
                </c:pt>
                <c:pt idx="15">
                  <c:v>1.5400000000000005</c:v>
                </c:pt>
                <c:pt idx="16">
                  <c:v>1.6400000000000006</c:v>
                </c:pt>
                <c:pt idx="17">
                  <c:v>1.7400000000000007</c:v>
                </c:pt>
                <c:pt idx="18">
                  <c:v>1.8400000000000007</c:v>
                </c:pt>
                <c:pt idx="19">
                  <c:v>1.9400000000000008</c:v>
                </c:pt>
                <c:pt idx="20">
                  <c:v>2.0400000000000009</c:v>
                </c:pt>
                <c:pt idx="21">
                  <c:v>2.140000000000001</c:v>
                </c:pt>
                <c:pt idx="22">
                  <c:v>2.2400000000000011</c:v>
                </c:pt>
                <c:pt idx="23">
                  <c:v>2.3400000000000012</c:v>
                </c:pt>
                <c:pt idx="24">
                  <c:v>2.4400000000000013</c:v>
                </c:pt>
                <c:pt idx="25">
                  <c:v>2.5400000000000014</c:v>
                </c:pt>
                <c:pt idx="26">
                  <c:v>2.6400000000000015</c:v>
                </c:pt>
                <c:pt idx="27">
                  <c:v>2.7400000000000015</c:v>
                </c:pt>
                <c:pt idx="28">
                  <c:v>2.8400000000000016</c:v>
                </c:pt>
                <c:pt idx="29">
                  <c:v>2.9400000000000017</c:v>
                </c:pt>
                <c:pt idx="30">
                  <c:v>3.0400000000000018</c:v>
                </c:pt>
                <c:pt idx="31">
                  <c:v>3.1400000000000019</c:v>
                </c:pt>
                <c:pt idx="32">
                  <c:v>3.240000000000002</c:v>
                </c:pt>
                <c:pt idx="33">
                  <c:v>3.3400000000000021</c:v>
                </c:pt>
                <c:pt idx="34">
                  <c:v>3.4400000000000022</c:v>
                </c:pt>
                <c:pt idx="35">
                  <c:v>3.5400000000000023</c:v>
                </c:pt>
                <c:pt idx="36">
                  <c:v>3.6400000000000023</c:v>
                </c:pt>
                <c:pt idx="37">
                  <c:v>3.7400000000000024</c:v>
                </c:pt>
                <c:pt idx="38">
                  <c:v>3.8400000000000025</c:v>
                </c:pt>
                <c:pt idx="39">
                  <c:v>3.9400000000000026</c:v>
                </c:pt>
                <c:pt idx="40">
                  <c:v>4.0400000000000027</c:v>
                </c:pt>
              </c:numCache>
            </c:numRef>
          </c:xVal>
          <c:yVal>
            <c:numRef>
              <c:f>'square nose'!$C$7:$C$47</c:f>
              <c:numCache>
                <c:formatCode>General</c:formatCode>
                <c:ptCount val="41"/>
                <c:pt idx="0">
                  <c:v>2.7015999999999998E-2</c:v>
                </c:pt>
                <c:pt idx="1">
                  <c:v>8.7276000000000006E-2</c:v>
                </c:pt>
                <c:pt idx="2">
                  <c:v>0.17208699999999999</c:v>
                </c:pt>
                <c:pt idx="3">
                  <c:v>0.265824</c:v>
                </c:pt>
                <c:pt idx="4">
                  <c:v>0.361794</c:v>
                </c:pt>
                <c:pt idx="5">
                  <c:v>0.46111099999999999</c:v>
                </c:pt>
                <c:pt idx="6">
                  <c:v>0.56600799999999996</c:v>
                </c:pt>
                <c:pt idx="7">
                  <c:v>0.67313699999999999</c:v>
                </c:pt>
                <c:pt idx="8">
                  <c:v>0.78026499999999999</c:v>
                </c:pt>
                <c:pt idx="9">
                  <c:v>0.88292999999999999</c:v>
                </c:pt>
                <c:pt idx="10">
                  <c:v>0.97555199999999997</c:v>
                </c:pt>
                <c:pt idx="11">
                  <c:v>1.0648260000000001</c:v>
                </c:pt>
                <c:pt idx="12">
                  <c:v>1.1585639999999999</c:v>
                </c:pt>
                <c:pt idx="13">
                  <c:v>1.2489539999999999</c:v>
                </c:pt>
                <c:pt idx="14">
                  <c:v>1.29227</c:v>
                </c:pt>
                <c:pt idx="15">
                  <c:v>1.29227</c:v>
                </c:pt>
                <c:pt idx="16">
                  <c:v>1.2612289999999999</c:v>
                </c:pt>
                <c:pt idx="17">
                  <c:v>1.1987369999999999</c:v>
                </c:pt>
                <c:pt idx="18">
                  <c:v>1.1295500000000001</c:v>
                </c:pt>
                <c:pt idx="19">
                  <c:v>1.052551</c:v>
                </c:pt>
                <c:pt idx="20">
                  <c:v>0.97666799999999998</c:v>
                </c:pt>
                <c:pt idx="21">
                  <c:v>0.89743700000000004</c:v>
                </c:pt>
                <c:pt idx="22">
                  <c:v>0.81597500000000001</c:v>
                </c:pt>
                <c:pt idx="23">
                  <c:v>0.73785999999999996</c:v>
                </c:pt>
                <c:pt idx="24">
                  <c:v>0.66197700000000004</c:v>
                </c:pt>
                <c:pt idx="25">
                  <c:v>0.58721000000000001</c:v>
                </c:pt>
                <c:pt idx="26">
                  <c:v>0.51467499999999999</c:v>
                </c:pt>
                <c:pt idx="27">
                  <c:v>0.445488</c:v>
                </c:pt>
                <c:pt idx="28">
                  <c:v>0.37964900000000001</c:v>
                </c:pt>
                <c:pt idx="29">
                  <c:v>0.31827299999999997</c:v>
                </c:pt>
                <c:pt idx="30">
                  <c:v>0.264708</c:v>
                </c:pt>
                <c:pt idx="31">
                  <c:v>0.21337600000000001</c:v>
                </c:pt>
                <c:pt idx="32">
                  <c:v>0.16985500000000001</c:v>
                </c:pt>
                <c:pt idx="33">
                  <c:v>0.12856600000000001</c:v>
                </c:pt>
                <c:pt idx="34">
                  <c:v>9.9552000000000002E-2</c:v>
                </c:pt>
                <c:pt idx="35">
                  <c:v>7.8349000000000002E-2</c:v>
                </c:pt>
                <c:pt idx="36">
                  <c:v>7.3885000000000006E-2</c:v>
                </c:pt>
                <c:pt idx="37">
                  <c:v>7.3885000000000006E-2</c:v>
                </c:pt>
                <c:pt idx="38">
                  <c:v>7.2769E-2</c:v>
                </c:pt>
                <c:pt idx="39">
                  <c:v>7.3885000000000006E-2</c:v>
                </c:pt>
                <c:pt idx="40">
                  <c:v>7.2769E-2</c:v>
                </c:pt>
              </c:numCache>
            </c:numRef>
          </c:yVal>
        </c:ser>
        <c:axId val="59164928"/>
        <c:axId val="59163008"/>
      </c:scatterChart>
      <c:valAx>
        <c:axId val="59154816"/>
        <c:scaling>
          <c:orientation val="minMax"/>
          <c:max val="4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Time [s]</a:t>
                </a:r>
              </a:p>
            </c:rich>
          </c:tx>
        </c:title>
        <c:numFmt formatCode="0.000" sourceLinked="1"/>
        <c:tickLblPos val="nextTo"/>
        <c:crossAx val="59156736"/>
        <c:crosses val="autoZero"/>
        <c:crossBetween val="midCat"/>
        <c:majorUnit val="1"/>
        <c:minorUnit val="0.2"/>
      </c:valAx>
      <c:valAx>
        <c:axId val="59156736"/>
        <c:scaling>
          <c:orientation val="minMax"/>
          <c:min val="-1"/>
        </c:scaling>
        <c:axPos val="l"/>
        <c:majorGridlines>
          <c:spPr>
            <a:ln>
              <a:solidFill>
                <a:srgbClr val="C0504D">
                  <a:shade val="95000"/>
                  <a:satMod val="105000"/>
                  <a:alpha val="0"/>
                </a:srgb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Pressure [cm H20]</a:t>
                </a:r>
              </a:p>
            </c:rich>
          </c:tx>
          <c:layout>
            <c:manualLayout>
              <c:xMode val="edge"/>
              <c:yMode val="edge"/>
              <c:x val="5.1679586563307435E-3"/>
              <c:y val="0.459714903672232"/>
            </c:manualLayout>
          </c:layout>
        </c:title>
        <c:numFmt formatCode="0.000" sourceLinked="1"/>
        <c:tickLblPos val="nextTo"/>
        <c:crossAx val="59154816"/>
        <c:crosses val="autoZero"/>
        <c:crossBetween val="midCat"/>
      </c:valAx>
      <c:valAx>
        <c:axId val="59163008"/>
        <c:scaling>
          <c:orientation val="minMax"/>
          <c:max val="1.4"/>
          <c:min val="0"/>
        </c:scaling>
        <c:axPos val="r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Volume [L]</a:t>
                </a:r>
              </a:p>
            </c:rich>
          </c:tx>
        </c:title>
        <c:numFmt formatCode="0.0000" sourceLinked="1"/>
        <c:tickLblPos val="nextTo"/>
        <c:crossAx val="59164928"/>
        <c:crosses val="max"/>
        <c:crossBetween val="midCat"/>
      </c:valAx>
      <c:valAx>
        <c:axId val="59164928"/>
        <c:scaling>
          <c:orientation val="minMax"/>
        </c:scaling>
        <c:delete val="1"/>
        <c:axPos val="b"/>
        <c:numFmt formatCode="General" sourceLinked="1"/>
        <c:tickLblPos val="nextTo"/>
        <c:crossAx val="591630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2243185094820914"/>
          <c:y val="0.70436555724652061"/>
          <c:w val="0.20018094637395117"/>
          <c:h val="0.14141085736716963"/>
        </c:manualLayout>
      </c:layout>
      <c:overlay val="1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Octagonal trial 8</a:t>
            </a:r>
          </a:p>
        </c:rich>
      </c:tx>
      <c:layout>
        <c:manualLayout>
          <c:xMode val="edge"/>
          <c:yMode val="edge"/>
          <c:x val="0.43479951744088002"/>
          <c:y val="1.1976047904191598E-2"/>
        </c:manualLayout>
      </c:layout>
      <c:overlay val="1"/>
    </c:title>
    <c:plotArea>
      <c:layout>
        <c:manualLayout>
          <c:layoutTarget val="inner"/>
          <c:xMode val="edge"/>
          <c:yMode val="edge"/>
          <c:x val="7.8641656613351665E-2"/>
          <c:y val="7.3223317145237082E-2"/>
          <c:w val="0.84528906083640187"/>
          <c:h val="0.84246561994121949"/>
        </c:manualLayout>
      </c:layout>
      <c:scatterChart>
        <c:scatterStyle val="lineMarker"/>
        <c:ser>
          <c:idx val="0"/>
          <c:order val="0"/>
          <c:tx>
            <c:v>Clinical Trial Pressure</c:v>
          </c:tx>
          <c:spPr>
            <a:ln w="25400"/>
          </c:spPr>
          <c:marker>
            <c:symbol val="none"/>
          </c:marker>
          <c:xVal>
            <c:numRef>
              <c:f>'square nose'!$B$60:$B$79</c:f>
              <c:numCache>
                <c:formatCode>0.000</c:formatCode>
                <c:ptCount val="20"/>
                <c:pt idx="0">
                  <c:v>0</c:v>
                </c:pt>
                <c:pt idx="1">
                  <c:v>0.17123505280614501</c:v>
                </c:pt>
                <c:pt idx="2">
                  <c:v>0.382470105612289</c:v>
                </c:pt>
                <c:pt idx="3">
                  <c:v>0.59370515841843396</c:v>
                </c:pt>
                <c:pt idx="4">
                  <c:v>0.80494021122457904</c:v>
                </c:pt>
                <c:pt idx="5">
                  <c:v>1.01617526403072</c:v>
                </c:pt>
                <c:pt idx="6">
                  <c:v>1.22741031683687</c:v>
                </c:pt>
                <c:pt idx="7">
                  <c:v>1.4386453696430099</c:v>
                </c:pt>
                <c:pt idx="8">
                  <c:v>1.6498804224491599</c:v>
                </c:pt>
                <c:pt idx="9">
                  <c:v>1.8611154752553001</c:v>
                </c:pt>
                <c:pt idx="10">
                  <c:v>2.0723505280614498</c:v>
                </c:pt>
                <c:pt idx="11">
                  <c:v>2.28358558086759</c:v>
                </c:pt>
                <c:pt idx="12">
                  <c:v>2.49482063367374</c:v>
                </c:pt>
                <c:pt idx="13">
                  <c:v>2.7060556864798802</c:v>
                </c:pt>
                <c:pt idx="14">
                  <c:v>2.9172907392860301</c:v>
                </c:pt>
                <c:pt idx="15">
                  <c:v>3.1285257920921699</c:v>
                </c:pt>
                <c:pt idx="16">
                  <c:v>3.3397608448983198</c:v>
                </c:pt>
                <c:pt idx="17">
                  <c:v>3.55099589770446</c:v>
                </c:pt>
                <c:pt idx="18">
                  <c:v>3.76223095051061</c:v>
                </c:pt>
                <c:pt idx="19">
                  <c:v>3.9734660033167502</c:v>
                </c:pt>
              </c:numCache>
            </c:numRef>
          </c:xVal>
          <c:yVal>
            <c:numRef>
              <c:f>'square nose'!$C$60:$C$79</c:f>
              <c:numCache>
                <c:formatCode>0.000</c:formatCode>
                <c:ptCount val="20"/>
                <c:pt idx="0">
                  <c:v>3.5000000000000031E-2</c:v>
                </c:pt>
                <c:pt idx="1">
                  <c:v>0.28500000000000003</c:v>
                </c:pt>
                <c:pt idx="2">
                  <c:v>0.58500000000000008</c:v>
                </c:pt>
                <c:pt idx="3">
                  <c:v>0.73000000000000009</c:v>
                </c:pt>
                <c:pt idx="4">
                  <c:v>0.69286670000000006</c:v>
                </c:pt>
                <c:pt idx="5">
                  <c:v>0.57911632775120003</c:v>
                </c:pt>
                <c:pt idx="6">
                  <c:v>0.35293099581340004</c:v>
                </c:pt>
                <c:pt idx="7">
                  <c:v>0.10415221291865995</c:v>
                </c:pt>
                <c:pt idx="8">
                  <c:v>-0.20044856459330096</c:v>
                </c:pt>
                <c:pt idx="9">
                  <c:v>-0.55870888157894694</c:v>
                </c:pt>
                <c:pt idx="10">
                  <c:v>-0.71673370215310994</c:v>
                </c:pt>
                <c:pt idx="11">
                  <c:v>-0.851185705741627</c:v>
                </c:pt>
                <c:pt idx="12">
                  <c:v>-0.81499999999999995</c:v>
                </c:pt>
                <c:pt idx="13">
                  <c:v>-0.66500000000000004</c:v>
                </c:pt>
                <c:pt idx="14">
                  <c:v>-0.5149999999999999</c:v>
                </c:pt>
                <c:pt idx="15">
                  <c:v>-0.36</c:v>
                </c:pt>
                <c:pt idx="16">
                  <c:v>-0.22999999999999998</c:v>
                </c:pt>
                <c:pt idx="17">
                  <c:v>-0.14681818181818196</c:v>
                </c:pt>
                <c:pt idx="18">
                  <c:v>-6.4999999999999947E-2</c:v>
                </c:pt>
                <c:pt idx="19">
                  <c:v>-5.9999999999999942E-2</c:v>
                </c:pt>
              </c:numCache>
            </c:numRef>
          </c:yVal>
        </c:ser>
        <c:ser>
          <c:idx val="2"/>
          <c:order val="2"/>
          <c:marker>
            <c:symbol val="none"/>
          </c:marker>
          <c:xVal>
            <c:numRef>
              <c:f>'octagonal nose'!$AT$7:$AT$47</c:f>
              <c:numCache>
                <c:formatCode>General</c:formatCode>
                <c:ptCount val="41"/>
                <c:pt idx="0">
                  <c:v>7.0000000000000007E-2</c:v>
                </c:pt>
                <c:pt idx="1">
                  <c:v>0.1700000000000001</c:v>
                </c:pt>
                <c:pt idx="2">
                  <c:v>0.26999999999999974</c:v>
                </c:pt>
                <c:pt idx="3">
                  <c:v>0.37000000000000027</c:v>
                </c:pt>
                <c:pt idx="4">
                  <c:v>0.46999999999999992</c:v>
                </c:pt>
                <c:pt idx="5">
                  <c:v>0.57000000000000051</c:v>
                </c:pt>
                <c:pt idx="6">
                  <c:v>0.67000000000000015</c:v>
                </c:pt>
                <c:pt idx="7">
                  <c:v>0.7699999999999998</c:v>
                </c:pt>
                <c:pt idx="8">
                  <c:v>0.87000000000000033</c:v>
                </c:pt>
                <c:pt idx="9">
                  <c:v>0.97</c:v>
                </c:pt>
                <c:pt idx="10">
                  <c:v>1.0700000000000005</c:v>
                </c:pt>
                <c:pt idx="11">
                  <c:v>1.1700000000000002</c:v>
                </c:pt>
                <c:pt idx="12">
                  <c:v>1.2699999999999998</c:v>
                </c:pt>
                <c:pt idx="13">
                  <c:v>1.3700000000000003</c:v>
                </c:pt>
                <c:pt idx="14">
                  <c:v>1.47</c:v>
                </c:pt>
                <c:pt idx="15">
                  <c:v>1.5700000000000005</c:v>
                </c:pt>
                <c:pt idx="16">
                  <c:v>1.6700000000000002</c:v>
                </c:pt>
                <c:pt idx="17">
                  <c:v>1.7699999999999998</c:v>
                </c:pt>
                <c:pt idx="18">
                  <c:v>1.8700000000000003</c:v>
                </c:pt>
                <c:pt idx="19">
                  <c:v>1.97</c:v>
                </c:pt>
                <c:pt idx="20">
                  <c:v>2.0700000000000003</c:v>
                </c:pt>
                <c:pt idx="21">
                  <c:v>2.17</c:v>
                </c:pt>
                <c:pt idx="22">
                  <c:v>2.2699999999999996</c:v>
                </c:pt>
                <c:pt idx="23">
                  <c:v>2.37</c:v>
                </c:pt>
                <c:pt idx="24">
                  <c:v>2.4699999999999998</c:v>
                </c:pt>
                <c:pt idx="25">
                  <c:v>2.5700000000000003</c:v>
                </c:pt>
                <c:pt idx="26">
                  <c:v>2.67</c:v>
                </c:pt>
                <c:pt idx="27">
                  <c:v>2.7699999999999996</c:v>
                </c:pt>
                <c:pt idx="28">
                  <c:v>2.87</c:v>
                </c:pt>
                <c:pt idx="29">
                  <c:v>2.9699999999999998</c:v>
                </c:pt>
                <c:pt idx="30">
                  <c:v>3.0700000000000003</c:v>
                </c:pt>
                <c:pt idx="31">
                  <c:v>3.17</c:v>
                </c:pt>
                <c:pt idx="32">
                  <c:v>3.2699999999999996</c:v>
                </c:pt>
                <c:pt idx="33">
                  <c:v>3.37</c:v>
                </c:pt>
                <c:pt idx="34">
                  <c:v>3.4699999999999998</c:v>
                </c:pt>
                <c:pt idx="35">
                  <c:v>3.5700000000000003</c:v>
                </c:pt>
                <c:pt idx="36">
                  <c:v>3.67</c:v>
                </c:pt>
                <c:pt idx="37">
                  <c:v>3.7699999999999996</c:v>
                </c:pt>
                <c:pt idx="38">
                  <c:v>3.87</c:v>
                </c:pt>
                <c:pt idx="39">
                  <c:v>3.9699999999999998</c:v>
                </c:pt>
                <c:pt idx="40">
                  <c:v>4.07</c:v>
                </c:pt>
              </c:numCache>
            </c:numRef>
          </c:xVal>
          <c:yVal>
            <c:numRef>
              <c:f>'octagonal nose'!$AU$7:$AU$47</c:f>
              <c:numCache>
                <c:formatCode>General</c:formatCode>
                <c:ptCount val="41"/>
                <c:pt idx="0">
                  <c:v>0.32685999999999998</c:v>
                </c:pt>
                <c:pt idx="1">
                  <c:v>0.40050400000000003</c:v>
                </c:pt>
                <c:pt idx="2">
                  <c:v>0.40427999999999997</c:v>
                </c:pt>
                <c:pt idx="3">
                  <c:v>0.38918399999999997</c:v>
                </c:pt>
                <c:pt idx="4">
                  <c:v>0.41855999999999999</c:v>
                </c:pt>
                <c:pt idx="5">
                  <c:v>0.45510800000000001</c:v>
                </c:pt>
                <c:pt idx="6">
                  <c:v>0.45510800000000001</c:v>
                </c:pt>
                <c:pt idx="7">
                  <c:v>0.46555200000000002</c:v>
                </c:pt>
                <c:pt idx="8">
                  <c:v>0.39673199999999997</c:v>
                </c:pt>
                <c:pt idx="9">
                  <c:v>0.31020799999999998</c:v>
                </c:pt>
                <c:pt idx="10">
                  <c:v>0.323492</c:v>
                </c:pt>
                <c:pt idx="11">
                  <c:v>0.41855999999999999</c:v>
                </c:pt>
                <c:pt idx="12">
                  <c:v>0.39295600000000003</c:v>
                </c:pt>
                <c:pt idx="13">
                  <c:v>0.286964</c:v>
                </c:pt>
                <c:pt idx="14">
                  <c:v>-2.2504E-2</c:v>
                </c:pt>
                <c:pt idx="15">
                  <c:v>-0.25344</c:v>
                </c:pt>
                <c:pt idx="16">
                  <c:v>-0.23450799999999999</c:v>
                </c:pt>
                <c:pt idx="17">
                  <c:v>-0.26233600000000001</c:v>
                </c:pt>
                <c:pt idx="18">
                  <c:v>-0.319328</c:v>
                </c:pt>
                <c:pt idx="19">
                  <c:v>-0.34760000000000002</c:v>
                </c:pt>
                <c:pt idx="20">
                  <c:v>-0.34038000000000002</c:v>
                </c:pt>
                <c:pt idx="21">
                  <c:v>-0.33676800000000001</c:v>
                </c:pt>
                <c:pt idx="22">
                  <c:v>-0.35120800000000002</c:v>
                </c:pt>
                <c:pt idx="23">
                  <c:v>-0.30604399999999998</c:v>
                </c:pt>
                <c:pt idx="24">
                  <c:v>-0.30936399999999997</c:v>
                </c:pt>
                <c:pt idx="25">
                  <c:v>-0.29608000000000001</c:v>
                </c:pt>
                <c:pt idx="26">
                  <c:v>-0.27716000000000002</c:v>
                </c:pt>
                <c:pt idx="27">
                  <c:v>-0.22947600000000001</c:v>
                </c:pt>
                <c:pt idx="28">
                  <c:v>-0.211868</c:v>
                </c:pt>
                <c:pt idx="29">
                  <c:v>-0.15717600000000001</c:v>
                </c:pt>
                <c:pt idx="30">
                  <c:v>-0.122992</c:v>
                </c:pt>
                <c:pt idx="31">
                  <c:v>-0.10660799999999999</c:v>
                </c:pt>
                <c:pt idx="32">
                  <c:v>-9.0431999999999998E-2</c:v>
                </c:pt>
                <c:pt idx="33">
                  <c:v>-3.8679999999999999E-2</c:v>
                </c:pt>
                <c:pt idx="34">
                  <c:v>-3.4363999999999999E-2</c:v>
                </c:pt>
                <c:pt idx="35">
                  <c:v>5.4047999999999999E-2</c:v>
                </c:pt>
                <c:pt idx="36">
                  <c:v>-3.0051999999999999E-2</c:v>
                </c:pt>
                <c:pt idx="37">
                  <c:v>-1.2800000000000001E-2</c:v>
                </c:pt>
                <c:pt idx="38">
                  <c:v>2.1700000000000001E-2</c:v>
                </c:pt>
                <c:pt idx="39">
                  <c:v>-6.332E-3</c:v>
                </c:pt>
                <c:pt idx="40">
                  <c:v>-7.4120000000000002E-3</c:v>
                </c:pt>
              </c:numCache>
            </c:numRef>
          </c:yVal>
        </c:ser>
        <c:axId val="62492672"/>
        <c:axId val="62494592"/>
      </c:scatterChart>
      <c:scatterChart>
        <c:scatterStyle val="lineMarker"/>
        <c:ser>
          <c:idx val="1"/>
          <c:order val="1"/>
          <c:tx>
            <c:v>Clinical Trial Volume</c:v>
          </c:tx>
          <c:spPr>
            <a:ln w="25400"/>
          </c:spPr>
          <c:marker>
            <c:symbol val="none"/>
          </c:marker>
          <c:xVal>
            <c:numRef>
              <c:f>'square nose'!$F$60:$F$100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</c:numCache>
            </c:numRef>
          </c:xVal>
          <c:yVal>
            <c:numRef>
              <c:f>'square nose'!$G$60:$G$100</c:f>
              <c:numCache>
                <c:formatCode>0.0000</c:formatCode>
                <c:ptCount val="41"/>
                <c:pt idx="0">
                  <c:v>2.1437000000000001E-2</c:v>
                </c:pt>
                <c:pt idx="1">
                  <c:v>4.1522999999999997E-2</c:v>
                </c:pt>
                <c:pt idx="2">
                  <c:v>0.109595</c:v>
                </c:pt>
                <c:pt idx="3">
                  <c:v>0.211144</c:v>
                </c:pt>
                <c:pt idx="4">
                  <c:v>0.31827299999999997</c:v>
                </c:pt>
                <c:pt idx="5">
                  <c:v>0.42093799999999998</c:v>
                </c:pt>
                <c:pt idx="6">
                  <c:v>0.52471900000000005</c:v>
                </c:pt>
                <c:pt idx="7">
                  <c:v>0.63519499999999995</c:v>
                </c:pt>
                <c:pt idx="8">
                  <c:v>0.74790400000000001</c:v>
                </c:pt>
                <c:pt idx="9">
                  <c:v>0.86619199999999996</c:v>
                </c:pt>
                <c:pt idx="10">
                  <c:v>0.97220399999999996</c:v>
                </c:pt>
                <c:pt idx="11">
                  <c:v>1.0558989999999999</c:v>
                </c:pt>
                <c:pt idx="12">
                  <c:v>1.1395930000000001</c:v>
                </c:pt>
                <c:pt idx="13">
                  <c:v>1.2221709999999999</c:v>
                </c:pt>
                <c:pt idx="14">
                  <c:v>1.290243</c:v>
                </c:pt>
                <c:pt idx="15">
                  <c:v>1.29227</c:v>
                </c:pt>
                <c:pt idx="16">
                  <c:v>1.2891269999999999</c:v>
                </c:pt>
                <c:pt idx="17">
                  <c:v>1.2400260000000001</c:v>
                </c:pt>
                <c:pt idx="18">
                  <c:v>1.170839</c:v>
                </c:pt>
                <c:pt idx="19">
                  <c:v>1.0893759999999999</c:v>
                </c:pt>
                <c:pt idx="20">
                  <c:v>1.0012179999999999</c:v>
                </c:pt>
                <c:pt idx="21">
                  <c:v>0.916408</c:v>
                </c:pt>
                <c:pt idx="22">
                  <c:v>0.83159799999999995</c:v>
                </c:pt>
                <c:pt idx="23">
                  <c:v>0.74902000000000002</c:v>
                </c:pt>
                <c:pt idx="24">
                  <c:v>0.66644099999999995</c:v>
                </c:pt>
                <c:pt idx="25">
                  <c:v>0.58609500000000003</c:v>
                </c:pt>
                <c:pt idx="26">
                  <c:v>0.510212</c:v>
                </c:pt>
                <c:pt idx="27">
                  <c:v>0.44102400000000003</c:v>
                </c:pt>
                <c:pt idx="28">
                  <c:v>0.38076399999999999</c:v>
                </c:pt>
                <c:pt idx="29">
                  <c:v>0.32608399999999998</c:v>
                </c:pt>
                <c:pt idx="30">
                  <c:v>0.27363599999999999</c:v>
                </c:pt>
                <c:pt idx="31">
                  <c:v>0.222303</c:v>
                </c:pt>
                <c:pt idx="32">
                  <c:v>0.16539100000000001</c:v>
                </c:pt>
                <c:pt idx="33">
                  <c:v>0.118522</c:v>
                </c:pt>
                <c:pt idx="34">
                  <c:v>9.0623999999999996E-2</c:v>
                </c:pt>
                <c:pt idx="35">
                  <c:v>6.6073999999999994E-2</c:v>
                </c:pt>
                <c:pt idx="36">
                  <c:v>4.1522999999999997E-2</c:v>
                </c:pt>
                <c:pt idx="37">
                  <c:v>3.7060000000000003E-2</c:v>
                </c:pt>
                <c:pt idx="38">
                  <c:v>3.8176000000000002E-2</c:v>
                </c:pt>
                <c:pt idx="39">
                  <c:v>3.8176000000000002E-2</c:v>
                </c:pt>
                <c:pt idx="40">
                  <c:v>3.7060000000000003E-2</c:v>
                </c:pt>
              </c:numCache>
            </c:numRef>
          </c:yVal>
        </c:ser>
        <c:ser>
          <c:idx val="3"/>
          <c:order val="3"/>
          <c:marker>
            <c:symbol val="none"/>
          </c:marker>
          <c:xVal>
            <c:numRef>
              <c:f>'octagonal nose'!$AT$7:$AT$47</c:f>
              <c:numCache>
                <c:formatCode>General</c:formatCode>
                <c:ptCount val="41"/>
                <c:pt idx="0">
                  <c:v>7.0000000000000007E-2</c:v>
                </c:pt>
                <c:pt idx="1">
                  <c:v>0.1700000000000001</c:v>
                </c:pt>
                <c:pt idx="2">
                  <c:v>0.26999999999999974</c:v>
                </c:pt>
                <c:pt idx="3">
                  <c:v>0.37000000000000027</c:v>
                </c:pt>
                <c:pt idx="4">
                  <c:v>0.46999999999999992</c:v>
                </c:pt>
                <c:pt idx="5">
                  <c:v>0.57000000000000051</c:v>
                </c:pt>
                <c:pt idx="6">
                  <c:v>0.67000000000000015</c:v>
                </c:pt>
                <c:pt idx="7">
                  <c:v>0.7699999999999998</c:v>
                </c:pt>
                <c:pt idx="8">
                  <c:v>0.87000000000000033</c:v>
                </c:pt>
                <c:pt idx="9">
                  <c:v>0.97</c:v>
                </c:pt>
                <c:pt idx="10">
                  <c:v>1.0700000000000005</c:v>
                </c:pt>
                <c:pt idx="11">
                  <c:v>1.1700000000000002</c:v>
                </c:pt>
                <c:pt idx="12">
                  <c:v>1.2699999999999998</c:v>
                </c:pt>
                <c:pt idx="13">
                  <c:v>1.3700000000000003</c:v>
                </c:pt>
                <c:pt idx="14">
                  <c:v>1.47</c:v>
                </c:pt>
                <c:pt idx="15">
                  <c:v>1.5700000000000005</c:v>
                </c:pt>
                <c:pt idx="16">
                  <c:v>1.6700000000000002</c:v>
                </c:pt>
                <c:pt idx="17">
                  <c:v>1.7699999999999998</c:v>
                </c:pt>
                <c:pt idx="18">
                  <c:v>1.8700000000000003</c:v>
                </c:pt>
                <c:pt idx="19">
                  <c:v>1.97</c:v>
                </c:pt>
                <c:pt idx="20">
                  <c:v>2.0700000000000003</c:v>
                </c:pt>
                <c:pt idx="21">
                  <c:v>2.17</c:v>
                </c:pt>
                <c:pt idx="22">
                  <c:v>2.2699999999999996</c:v>
                </c:pt>
                <c:pt idx="23">
                  <c:v>2.37</c:v>
                </c:pt>
                <c:pt idx="24">
                  <c:v>2.4699999999999998</c:v>
                </c:pt>
                <c:pt idx="25">
                  <c:v>2.5700000000000003</c:v>
                </c:pt>
                <c:pt idx="26">
                  <c:v>2.67</c:v>
                </c:pt>
                <c:pt idx="27">
                  <c:v>2.7699999999999996</c:v>
                </c:pt>
                <c:pt idx="28">
                  <c:v>2.87</c:v>
                </c:pt>
                <c:pt idx="29">
                  <c:v>2.9699999999999998</c:v>
                </c:pt>
                <c:pt idx="30">
                  <c:v>3.0700000000000003</c:v>
                </c:pt>
                <c:pt idx="31">
                  <c:v>3.17</c:v>
                </c:pt>
                <c:pt idx="32">
                  <c:v>3.2699999999999996</c:v>
                </c:pt>
                <c:pt idx="33">
                  <c:v>3.37</c:v>
                </c:pt>
                <c:pt idx="34">
                  <c:v>3.4699999999999998</c:v>
                </c:pt>
                <c:pt idx="35">
                  <c:v>3.5700000000000003</c:v>
                </c:pt>
                <c:pt idx="36">
                  <c:v>3.67</c:v>
                </c:pt>
                <c:pt idx="37">
                  <c:v>3.7699999999999996</c:v>
                </c:pt>
                <c:pt idx="38">
                  <c:v>3.87</c:v>
                </c:pt>
                <c:pt idx="39">
                  <c:v>3.9699999999999998</c:v>
                </c:pt>
                <c:pt idx="40">
                  <c:v>4.07</c:v>
                </c:pt>
              </c:numCache>
            </c:numRef>
          </c:xVal>
          <c:yVal>
            <c:numRef>
              <c:f>'octagonal nose'!$AS$7:$AS$47</c:f>
              <c:numCache>
                <c:formatCode>General</c:formatCode>
                <c:ptCount val="41"/>
                <c:pt idx="0">
                  <c:v>8.5043999999999995E-2</c:v>
                </c:pt>
                <c:pt idx="1">
                  <c:v>0.17097100000000001</c:v>
                </c:pt>
                <c:pt idx="2">
                  <c:v>0.26247599999999999</c:v>
                </c:pt>
                <c:pt idx="3">
                  <c:v>0.35286600000000001</c:v>
                </c:pt>
                <c:pt idx="4">
                  <c:v>0.44772000000000001</c:v>
                </c:pt>
                <c:pt idx="5">
                  <c:v>0.54257299999999997</c:v>
                </c:pt>
                <c:pt idx="6">
                  <c:v>0.64189099999999999</c:v>
                </c:pt>
                <c:pt idx="7">
                  <c:v>0.74343999999999999</c:v>
                </c:pt>
                <c:pt idx="8">
                  <c:v>0.84052499999999997</c:v>
                </c:pt>
                <c:pt idx="9">
                  <c:v>0.92533600000000005</c:v>
                </c:pt>
                <c:pt idx="10">
                  <c:v>1.0090300000000001</c:v>
                </c:pt>
                <c:pt idx="11">
                  <c:v>1.094956</c:v>
                </c:pt>
                <c:pt idx="12">
                  <c:v>1.1842299999999999</c:v>
                </c:pt>
                <c:pt idx="13">
                  <c:v>1.2690399999999999</c:v>
                </c:pt>
                <c:pt idx="14">
                  <c:v>1.29227</c:v>
                </c:pt>
                <c:pt idx="15">
                  <c:v>1.29227</c:v>
                </c:pt>
                <c:pt idx="16">
                  <c:v>1.2467220000000001</c:v>
                </c:pt>
                <c:pt idx="17">
                  <c:v>1.183114</c:v>
                </c:pt>
                <c:pt idx="18">
                  <c:v>1.112811</c:v>
                </c:pt>
                <c:pt idx="19">
                  <c:v>1.038044</c:v>
                </c:pt>
                <c:pt idx="20">
                  <c:v>0.96216100000000004</c:v>
                </c:pt>
                <c:pt idx="21">
                  <c:v>0.88292999999999999</c:v>
                </c:pt>
                <c:pt idx="22">
                  <c:v>0.80593199999999998</c:v>
                </c:pt>
                <c:pt idx="23">
                  <c:v>0.73339699999999997</c:v>
                </c:pt>
                <c:pt idx="24">
                  <c:v>0.65974600000000005</c:v>
                </c:pt>
                <c:pt idx="25">
                  <c:v>0.58721000000000001</c:v>
                </c:pt>
                <c:pt idx="26">
                  <c:v>0.515791</c:v>
                </c:pt>
                <c:pt idx="27">
                  <c:v>0.45106800000000002</c:v>
                </c:pt>
                <c:pt idx="28">
                  <c:v>0.38857599999999998</c:v>
                </c:pt>
                <c:pt idx="29">
                  <c:v>0.33389600000000003</c:v>
                </c:pt>
                <c:pt idx="30">
                  <c:v>0.28814299999999998</c:v>
                </c:pt>
                <c:pt idx="31">
                  <c:v>0.24462200000000001</c:v>
                </c:pt>
                <c:pt idx="32">
                  <c:v>0.20668</c:v>
                </c:pt>
                <c:pt idx="33">
                  <c:v>0.17766599999999999</c:v>
                </c:pt>
                <c:pt idx="34">
                  <c:v>0.15646399999999999</c:v>
                </c:pt>
                <c:pt idx="35">
                  <c:v>0.14865200000000001</c:v>
                </c:pt>
                <c:pt idx="36">
                  <c:v>0.14865200000000001</c:v>
                </c:pt>
                <c:pt idx="37">
                  <c:v>0.14976800000000001</c:v>
                </c:pt>
                <c:pt idx="38">
                  <c:v>0.14976800000000001</c:v>
                </c:pt>
                <c:pt idx="39">
                  <c:v>0.14976800000000001</c:v>
                </c:pt>
                <c:pt idx="40">
                  <c:v>0.14976800000000001</c:v>
                </c:pt>
              </c:numCache>
            </c:numRef>
          </c:yVal>
        </c:ser>
        <c:axId val="62510976"/>
        <c:axId val="62509056"/>
      </c:scatterChart>
      <c:valAx>
        <c:axId val="62492672"/>
        <c:scaling>
          <c:orientation val="minMax"/>
          <c:max val="4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Time [s]</a:t>
                </a:r>
              </a:p>
            </c:rich>
          </c:tx>
        </c:title>
        <c:numFmt formatCode="0.000" sourceLinked="1"/>
        <c:tickLblPos val="nextTo"/>
        <c:crossAx val="62494592"/>
        <c:crosses val="autoZero"/>
        <c:crossBetween val="midCat"/>
        <c:majorUnit val="1"/>
        <c:minorUnit val="0.2"/>
      </c:valAx>
      <c:valAx>
        <c:axId val="62494592"/>
        <c:scaling>
          <c:orientation val="minMax"/>
          <c:min val="-1"/>
        </c:scaling>
        <c:axPos val="l"/>
        <c:majorGridlines>
          <c:spPr>
            <a:ln>
              <a:solidFill>
                <a:srgbClr val="C0504D">
                  <a:shade val="95000"/>
                  <a:satMod val="105000"/>
                  <a:alpha val="0"/>
                </a:srgb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Pressure [cm H20]</a:t>
                </a:r>
              </a:p>
            </c:rich>
          </c:tx>
          <c:layout>
            <c:manualLayout>
              <c:xMode val="edge"/>
              <c:yMode val="edge"/>
              <c:x val="5.1679586563307418E-3"/>
              <c:y val="0.45971490367223211"/>
            </c:manualLayout>
          </c:layout>
        </c:title>
        <c:numFmt formatCode="0.000" sourceLinked="1"/>
        <c:tickLblPos val="nextTo"/>
        <c:crossAx val="62492672"/>
        <c:crosses val="autoZero"/>
        <c:crossBetween val="midCat"/>
      </c:valAx>
      <c:valAx>
        <c:axId val="62509056"/>
        <c:scaling>
          <c:orientation val="minMax"/>
          <c:max val="1.4"/>
          <c:min val="0"/>
        </c:scaling>
        <c:axPos val="r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Volume [L]</a:t>
                </a:r>
              </a:p>
            </c:rich>
          </c:tx>
        </c:title>
        <c:numFmt formatCode="0.0000" sourceLinked="1"/>
        <c:tickLblPos val="nextTo"/>
        <c:crossAx val="62510976"/>
        <c:crosses val="max"/>
        <c:crossBetween val="midCat"/>
      </c:valAx>
      <c:valAx>
        <c:axId val="62510976"/>
        <c:scaling>
          <c:orientation val="minMax"/>
        </c:scaling>
        <c:delete val="1"/>
        <c:axPos val="b"/>
        <c:numFmt formatCode="General" sourceLinked="1"/>
        <c:tickLblPos val="nextTo"/>
        <c:crossAx val="6250905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224318509482092"/>
          <c:y val="0.70436555724652061"/>
          <c:w val="0.20018094637395117"/>
          <c:h val="0.14141085736716974"/>
        </c:manualLayout>
      </c:layout>
      <c:overlay val="1"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Octagonal trial 9</a:t>
            </a:r>
          </a:p>
        </c:rich>
      </c:tx>
      <c:layout>
        <c:manualLayout>
          <c:xMode val="edge"/>
          <c:yMode val="edge"/>
          <c:x val="0.42214126715173267"/>
          <c:y val="7.8608923884514494E-3"/>
        </c:manualLayout>
      </c:layout>
      <c:overlay val="1"/>
    </c:title>
    <c:plotArea>
      <c:layout>
        <c:manualLayout>
          <c:layoutTarget val="inner"/>
          <c:xMode val="edge"/>
          <c:yMode val="edge"/>
          <c:x val="7.8641656613351665E-2"/>
          <c:y val="7.3223317145237082E-2"/>
          <c:w val="0.84528906083640187"/>
          <c:h val="0.84246561994121949"/>
        </c:manualLayout>
      </c:layout>
      <c:scatterChart>
        <c:scatterStyle val="lineMarker"/>
        <c:ser>
          <c:idx val="0"/>
          <c:order val="0"/>
          <c:tx>
            <c:v>Clinical Trial Pressure</c:v>
          </c:tx>
          <c:spPr>
            <a:ln w="25400"/>
          </c:spPr>
          <c:marker>
            <c:symbol val="none"/>
          </c:marker>
          <c:xVal>
            <c:numRef>
              <c:f>'square nose'!$B$60:$B$79</c:f>
              <c:numCache>
                <c:formatCode>0.000</c:formatCode>
                <c:ptCount val="20"/>
                <c:pt idx="0">
                  <c:v>0</c:v>
                </c:pt>
                <c:pt idx="1">
                  <c:v>0.17123505280614501</c:v>
                </c:pt>
                <c:pt idx="2">
                  <c:v>0.382470105612289</c:v>
                </c:pt>
                <c:pt idx="3">
                  <c:v>0.59370515841843396</c:v>
                </c:pt>
                <c:pt idx="4">
                  <c:v>0.80494021122457904</c:v>
                </c:pt>
                <c:pt idx="5">
                  <c:v>1.01617526403072</c:v>
                </c:pt>
                <c:pt idx="6">
                  <c:v>1.22741031683687</c:v>
                </c:pt>
                <c:pt idx="7">
                  <c:v>1.4386453696430099</c:v>
                </c:pt>
                <c:pt idx="8">
                  <c:v>1.6498804224491599</c:v>
                </c:pt>
                <c:pt idx="9">
                  <c:v>1.8611154752553001</c:v>
                </c:pt>
                <c:pt idx="10">
                  <c:v>2.0723505280614498</c:v>
                </c:pt>
                <c:pt idx="11">
                  <c:v>2.28358558086759</c:v>
                </c:pt>
                <c:pt idx="12">
                  <c:v>2.49482063367374</c:v>
                </c:pt>
                <c:pt idx="13">
                  <c:v>2.7060556864798802</c:v>
                </c:pt>
                <c:pt idx="14">
                  <c:v>2.9172907392860301</c:v>
                </c:pt>
                <c:pt idx="15">
                  <c:v>3.1285257920921699</c:v>
                </c:pt>
                <c:pt idx="16">
                  <c:v>3.3397608448983198</c:v>
                </c:pt>
                <c:pt idx="17">
                  <c:v>3.55099589770446</c:v>
                </c:pt>
                <c:pt idx="18">
                  <c:v>3.76223095051061</c:v>
                </c:pt>
                <c:pt idx="19">
                  <c:v>3.9734660033167502</c:v>
                </c:pt>
              </c:numCache>
            </c:numRef>
          </c:xVal>
          <c:yVal>
            <c:numRef>
              <c:f>'square nose'!$C$60:$C$79</c:f>
              <c:numCache>
                <c:formatCode>0.000</c:formatCode>
                <c:ptCount val="20"/>
                <c:pt idx="0">
                  <c:v>3.5000000000000031E-2</c:v>
                </c:pt>
                <c:pt idx="1">
                  <c:v>0.28500000000000003</c:v>
                </c:pt>
                <c:pt idx="2">
                  <c:v>0.58500000000000008</c:v>
                </c:pt>
                <c:pt idx="3">
                  <c:v>0.73000000000000009</c:v>
                </c:pt>
                <c:pt idx="4">
                  <c:v>0.69286670000000006</c:v>
                </c:pt>
                <c:pt idx="5">
                  <c:v>0.57911632775120003</c:v>
                </c:pt>
                <c:pt idx="6">
                  <c:v>0.35293099581340004</c:v>
                </c:pt>
                <c:pt idx="7">
                  <c:v>0.10415221291865995</c:v>
                </c:pt>
                <c:pt idx="8">
                  <c:v>-0.20044856459330096</c:v>
                </c:pt>
                <c:pt idx="9">
                  <c:v>-0.55870888157894694</c:v>
                </c:pt>
                <c:pt idx="10">
                  <c:v>-0.71673370215310994</c:v>
                </c:pt>
                <c:pt idx="11">
                  <c:v>-0.851185705741627</c:v>
                </c:pt>
                <c:pt idx="12">
                  <c:v>-0.81499999999999995</c:v>
                </c:pt>
                <c:pt idx="13">
                  <c:v>-0.66500000000000004</c:v>
                </c:pt>
                <c:pt idx="14">
                  <c:v>-0.5149999999999999</c:v>
                </c:pt>
                <c:pt idx="15">
                  <c:v>-0.36</c:v>
                </c:pt>
                <c:pt idx="16">
                  <c:v>-0.22999999999999998</c:v>
                </c:pt>
                <c:pt idx="17">
                  <c:v>-0.14681818181818196</c:v>
                </c:pt>
                <c:pt idx="18">
                  <c:v>-6.4999999999999947E-2</c:v>
                </c:pt>
                <c:pt idx="19">
                  <c:v>-5.9999999999999942E-2</c:v>
                </c:pt>
              </c:numCache>
            </c:numRef>
          </c:yVal>
        </c:ser>
        <c:ser>
          <c:idx val="2"/>
          <c:order val="2"/>
          <c:marker>
            <c:symbol val="none"/>
          </c:marker>
          <c:xVal>
            <c:numRef>
              <c:f>'octagonal nose'!$AZ$7:$AZ$47</c:f>
              <c:numCache>
                <c:formatCode>General</c:formatCode>
                <c:ptCount val="41"/>
                <c:pt idx="0">
                  <c:v>0.09</c:v>
                </c:pt>
                <c:pt idx="1">
                  <c:v>0.19000000000000009</c:v>
                </c:pt>
                <c:pt idx="2">
                  <c:v>0.2899999999999997</c:v>
                </c:pt>
                <c:pt idx="3">
                  <c:v>0.38999999999999979</c:v>
                </c:pt>
                <c:pt idx="4">
                  <c:v>0.48999999999999988</c:v>
                </c:pt>
                <c:pt idx="5">
                  <c:v>0.59</c:v>
                </c:pt>
                <c:pt idx="6">
                  <c:v>0.69000000000000006</c:v>
                </c:pt>
                <c:pt idx="7">
                  <c:v>0.7899999999999997</c:v>
                </c:pt>
                <c:pt idx="8">
                  <c:v>0.88999999999999979</c:v>
                </c:pt>
                <c:pt idx="9">
                  <c:v>0.98999999999999988</c:v>
                </c:pt>
                <c:pt idx="10">
                  <c:v>1.0899999999999996</c:v>
                </c:pt>
                <c:pt idx="11">
                  <c:v>1.1900000000000002</c:v>
                </c:pt>
                <c:pt idx="12">
                  <c:v>1.2899999999999998</c:v>
                </c:pt>
                <c:pt idx="13">
                  <c:v>1.3900000000000003</c:v>
                </c:pt>
                <c:pt idx="14">
                  <c:v>1.49</c:v>
                </c:pt>
                <c:pt idx="15">
                  <c:v>1.5899999999999996</c:v>
                </c:pt>
                <c:pt idx="16">
                  <c:v>1.6900000000000002</c:v>
                </c:pt>
                <c:pt idx="17">
                  <c:v>1.7899999999999998</c:v>
                </c:pt>
                <c:pt idx="18">
                  <c:v>1.8900000000000003</c:v>
                </c:pt>
                <c:pt idx="19">
                  <c:v>1.99</c:v>
                </c:pt>
                <c:pt idx="20">
                  <c:v>2.0899999999999994</c:v>
                </c:pt>
                <c:pt idx="21">
                  <c:v>2.19</c:v>
                </c:pt>
                <c:pt idx="22">
                  <c:v>2.2899999999999996</c:v>
                </c:pt>
                <c:pt idx="23">
                  <c:v>2.39</c:v>
                </c:pt>
                <c:pt idx="24">
                  <c:v>2.4899999999999998</c:v>
                </c:pt>
                <c:pt idx="25">
                  <c:v>2.5899999999999994</c:v>
                </c:pt>
                <c:pt idx="26">
                  <c:v>2.69</c:v>
                </c:pt>
                <c:pt idx="27">
                  <c:v>2.7899999999999996</c:v>
                </c:pt>
                <c:pt idx="28">
                  <c:v>2.89</c:v>
                </c:pt>
                <c:pt idx="29">
                  <c:v>2.9899999999999998</c:v>
                </c:pt>
                <c:pt idx="30">
                  <c:v>3.0899999999999994</c:v>
                </c:pt>
                <c:pt idx="31">
                  <c:v>3.19</c:v>
                </c:pt>
                <c:pt idx="32">
                  <c:v>3.2899999999999996</c:v>
                </c:pt>
                <c:pt idx="33">
                  <c:v>3.39</c:v>
                </c:pt>
                <c:pt idx="34">
                  <c:v>3.4899999999999998</c:v>
                </c:pt>
                <c:pt idx="35">
                  <c:v>3.5899999999999994</c:v>
                </c:pt>
                <c:pt idx="36">
                  <c:v>3.69</c:v>
                </c:pt>
                <c:pt idx="37">
                  <c:v>3.7899999999999996</c:v>
                </c:pt>
                <c:pt idx="38">
                  <c:v>3.89</c:v>
                </c:pt>
                <c:pt idx="39">
                  <c:v>3.9899999999999998</c:v>
                </c:pt>
                <c:pt idx="40">
                  <c:v>4.09</c:v>
                </c:pt>
              </c:numCache>
            </c:numRef>
          </c:xVal>
          <c:yVal>
            <c:numRef>
              <c:f>'octagonal nose'!$BA$7:$BA$47</c:f>
              <c:numCache>
                <c:formatCode>General</c:formatCode>
                <c:ptCount val="41"/>
                <c:pt idx="0">
                  <c:v>0.33407599999999998</c:v>
                </c:pt>
                <c:pt idx="1">
                  <c:v>0.39295600000000003</c:v>
                </c:pt>
                <c:pt idx="2">
                  <c:v>0.40811599999999998</c:v>
                </c:pt>
                <c:pt idx="3">
                  <c:v>0.41333599999999998</c:v>
                </c:pt>
                <c:pt idx="4">
                  <c:v>0.439444</c:v>
                </c:pt>
                <c:pt idx="5">
                  <c:v>0.48121599999999998</c:v>
                </c:pt>
                <c:pt idx="6">
                  <c:v>0.52298800000000001</c:v>
                </c:pt>
                <c:pt idx="7">
                  <c:v>0.52298800000000001</c:v>
                </c:pt>
                <c:pt idx="8">
                  <c:v>0.52821200000000001</c:v>
                </c:pt>
                <c:pt idx="9">
                  <c:v>0.39673199999999997</c:v>
                </c:pt>
                <c:pt idx="10">
                  <c:v>0.323492</c:v>
                </c:pt>
                <c:pt idx="11">
                  <c:v>0.39673199999999997</c:v>
                </c:pt>
                <c:pt idx="12">
                  <c:v>0.37785999999999997</c:v>
                </c:pt>
                <c:pt idx="13">
                  <c:v>0.25419199999999997</c:v>
                </c:pt>
                <c:pt idx="14">
                  <c:v>-0.119544</c:v>
                </c:pt>
                <c:pt idx="15">
                  <c:v>-0.20432</c:v>
                </c:pt>
                <c:pt idx="16">
                  <c:v>-0.224444</c:v>
                </c:pt>
                <c:pt idx="17">
                  <c:v>-0.28308800000000001</c:v>
                </c:pt>
                <c:pt idx="18">
                  <c:v>-0.34038000000000002</c:v>
                </c:pt>
                <c:pt idx="19">
                  <c:v>-0.36203600000000002</c:v>
                </c:pt>
                <c:pt idx="20">
                  <c:v>-0.34398800000000002</c:v>
                </c:pt>
                <c:pt idx="21">
                  <c:v>-0.34398800000000002</c:v>
                </c:pt>
                <c:pt idx="22">
                  <c:v>-0.319328</c:v>
                </c:pt>
                <c:pt idx="23">
                  <c:v>-0.34760000000000002</c:v>
                </c:pt>
                <c:pt idx="24">
                  <c:v>-0.31268800000000002</c:v>
                </c:pt>
                <c:pt idx="25">
                  <c:v>-0.29608000000000001</c:v>
                </c:pt>
                <c:pt idx="26">
                  <c:v>-0.28012399999999998</c:v>
                </c:pt>
                <c:pt idx="27">
                  <c:v>-0.23450799999999999</c:v>
                </c:pt>
                <c:pt idx="28">
                  <c:v>-0.211868</c:v>
                </c:pt>
                <c:pt idx="29">
                  <c:v>-0.18184</c:v>
                </c:pt>
                <c:pt idx="30">
                  <c:v>-0.15392</c:v>
                </c:pt>
                <c:pt idx="31">
                  <c:v>-0.13275600000000001</c:v>
                </c:pt>
                <c:pt idx="32">
                  <c:v>-0.10337200000000001</c:v>
                </c:pt>
                <c:pt idx="33">
                  <c:v>-8.3963999999999997E-2</c:v>
                </c:pt>
                <c:pt idx="34">
                  <c:v>-4.5148000000000001E-2</c:v>
                </c:pt>
                <c:pt idx="35">
                  <c:v>3.372E-3</c:v>
                </c:pt>
                <c:pt idx="36">
                  <c:v>5.2968000000000001E-2</c:v>
                </c:pt>
                <c:pt idx="37">
                  <c:v>1.1996E-2</c:v>
                </c:pt>
                <c:pt idx="38">
                  <c:v>-3.0051999999999999E-2</c:v>
                </c:pt>
                <c:pt idx="39">
                  <c:v>1.1996E-2</c:v>
                </c:pt>
                <c:pt idx="40">
                  <c:v>4.4479999999999997E-3</c:v>
                </c:pt>
              </c:numCache>
            </c:numRef>
          </c:yVal>
        </c:ser>
        <c:axId val="62177280"/>
        <c:axId val="62179200"/>
      </c:scatterChart>
      <c:scatterChart>
        <c:scatterStyle val="lineMarker"/>
        <c:ser>
          <c:idx val="1"/>
          <c:order val="1"/>
          <c:tx>
            <c:v>Clinical Trial Volume</c:v>
          </c:tx>
          <c:spPr>
            <a:ln w="25400"/>
          </c:spPr>
          <c:marker>
            <c:symbol val="none"/>
          </c:marker>
          <c:xVal>
            <c:numRef>
              <c:f>'square nose'!$F$60:$F$100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</c:numCache>
            </c:numRef>
          </c:xVal>
          <c:yVal>
            <c:numRef>
              <c:f>'square nose'!$G$60:$G$100</c:f>
              <c:numCache>
                <c:formatCode>0.0000</c:formatCode>
                <c:ptCount val="41"/>
                <c:pt idx="0">
                  <c:v>2.1437000000000001E-2</c:v>
                </c:pt>
                <c:pt idx="1">
                  <c:v>4.1522999999999997E-2</c:v>
                </c:pt>
                <c:pt idx="2">
                  <c:v>0.109595</c:v>
                </c:pt>
                <c:pt idx="3">
                  <c:v>0.211144</c:v>
                </c:pt>
                <c:pt idx="4">
                  <c:v>0.31827299999999997</c:v>
                </c:pt>
                <c:pt idx="5">
                  <c:v>0.42093799999999998</c:v>
                </c:pt>
                <c:pt idx="6">
                  <c:v>0.52471900000000005</c:v>
                </c:pt>
                <c:pt idx="7">
                  <c:v>0.63519499999999995</c:v>
                </c:pt>
                <c:pt idx="8">
                  <c:v>0.74790400000000001</c:v>
                </c:pt>
                <c:pt idx="9">
                  <c:v>0.86619199999999996</c:v>
                </c:pt>
                <c:pt idx="10">
                  <c:v>0.97220399999999996</c:v>
                </c:pt>
                <c:pt idx="11">
                  <c:v>1.0558989999999999</c:v>
                </c:pt>
                <c:pt idx="12">
                  <c:v>1.1395930000000001</c:v>
                </c:pt>
                <c:pt idx="13">
                  <c:v>1.2221709999999999</c:v>
                </c:pt>
                <c:pt idx="14">
                  <c:v>1.290243</c:v>
                </c:pt>
                <c:pt idx="15">
                  <c:v>1.29227</c:v>
                </c:pt>
                <c:pt idx="16">
                  <c:v>1.2891269999999999</c:v>
                </c:pt>
                <c:pt idx="17">
                  <c:v>1.2400260000000001</c:v>
                </c:pt>
                <c:pt idx="18">
                  <c:v>1.170839</c:v>
                </c:pt>
                <c:pt idx="19">
                  <c:v>1.0893759999999999</c:v>
                </c:pt>
                <c:pt idx="20">
                  <c:v>1.0012179999999999</c:v>
                </c:pt>
                <c:pt idx="21">
                  <c:v>0.916408</c:v>
                </c:pt>
                <c:pt idx="22">
                  <c:v>0.83159799999999995</c:v>
                </c:pt>
                <c:pt idx="23">
                  <c:v>0.74902000000000002</c:v>
                </c:pt>
                <c:pt idx="24">
                  <c:v>0.66644099999999995</c:v>
                </c:pt>
                <c:pt idx="25">
                  <c:v>0.58609500000000003</c:v>
                </c:pt>
                <c:pt idx="26">
                  <c:v>0.510212</c:v>
                </c:pt>
                <c:pt idx="27">
                  <c:v>0.44102400000000003</c:v>
                </c:pt>
                <c:pt idx="28">
                  <c:v>0.38076399999999999</c:v>
                </c:pt>
                <c:pt idx="29">
                  <c:v>0.32608399999999998</c:v>
                </c:pt>
                <c:pt idx="30">
                  <c:v>0.27363599999999999</c:v>
                </c:pt>
                <c:pt idx="31">
                  <c:v>0.222303</c:v>
                </c:pt>
                <c:pt idx="32">
                  <c:v>0.16539100000000001</c:v>
                </c:pt>
                <c:pt idx="33">
                  <c:v>0.118522</c:v>
                </c:pt>
                <c:pt idx="34">
                  <c:v>9.0623999999999996E-2</c:v>
                </c:pt>
                <c:pt idx="35">
                  <c:v>6.6073999999999994E-2</c:v>
                </c:pt>
                <c:pt idx="36">
                  <c:v>4.1522999999999997E-2</c:v>
                </c:pt>
                <c:pt idx="37">
                  <c:v>3.7060000000000003E-2</c:v>
                </c:pt>
                <c:pt idx="38">
                  <c:v>3.8176000000000002E-2</c:v>
                </c:pt>
                <c:pt idx="39">
                  <c:v>3.8176000000000002E-2</c:v>
                </c:pt>
                <c:pt idx="40">
                  <c:v>3.7060000000000003E-2</c:v>
                </c:pt>
              </c:numCache>
            </c:numRef>
          </c:yVal>
        </c:ser>
        <c:ser>
          <c:idx val="3"/>
          <c:order val="3"/>
          <c:marker>
            <c:symbol val="none"/>
          </c:marker>
          <c:xVal>
            <c:numRef>
              <c:f>'octagonal nose'!$AZ$7:$AZ$47</c:f>
              <c:numCache>
                <c:formatCode>General</c:formatCode>
                <c:ptCount val="41"/>
                <c:pt idx="0">
                  <c:v>0.09</c:v>
                </c:pt>
                <c:pt idx="1">
                  <c:v>0.19000000000000009</c:v>
                </c:pt>
                <c:pt idx="2">
                  <c:v>0.2899999999999997</c:v>
                </c:pt>
                <c:pt idx="3">
                  <c:v>0.38999999999999979</c:v>
                </c:pt>
                <c:pt idx="4">
                  <c:v>0.48999999999999988</c:v>
                </c:pt>
                <c:pt idx="5">
                  <c:v>0.59</c:v>
                </c:pt>
                <c:pt idx="6">
                  <c:v>0.69000000000000006</c:v>
                </c:pt>
                <c:pt idx="7">
                  <c:v>0.7899999999999997</c:v>
                </c:pt>
                <c:pt idx="8">
                  <c:v>0.88999999999999979</c:v>
                </c:pt>
                <c:pt idx="9">
                  <c:v>0.98999999999999988</c:v>
                </c:pt>
                <c:pt idx="10">
                  <c:v>1.0899999999999996</c:v>
                </c:pt>
                <c:pt idx="11">
                  <c:v>1.1900000000000002</c:v>
                </c:pt>
                <c:pt idx="12">
                  <c:v>1.2899999999999998</c:v>
                </c:pt>
                <c:pt idx="13">
                  <c:v>1.3900000000000003</c:v>
                </c:pt>
                <c:pt idx="14">
                  <c:v>1.49</c:v>
                </c:pt>
                <c:pt idx="15">
                  <c:v>1.5899999999999996</c:v>
                </c:pt>
                <c:pt idx="16">
                  <c:v>1.6900000000000002</c:v>
                </c:pt>
                <c:pt idx="17">
                  <c:v>1.7899999999999998</c:v>
                </c:pt>
                <c:pt idx="18">
                  <c:v>1.8900000000000003</c:v>
                </c:pt>
                <c:pt idx="19">
                  <c:v>1.99</c:v>
                </c:pt>
                <c:pt idx="20">
                  <c:v>2.0899999999999994</c:v>
                </c:pt>
                <c:pt idx="21">
                  <c:v>2.19</c:v>
                </c:pt>
                <c:pt idx="22">
                  <c:v>2.2899999999999996</c:v>
                </c:pt>
                <c:pt idx="23">
                  <c:v>2.39</c:v>
                </c:pt>
                <c:pt idx="24">
                  <c:v>2.4899999999999998</c:v>
                </c:pt>
                <c:pt idx="25">
                  <c:v>2.5899999999999994</c:v>
                </c:pt>
                <c:pt idx="26">
                  <c:v>2.69</c:v>
                </c:pt>
                <c:pt idx="27">
                  <c:v>2.7899999999999996</c:v>
                </c:pt>
                <c:pt idx="28">
                  <c:v>2.89</c:v>
                </c:pt>
                <c:pt idx="29">
                  <c:v>2.9899999999999998</c:v>
                </c:pt>
                <c:pt idx="30">
                  <c:v>3.0899999999999994</c:v>
                </c:pt>
                <c:pt idx="31">
                  <c:v>3.19</c:v>
                </c:pt>
                <c:pt idx="32">
                  <c:v>3.2899999999999996</c:v>
                </c:pt>
                <c:pt idx="33">
                  <c:v>3.39</c:v>
                </c:pt>
                <c:pt idx="34">
                  <c:v>3.4899999999999998</c:v>
                </c:pt>
                <c:pt idx="35">
                  <c:v>3.5899999999999994</c:v>
                </c:pt>
                <c:pt idx="36">
                  <c:v>3.69</c:v>
                </c:pt>
                <c:pt idx="37">
                  <c:v>3.7899999999999996</c:v>
                </c:pt>
                <c:pt idx="38">
                  <c:v>3.89</c:v>
                </c:pt>
                <c:pt idx="39">
                  <c:v>3.9899999999999998</c:v>
                </c:pt>
                <c:pt idx="40">
                  <c:v>4.09</c:v>
                </c:pt>
              </c:numCache>
            </c:numRef>
          </c:xVal>
          <c:yVal>
            <c:numRef>
              <c:f>'octagonal nose'!$AY$7:$AY$47</c:f>
              <c:numCache>
                <c:formatCode>General</c:formatCode>
                <c:ptCount val="41"/>
                <c:pt idx="0">
                  <c:v>6.719E-2</c:v>
                </c:pt>
                <c:pt idx="1">
                  <c:v>0.153116</c:v>
                </c:pt>
                <c:pt idx="2">
                  <c:v>0.24238999999999999</c:v>
                </c:pt>
                <c:pt idx="3">
                  <c:v>0.33389600000000003</c:v>
                </c:pt>
                <c:pt idx="4">
                  <c:v>0.429865</c:v>
                </c:pt>
                <c:pt idx="5">
                  <c:v>0.52806600000000004</c:v>
                </c:pt>
                <c:pt idx="6">
                  <c:v>0.63073199999999996</c:v>
                </c:pt>
                <c:pt idx="7">
                  <c:v>0.73562799999999995</c:v>
                </c:pt>
                <c:pt idx="8">
                  <c:v>0.83940899999999996</c:v>
                </c:pt>
                <c:pt idx="9">
                  <c:v>0.93649499999999997</c:v>
                </c:pt>
                <c:pt idx="10">
                  <c:v>1.0235369999999999</c:v>
                </c:pt>
                <c:pt idx="11">
                  <c:v>1.1072310000000001</c:v>
                </c:pt>
                <c:pt idx="12">
                  <c:v>1.1965049999999999</c:v>
                </c:pt>
                <c:pt idx="13">
                  <c:v>1.277968</c:v>
                </c:pt>
                <c:pt idx="14">
                  <c:v>1.29227</c:v>
                </c:pt>
                <c:pt idx="15">
                  <c:v>1.29227</c:v>
                </c:pt>
                <c:pt idx="16">
                  <c:v>1.2344470000000001</c:v>
                </c:pt>
                <c:pt idx="17">
                  <c:v>1.168607</c:v>
                </c:pt>
                <c:pt idx="18">
                  <c:v>1.094956</c:v>
                </c:pt>
                <c:pt idx="19">
                  <c:v>1.0190729999999999</c:v>
                </c:pt>
                <c:pt idx="20">
                  <c:v>0.94095899999999999</c:v>
                </c:pt>
                <c:pt idx="21">
                  <c:v>0.86172800000000005</c:v>
                </c:pt>
                <c:pt idx="22">
                  <c:v>0.78472900000000001</c:v>
                </c:pt>
                <c:pt idx="23">
                  <c:v>0.70772999999999997</c:v>
                </c:pt>
                <c:pt idx="24">
                  <c:v>0.63073199999999996</c:v>
                </c:pt>
                <c:pt idx="25">
                  <c:v>0.55819600000000003</c:v>
                </c:pt>
                <c:pt idx="26">
                  <c:v>0.48677700000000002</c:v>
                </c:pt>
                <c:pt idx="27">
                  <c:v>0.41982199999999997</c:v>
                </c:pt>
                <c:pt idx="28">
                  <c:v>0.35398200000000002</c:v>
                </c:pt>
                <c:pt idx="29">
                  <c:v>0.29707</c:v>
                </c:pt>
                <c:pt idx="30">
                  <c:v>0.24685399999999999</c:v>
                </c:pt>
                <c:pt idx="31">
                  <c:v>0.19886899999999999</c:v>
                </c:pt>
                <c:pt idx="32">
                  <c:v>0.15534800000000001</c:v>
                </c:pt>
                <c:pt idx="33">
                  <c:v>0.11629</c:v>
                </c:pt>
                <c:pt idx="34">
                  <c:v>8.7276000000000006E-2</c:v>
                </c:pt>
                <c:pt idx="35">
                  <c:v>6.719E-2</c:v>
                </c:pt>
                <c:pt idx="36">
                  <c:v>6.2726000000000004E-2</c:v>
                </c:pt>
                <c:pt idx="37">
                  <c:v>6.3841999999999996E-2</c:v>
                </c:pt>
                <c:pt idx="38">
                  <c:v>6.3841999999999996E-2</c:v>
                </c:pt>
                <c:pt idx="39">
                  <c:v>6.2726000000000004E-2</c:v>
                </c:pt>
                <c:pt idx="40">
                  <c:v>6.2726000000000004E-2</c:v>
                </c:pt>
              </c:numCache>
            </c:numRef>
          </c:yVal>
        </c:ser>
        <c:axId val="62183296"/>
        <c:axId val="62181376"/>
      </c:scatterChart>
      <c:valAx>
        <c:axId val="62177280"/>
        <c:scaling>
          <c:orientation val="minMax"/>
          <c:max val="4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Time [s]</a:t>
                </a:r>
              </a:p>
            </c:rich>
          </c:tx>
        </c:title>
        <c:numFmt formatCode="0.000" sourceLinked="1"/>
        <c:tickLblPos val="nextTo"/>
        <c:crossAx val="62179200"/>
        <c:crosses val="autoZero"/>
        <c:crossBetween val="midCat"/>
        <c:majorUnit val="1"/>
        <c:minorUnit val="0.2"/>
      </c:valAx>
      <c:valAx>
        <c:axId val="62179200"/>
        <c:scaling>
          <c:orientation val="minMax"/>
          <c:min val="-1"/>
        </c:scaling>
        <c:axPos val="l"/>
        <c:majorGridlines>
          <c:spPr>
            <a:ln>
              <a:solidFill>
                <a:srgbClr val="C0504D">
                  <a:shade val="95000"/>
                  <a:satMod val="105000"/>
                  <a:alpha val="0"/>
                </a:srgb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Pressure [cm H20]</a:t>
                </a:r>
              </a:p>
            </c:rich>
          </c:tx>
          <c:layout>
            <c:manualLayout>
              <c:xMode val="edge"/>
              <c:yMode val="edge"/>
              <c:x val="5.1679586563307418E-3"/>
              <c:y val="0.45971490367223211"/>
            </c:manualLayout>
          </c:layout>
        </c:title>
        <c:numFmt formatCode="0.000" sourceLinked="1"/>
        <c:tickLblPos val="nextTo"/>
        <c:crossAx val="62177280"/>
        <c:crosses val="autoZero"/>
        <c:crossBetween val="midCat"/>
      </c:valAx>
      <c:valAx>
        <c:axId val="62181376"/>
        <c:scaling>
          <c:orientation val="minMax"/>
          <c:max val="1.4"/>
          <c:min val="0"/>
        </c:scaling>
        <c:axPos val="r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Volume [L]</a:t>
                </a:r>
              </a:p>
            </c:rich>
          </c:tx>
        </c:title>
        <c:numFmt formatCode="0.0000" sourceLinked="1"/>
        <c:tickLblPos val="nextTo"/>
        <c:crossAx val="62183296"/>
        <c:crosses val="max"/>
        <c:crossBetween val="midCat"/>
      </c:valAx>
      <c:valAx>
        <c:axId val="62183296"/>
        <c:scaling>
          <c:orientation val="minMax"/>
        </c:scaling>
        <c:delete val="1"/>
        <c:axPos val="b"/>
        <c:numFmt formatCode="General" sourceLinked="1"/>
        <c:tickLblPos val="nextTo"/>
        <c:crossAx val="621813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224318509482092"/>
          <c:y val="0.70436555724652061"/>
          <c:w val="0.20018094637395117"/>
          <c:h val="0.14141085736716974"/>
        </c:manualLayout>
      </c:layout>
      <c:overlay val="1"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Octagonal trial 10</a:t>
            </a:r>
          </a:p>
        </c:rich>
      </c:tx>
      <c:layout>
        <c:manualLayout>
          <c:xMode val="edge"/>
          <c:yMode val="edge"/>
          <c:x val="0.42214126715173267"/>
          <c:y val="7.8608923884514494E-3"/>
        </c:manualLayout>
      </c:layout>
      <c:overlay val="1"/>
    </c:title>
    <c:plotArea>
      <c:layout>
        <c:manualLayout>
          <c:layoutTarget val="inner"/>
          <c:xMode val="edge"/>
          <c:yMode val="edge"/>
          <c:x val="7.8641656613351665E-2"/>
          <c:y val="7.3223317145237082E-2"/>
          <c:w val="0.84528906083640187"/>
          <c:h val="0.84246561994121949"/>
        </c:manualLayout>
      </c:layout>
      <c:scatterChart>
        <c:scatterStyle val="lineMarker"/>
        <c:ser>
          <c:idx val="0"/>
          <c:order val="0"/>
          <c:tx>
            <c:v>Clinical Trial Pressure</c:v>
          </c:tx>
          <c:spPr>
            <a:ln w="25400"/>
          </c:spPr>
          <c:marker>
            <c:symbol val="none"/>
          </c:marker>
          <c:xVal>
            <c:numRef>
              <c:f>'square nose'!$B$60:$B$79</c:f>
              <c:numCache>
                <c:formatCode>0.000</c:formatCode>
                <c:ptCount val="20"/>
                <c:pt idx="0">
                  <c:v>0</c:v>
                </c:pt>
                <c:pt idx="1">
                  <c:v>0.17123505280614501</c:v>
                </c:pt>
                <c:pt idx="2">
                  <c:v>0.382470105612289</c:v>
                </c:pt>
                <c:pt idx="3">
                  <c:v>0.59370515841843396</c:v>
                </c:pt>
                <c:pt idx="4">
                  <c:v>0.80494021122457904</c:v>
                </c:pt>
                <c:pt idx="5">
                  <c:v>1.01617526403072</c:v>
                </c:pt>
                <c:pt idx="6">
                  <c:v>1.22741031683687</c:v>
                </c:pt>
                <c:pt idx="7">
                  <c:v>1.4386453696430099</c:v>
                </c:pt>
                <c:pt idx="8">
                  <c:v>1.6498804224491599</c:v>
                </c:pt>
                <c:pt idx="9">
                  <c:v>1.8611154752553001</c:v>
                </c:pt>
                <c:pt idx="10">
                  <c:v>2.0723505280614498</c:v>
                </c:pt>
                <c:pt idx="11">
                  <c:v>2.28358558086759</c:v>
                </c:pt>
                <c:pt idx="12">
                  <c:v>2.49482063367374</c:v>
                </c:pt>
                <c:pt idx="13">
                  <c:v>2.7060556864798802</c:v>
                </c:pt>
                <c:pt idx="14">
                  <c:v>2.9172907392860301</c:v>
                </c:pt>
                <c:pt idx="15">
                  <c:v>3.1285257920921699</c:v>
                </c:pt>
                <c:pt idx="16">
                  <c:v>3.3397608448983198</c:v>
                </c:pt>
                <c:pt idx="17">
                  <c:v>3.55099589770446</c:v>
                </c:pt>
                <c:pt idx="18">
                  <c:v>3.76223095051061</c:v>
                </c:pt>
                <c:pt idx="19">
                  <c:v>3.9734660033167502</c:v>
                </c:pt>
              </c:numCache>
            </c:numRef>
          </c:xVal>
          <c:yVal>
            <c:numRef>
              <c:f>'square nose'!$C$60:$C$79</c:f>
              <c:numCache>
                <c:formatCode>0.000</c:formatCode>
                <c:ptCount val="20"/>
                <c:pt idx="0">
                  <c:v>3.5000000000000031E-2</c:v>
                </c:pt>
                <c:pt idx="1">
                  <c:v>0.28500000000000003</c:v>
                </c:pt>
                <c:pt idx="2">
                  <c:v>0.58500000000000008</c:v>
                </c:pt>
                <c:pt idx="3">
                  <c:v>0.73000000000000009</c:v>
                </c:pt>
                <c:pt idx="4">
                  <c:v>0.69286670000000006</c:v>
                </c:pt>
                <c:pt idx="5">
                  <c:v>0.57911632775120003</c:v>
                </c:pt>
                <c:pt idx="6">
                  <c:v>0.35293099581340004</c:v>
                </c:pt>
                <c:pt idx="7">
                  <c:v>0.10415221291865995</c:v>
                </c:pt>
                <c:pt idx="8">
                  <c:v>-0.20044856459330096</c:v>
                </c:pt>
                <c:pt idx="9">
                  <c:v>-0.55870888157894694</c:v>
                </c:pt>
                <c:pt idx="10">
                  <c:v>-0.71673370215310994</c:v>
                </c:pt>
                <c:pt idx="11">
                  <c:v>-0.851185705741627</c:v>
                </c:pt>
                <c:pt idx="12">
                  <c:v>-0.81499999999999995</c:v>
                </c:pt>
                <c:pt idx="13">
                  <c:v>-0.66500000000000004</c:v>
                </c:pt>
                <c:pt idx="14">
                  <c:v>-0.5149999999999999</c:v>
                </c:pt>
                <c:pt idx="15">
                  <c:v>-0.36</c:v>
                </c:pt>
                <c:pt idx="16">
                  <c:v>-0.22999999999999998</c:v>
                </c:pt>
                <c:pt idx="17">
                  <c:v>-0.14681818181818196</c:v>
                </c:pt>
                <c:pt idx="18">
                  <c:v>-6.4999999999999947E-2</c:v>
                </c:pt>
                <c:pt idx="19">
                  <c:v>-5.9999999999999942E-2</c:v>
                </c:pt>
              </c:numCache>
            </c:numRef>
          </c:yVal>
        </c:ser>
        <c:ser>
          <c:idx val="2"/>
          <c:order val="2"/>
          <c:marker>
            <c:symbol val="none"/>
          </c:marker>
          <c:xVal>
            <c:numRef>
              <c:f>'octagonal nose'!$BF$7:$BF$47</c:f>
              <c:numCache>
                <c:formatCode>General</c:formatCode>
                <c:ptCount val="41"/>
                <c:pt idx="0">
                  <c:v>0.05</c:v>
                </c:pt>
                <c:pt idx="1">
                  <c:v>0.15000000000000008</c:v>
                </c:pt>
                <c:pt idx="2">
                  <c:v>0.25000000000000017</c:v>
                </c:pt>
                <c:pt idx="3">
                  <c:v>0.35000000000000026</c:v>
                </c:pt>
                <c:pt idx="4">
                  <c:v>0.4499999999999999</c:v>
                </c:pt>
                <c:pt idx="5">
                  <c:v>0.55000000000000004</c:v>
                </c:pt>
                <c:pt idx="6">
                  <c:v>0.65000000000000013</c:v>
                </c:pt>
                <c:pt idx="7">
                  <c:v>0.74999999999999978</c:v>
                </c:pt>
                <c:pt idx="8">
                  <c:v>0.85000000000000031</c:v>
                </c:pt>
                <c:pt idx="9">
                  <c:v>0.95</c:v>
                </c:pt>
                <c:pt idx="10">
                  <c:v>1.0500000000000005</c:v>
                </c:pt>
                <c:pt idx="11">
                  <c:v>1.1500000000000001</c:v>
                </c:pt>
                <c:pt idx="12">
                  <c:v>1.2499999999999998</c:v>
                </c:pt>
                <c:pt idx="13">
                  <c:v>1.3500000000000003</c:v>
                </c:pt>
                <c:pt idx="14">
                  <c:v>1.45</c:v>
                </c:pt>
                <c:pt idx="15">
                  <c:v>1.5500000000000005</c:v>
                </c:pt>
                <c:pt idx="16">
                  <c:v>1.6500000000000001</c:v>
                </c:pt>
                <c:pt idx="17">
                  <c:v>1.7499999999999998</c:v>
                </c:pt>
                <c:pt idx="18">
                  <c:v>1.8500000000000003</c:v>
                </c:pt>
                <c:pt idx="19">
                  <c:v>1.95</c:v>
                </c:pt>
                <c:pt idx="20">
                  <c:v>2.0500000000000003</c:v>
                </c:pt>
                <c:pt idx="21">
                  <c:v>2.15</c:v>
                </c:pt>
                <c:pt idx="22">
                  <c:v>2.2499999999999996</c:v>
                </c:pt>
                <c:pt idx="23">
                  <c:v>2.35</c:v>
                </c:pt>
                <c:pt idx="24">
                  <c:v>2.4499999999999997</c:v>
                </c:pt>
                <c:pt idx="25">
                  <c:v>2.5500000000000003</c:v>
                </c:pt>
                <c:pt idx="26">
                  <c:v>2.65</c:v>
                </c:pt>
                <c:pt idx="27">
                  <c:v>2.7499999999999996</c:v>
                </c:pt>
                <c:pt idx="28">
                  <c:v>2.85</c:v>
                </c:pt>
                <c:pt idx="29">
                  <c:v>2.9499999999999997</c:v>
                </c:pt>
                <c:pt idx="30">
                  <c:v>3.0500000000000003</c:v>
                </c:pt>
                <c:pt idx="31">
                  <c:v>3.15</c:v>
                </c:pt>
                <c:pt idx="32">
                  <c:v>3.2499999999999996</c:v>
                </c:pt>
                <c:pt idx="33">
                  <c:v>3.35</c:v>
                </c:pt>
                <c:pt idx="34">
                  <c:v>3.4499999999999997</c:v>
                </c:pt>
                <c:pt idx="35">
                  <c:v>3.5500000000000003</c:v>
                </c:pt>
                <c:pt idx="36">
                  <c:v>3.65</c:v>
                </c:pt>
                <c:pt idx="37">
                  <c:v>3.7499999999999996</c:v>
                </c:pt>
                <c:pt idx="38">
                  <c:v>3.85</c:v>
                </c:pt>
                <c:pt idx="39">
                  <c:v>3.9499999999999997</c:v>
                </c:pt>
                <c:pt idx="40">
                  <c:v>4.05</c:v>
                </c:pt>
              </c:numCache>
            </c:numRef>
          </c:xVal>
          <c:yVal>
            <c:numRef>
              <c:f>'octagonal nose'!$BG$7:$BG$47</c:f>
              <c:numCache>
                <c:formatCode>General</c:formatCode>
                <c:ptCount val="41"/>
                <c:pt idx="0">
                  <c:v>0.27791199999999999</c:v>
                </c:pt>
                <c:pt idx="1">
                  <c:v>0.366564</c:v>
                </c:pt>
                <c:pt idx="2">
                  <c:v>0.42377999999999999</c:v>
                </c:pt>
                <c:pt idx="3">
                  <c:v>0.40427999999999997</c:v>
                </c:pt>
                <c:pt idx="4">
                  <c:v>0.434224</c:v>
                </c:pt>
                <c:pt idx="5">
                  <c:v>0.47599599999999997</c:v>
                </c:pt>
                <c:pt idx="6">
                  <c:v>0.49687999999999999</c:v>
                </c:pt>
                <c:pt idx="7">
                  <c:v>0.507324</c:v>
                </c:pt>
                <c:pt idx="8">
                  <c:v>0.40811599999999998</c:v>
                </c:pt>
                <c:pt idx="9">
                  <c:v>0.323492</c:v>
                </c:pt>
                <c:pt idx="10">
                  <c:v>0.32685999999999998</c:v>
                </c:pt>
                <c:pt idx="11">
                  <c:v>0.39673199999999997</c:v>
                </c:pt>
                <c:pt idx="12">
                  <c:v>0.41333599999999998</c:v>
                </c:pt>
                <c:pt idx="13">
                  <c:v>0.30024800000000001</c:v>
                </c:pt>
                <c:pt idx="14">
                  <c:v>9.0707999999999997E-2</c:v>
                </c:pt>
                <c:pt idx="15">
                  <c:v>-0.17286399999999999</c:v>
                </c:pt>
                <c:pt idx="16">
                  <c:v>-0.23702400000000001</c:v>
                </c:pt>
                <c:pt idx="17">
                  <c:v>-0.24457200000000001</c:v>
                </c:pt>
                <c:pt idx="18">
                  <c:v>-0.31600800000000001</c:v>
                </c:pt>
                <c:pt idx="19">
                  <c:v>-0.35481600000000002</c:v>
                </c:pt>
                <c:pt idx="20">
                  <c:v>-0.34398800000000002</c:v>
                </c:pt>
                <c:pt idx="21">
                  <c:v>-0.35842800000000002</c:v>
                </c:pt>
                <c:pt idx="22">
                  <c:v>-0.34038000000000002</c:v>
                </c:pt>
                <c:pt idx="23">
                  <c:v>-0.31268800000000002</c:v>
                </c:pt>
                <c:pt idx="24">
                  <c:v>-0.31600800000000001</c:v>
                </c:pt>
                <c:pt idx="25">
                  <c:v>-0.29276000000000002</c:v>
                </c:pt>
                <c:pt idx="26">
                  <c:v>-0.268264</c:v>
                </c:pt>
                <c:pt idx="27">
                  <c:v>-0.25047199999999997</c:v>
                </c:pt>
                <c:pt idx="28">
                  <c:v>-0.20935200000000001</c:v>
                </c:pt>
                <c:pt idx="29">
                  <c:v>-0.15717600000000001</c:v>
                </c:pt>
                <c:pt idx="30">
                  <c:v>-0.13275600000000001</c:v>
                </c:pt>
                <c:pt idx="31">
                  <c:v>-9.7979999999999998E-2</c:v>
                </c:pt>
                <c:pt idx="32">
                  <c:v>-9.9059999999999995E-2</c:v>
                </c:pt>
                <c:pt idx="33">
                  <c:v>-4.4068000000000003E-2</c:v>
                </c:pt>
                <c:pt idx="34">
                  <c:v>-1.9272000000000001E-2</c:v>
                </c:pt>
                <c:pt idx="35">
                  <c:v>6.6988000000000006E-2</c:v>
                </c:pt>
                <c:pt idx="36">
                  <c:v>-1.1724E-2</c:v>
                </c:pt>
                <c:pt idx="37">
                  <c:v>-1.9272000000000001E-2</c:v>
                </c:pt>
                <c:pt idx="38">
                  <c:v>1.6312E-2</c:v>
                </c:pt>
                <c:pt idx="39">
                  <c:v>-4.176E-3</c:v>
                </c:pt>
                <c:pt idx="40">
                  <c:v>-8.4880000000000008E-3</c:v>
                </c:pt>
              </c:numCache>
            </c:numRef>
          </c:yVal>
        </c:ser>
        <c:axId val="62559744"/>
        <c:axId val="62561664"/>
      </c:scatterChart>
      <c:scatterChart>
        <c:scatterStyle val="lineMarker"/>
        <c:ser>
          <c:idx val="1"/>
          <c:order val="1"/>
          <c:tx>
            <c:v>Clinical Trial Volume</c:v>
          </c:tx>
          <c:spPr>
            <a:ln w="25400"/>
          </c:spPr>
          <c:marker>
            <c:symbol val="none"/>
          </c:marker>
          <c:xVal>
            <c:numRef>
              <c:f>'square nose'!$F$60:$F$100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</c:numCache>
            </c:numRef>
          </c:xVal>
          <c:yVal>
            <c:numRef>
              <c:f>'square nose'!$G$60:$G$100</c:f>
              <c:numCache>
                <c:formatCode>0.0000</c:formatCode>
                <c:ptCount val="41"/>
                <c:pt idx="0">
                  <c:v>2.1437000000000001E-2</c:v>
                </c:pt>
                <c:pt idx="1">
                  <c:v>4.1522999999999997E-2</c:v>
                </c:pt>
                <c:pt idx="2">
                  <c:v>0.109595</c:v>
                </c:pt>
                <c:pt idx="3">
                  <c:v>0.211144</c:v>
                </c:pt>
                <c:pt idx="4">
                  <c:v>0.31827299999999997</c:v>
                </c:pt>
                <c:pt idx="5">
                  <c:v>0.42093799999999998</c:v>
                </c:pt>
                <c:pt idx="6">
                  <c:v>0.52471900000000005</c:v>
                </c:pt>
                <c:pt idx="7">
                  <c:v>0.63519499999999995</c:v>
                </c:pt>
                <c:pt idx="8">
                  <c:v>0.74790400000000001</c:v>
                </c:pt>
                <c:pt idx="9">
                  <c:v>0.86619199999999996</c:v>
                </c:pt>
                <c:pt idx="10">
                  <c:v>0.97220399999999996</c:v>
                </c:pt>
                <c:pt idx="11">
                  <c:v>1.0558989999999999</c:v>
                </c:pt>
                <c:pt idx="12">
                  <c:v>1.1395930000000001</c:v>
                </c:pt>
                <c:pt idx="13">
                  <c:v>1.2221709999999999</c:v>
                </c:pt>
                <c:pt idx="14">
                  <c:v>1.290243</c:v>
                </c:pt>
                <c:pt idx="15">
                  <c:v>1.29227</c:v>
                </c:pt>
                <c:pt idx="16">
                  <c:v>1.2891269999999999</c:v>
                </c:pt>
                <c:pt idx="17">
                  <c:v>1.2400260000000001</c:v>
                </c:pt>
                <c:pt idx="18">
                  <c:v>1.170839</c:v>
                </c:pt>
                <c:pt idx="19">
                  <c:v>1.0893759999999999</c:v>
                </c:pt>
                <c:pt idx="20">
                  <c:v>1.0012179999999999</c:v>
                </c:pt>
                <c:pt idx="21">
                  <c:v>0.916408</c:v>
                </c:pt>
                <c:pt idx="22">
                  <c:v>0.83159799999999995</c:v>
                </c:pt>
                <c:pt idx="23">
                  <c:v>0.74902000000000002</c:v>
                </c:pt>
                <c:pt idx="24">
                  <c:v>0.66644099999999995</c:v>
                </c:pt>
                <c:pt idx="25">
                  <c:v>0.58609500000000003</c:v>
                </c:pt>
                <c:pt idx="26">
                  <c:v>0.510212</c:v>
                </c:pt>
                <c:pt idx="27">
                  <c:v>0.44102400000000003</c:v>
                </c:pt>
                <c:pt idx="28">
                  <c:v>0.38076399999999999</c:v>
                </c:pt>
                <c:pt idx="29">
                  <c:v>0.32608399999999998</c:v>
                </c:pt>
                <c:pt idx="30">
                  <c:v>0.27363599999999999</c:v>
                </c:pt>
                <c:pt idx="31">
                  <c:v>0.222303</c:v>
                </c:pt>
                <c:pt idx="32">
                  <c:v>0.16539100000000001</c:v>
                </c:pt>
                <c:pt idx="33">
                  <c:v>0.118522</c:v>
                </c:pt>
                <c:pt idx="34">
                  <c:v>9.0623999999999996E-2</c:v>
                </c:pt>
                <c:pt idx="35">
                  <c:v>6.6073999999999994E-2</c:v>
                </c:pt>
                <c:pt idx="36">
                  <c:v>4.1522999999999997E-2</c:v>
                </c:pt>
                <c:pt idx="37">
                  <c:v>3.7060000000000003E-2</c:v>
                </c:pt>
                <c:pt idx="38">
                  <c:v>3.8176000000000002E-2</c:v>
                </c:pt>
                <c:pt idx="39">
                  <c:v>3.8176000000000002E-2</c:v>
                </c:pt>
                <c:pt idx="40">
                  <c:v>3.7060000000000003E-2</c:v>
                </c:pt>
              </c:numCache>
            </c:numRef>
          </c:yVal>
        </c:ser>
        <c:ser>
          <c:idx val="3"/>
          <c:order val="3"/>
          <c:marker>
            <c:symbol val="none"/>
          </c:marker>
          <c:xVal>
            <c:numRef>
              <c:f>'octagonal nose'!$BF$7:$BF$47</c:f>
              <c:numCache>
                <c:formatCode>General</c:formatCode>
                <c:ptCount val="41"/>
                <c:pt idx="0">
                  <c:v>0.05</c:v>
                </c:pt>
                <c:pt idx="1">
                  <c:v>0.15000000000000008</c:v>
                </c:pt>
                <c:pt idx="2">
                  <c:v>0.25000000000000017</c:v>
                </c:pt>
                <c:pt idx="3">
                  <c:v>0.35000000000000026</c:v>
                </c:pt>
                <c:pt idx="4">
                  <c:v>0.4499999999999999</c:v>
                </c:pt>
                <c:pt idx="5">
                  <c:v>0.55000000000000004</c:v>
                </c:pt>
                <c:pt idx="6">
                  <c:v>0.65000000000000013</c:v>
                </c:pt>
                <c:pt idx="7">
                  <c:v>0.74999999999999978</c:v>
                </c:pt>
                <c:pt idx="8">
                  <c:v>0.85000000000000031</c:v>
                </c:pt>
                <c:pt idx="9">
                  <c:v>0.95</c:v>
                </c:pt>
                <c:pt idx="10">
                  <c:v>1.0500000000000005</c:v>
                </c:pt>
                <c:pt idx="11">
                  <c:v>1.1500000000000001</c:v>
                </c:pt>
                <c:pt idx="12">
                  <c:v>1.2499999999999998</c:v>
                </c:pt>
                <c:pt idx="13">
                  <c:v>1.3500000000000003</c:v>
                </c:pt>
                <c:pt idx="14">
                  <c:v>1.45</c:v>
                </c:pt>
                <c:pt idx="15">
                  <c:v>1.5500000000000005</c:v>
                </c:pt>
                <c:pt idx="16">
                  <c:v>1.6500000000000001</c:v>
                </c:pt>
                <c:pt idx="17">
                  <c:v>1.7499999999999998</c:v>
                </c:pt>
                <c:pt idx="18">
                  <c:v>1.8500000000000003</c:v>
                </c:pt>
                <c:pt idx="19">
                  <c:v>1.95</c:v>
                </c:pt>
                <c:pt idx="20">
                  <c:v>2.0500000000000003</c:v>
                </c:pt>
                <c:pt idx="21">
                  <c:v>2.15</c:v>
                </c:pt>
                <c:pt idx="22">
                  <c:v>2.2499999999999996</c:v>
                </c:pt>
                <c:pt idx="23">
                  <c:v>2.35</c:v>
                </c:pt>
                <c:pt idx="24">
                  <c:v>2.4499999999999997</c:v>
                </c:pt>
                <c:pt idx="25">
                  <c:v>2.5500000000000003</c:v>
                </c:pt>
                <c:pt idx="26">
                  <c:v>2.65</c:v>
                </c:pt>
                <c:pt idx="27">
                  <c:v>2.7499999999999996</c:v>
                </c:pt>
                <c:pt idx="28">
                  <c:v>2.85</c:v>
                </c:pt>
                <c:pt idx="29">
                  <c:v>2.9499999999999997</c:v>
                </c:pt>
                <c:pt idx="30">
                  <c:v>3.0500000000000003</c:v>
                </c:pt>
                <c:pt idx="31">
                  <c:v>3.15</c:v>
                </c:pt>
                <c:pt idx="32">
                  <c:v>3.2499999999999996</c:v>
                </c:pt>
                <c:pt idx="33">
                  <c:v>3.35</c:v>
                </c:pt>
                <c:pt idx="34">
                  <c:v>3.4499999999999997</c:v>
                </c:pt>
                <c:pt idx="35">
                  <c:v>3.5500000000000003</c:v>
                </c:pt>
                <c:pt idx="36">
                  <c:v>3.65</c:v>
                </c:pt>
                <c:pt idx="37">
                  <c:v>3.7499999999999996</c:v>
                </c:pt>
                <c:pt idx="38">
                  <c:v>3.85</c:v>
                </c:pt>
                <c:pt idx="39">
                  <c:v>3.9499999999999997</c:v>
                </c:pt>
                <c:pt idx="40">
                  <c:v>4.05</c:v>
                </c:pt>
              </c:numCache>
            </c:numRef>
          </c:xVal>
          <c:yVal>
            <c:numRef>
              <c:f>'octagonal nose'!$BE$7:$BE$47</c:f>
              <c:numCache>
                <c:formatCode>General</c:formatCode>
                <c:ptCount val="41"/>
                <c:pt idx="0">
                  <c:v>6.2726000000000004E-2</c:v>
                </c:pt>
                <c:pt idx="1">
                  <c:v>0.141957</c:v>
                </c:pt>
                <c:pt idx="2">
                  <c:v>0.233462</c:v>
                </c:pt>
                <c:pt idx="3">
                  <c:v>0.32496799999999998</c:v>
                </c:pt>
                <c:pt idx="4">
                  <c:v>0.41870600000000002</c:v>
                </c:pt>
                <c:pt idx="5">
                  <c:v>0.51690700000000001</c:v>
                </c:pt>
                <c:pt idx="6">
                  <c:v>0.61734</c:v>
                </c:pt>
                <c:pt idx="7">
                  <c:v>0.72000500000000001</c:v>
                </c:pt>
                <c:pt idx="8">
                  <c:v>0.81597500000000001</c:v>
                </c:pt>
                <c:pt idx="9">
                  <c:v>0.90413299999999996</c:v>
                </c:pt>
                <c:pt idx="10">
                  <c:v>0.98782700000000001</c:v>
                </c:pt>
                <c:pt idx="11">
                  <c:v>1.072638</c:v>
                </c:pt>
                <c:pt idx="12">
                  <c:v>1.1607959999999999</c:v>
                </c:pt>
                <c:pt idx="13">
                  <c:v>1.2467220000000001</c:v>
                </c:pt>
                <c:pt idx="14">
                  <c:v>1.29227</c:v>
                </c:pt>
                <c:pt idx="15">
                  <c:v>1.29227</c:v>
                </c:pt>
                <c:pt idx="16">
                  <c:v>1.2567649999999999</c:v>
                </c:pt>
                <c:pt idx="17">
                  <c:v>1.192042</c:v>
                </c:pt>
                <c:pt idx="18">
                  <c:v>1.122854</c:v>
                </c:pt>
                <c:pt idx="19">
                  <c:v>1.048087</c:v>
                </c:pt>
                <c:pt idx="20">
                  <c:v>0.97108799999999995</c:v>
                </c:pt>
                <c:pt idx="21">
                  <c:v>0.89297400000000005</c:v>
                </c:pt>
                <c:pt idx="22">
                  <c:v>0.814859</c:v>
                </c:pt>
                <c:pt idx="23">
                  <c:v>0.74009199999999997</c:v>
                </c:pt>
                <c:pt idx="24">
                  <c:v>0.66644099999999995</c:v>
                </c:pt>
                <c:pt idx="25">
                  <c:v>0.59279000000000004</c:v>
                </c:pt>
                <c:pt idx="26">
                  <c:v>0.52248700000000003</c:v>
                </c:pt>
                <c:pt idx="27">
                  <c:v>0.45664700000000003</c:v>
                </c:pt>
                <c:pt idx="28">
                  <c:v>0.39415600000000001</c:v>
                </c:pt>
                <c:pt idx="29">
                  <c:v>0.33947500000000003</c:v>
                </c:pt>
                <c:pt idx="30">
                  <c:v>0.291491</c:v>
                </c:pt>
                <c:pt idx="31">
                  <c:v>0.24796899999999999</c:v>
                </c:pt>
                <c:pt idx="32">
                  <c:v>0.20779600000000001</c:v>
                </c:pt>
                <c:pt idx="33">
                  <c:v>0.178782</c:v>
                </c:pt>
                <c:pt idx="34">
                  <c:v>0.15758</c:v>
                </c:pt>
                <c:pt idx="35">
                  <c:v>0.15088399999999999</c:v>
                </c:pt>
                <c:pt idx="36">
                  <c:v>0.15088399999999999</c:v>
                </c:pt>
                <c:pt idx="37">
                  <c:v>0.15088399999999999</c:v>
                </c:pt>
                <c:pt idx="38">
                  <c:v>0.15088399999999999</c:v>
                </c:pt>
                <c:pt idx="39">
                  <c:v>0.14976800000000001</c:v>
                </c:pt>
                <c:pt idx="40">
                  <c:v>0.15088399999999999</c:v>
                </c:pt>
              </c:numCache>
            </c:numRef>
          </c:yVal>
        </c:ser>
        <c:axId val="62565760"/>
        <c:axId val="62563840"/>
      </c:scatterChart>
      <c:valAx>
        <c:axId val="62559744"/>
        <c:scaling>
          <c:orientation val="minMax"/>
          <c:max val="4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Time [s]</a:t>
                </a:r>
              </a:p>
            </c:rich>
          </c:tx>
        </c:title>
        <c:numFmt formatCode="0.000" sourceLinked="1"/>
        <c:tickLblPos val="nextTo"/>
        <c:crossAx val="62561664"/>
        <c:crosses val="autoZero"/>
        <c:crossBetween val="midCat"/>
        <c:majorUnit val="1"/>
        <c:minorUnit val="0.2"/>
      </c:valAx>
      <c:valAx>
        <c:axId val="62561664"/>
        <c:scaling>
          <c:orientation val="minMax"/>
          <c:min val="-1"/>
        </c:scaling>
        <c:axPos val="l"/>
        <c:majorGridlines>
          <c:spPr>
            <a:ln>
              <a:solidFill>
                <a:srgbClr val="C0504D">
                  <a:shade val="95000"/>
                  <a:satMod val="105000"/>
                  <a:alpha val="0"/>
                </a:srgb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Pressure [cm H20]</a:t>
                </a:r>
              </a:p>
            </c:rich>
          </c:tx>
          <c:layout>
            <c:manualLayout>
              <c:xMode val="edge"/>
              <c:yMode val="edge"/>
              <c:x val="5.1679586563307418E-3"/>
              <c:y val="0.45971490367223211"/>
            </c:manualLayout>
          </c:layout>
        </c:title>
        <c:numFmt formatCode="0.000" sourceLinked="1"/>
        <c:tickLblPos val="nextTo"/>
        <c:crossAx val="62559744"/>
        <c:crosses val="autoZero"/>
        <c:crossBetween val="midCat"/>
      </c:valAx>
      <c:valAx>
        <c:axId val="62563840"/>
        <c:scaling>
          <c:orientation val="minMax"/>
          <c:max val="1.4"/>
          <c:min val="0"/>
        </c:scaling>
        <c:axPos val="r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Volume [L]</a:t>
                </a:r>
              </a:p>
            </c:rich>
          </c:tx>
        </c:title>
        <c:numFmt formatCode="0.0000" sourceLinked="1"/>
        <c:tickLblPos val="nextTo"/>
        <c:crossAx val="62565760"/>
        <c:crosses val="max"/>
        <c:crossBetween val="midCat"/>
      </c:valAx>
      <c:valAx>
        <c:axId val="62565760"/>
        <c:scaling>
          <c:orientation val="minMax"/>
        </c:scaling>
        <c:delete val="1"/>
        <c:axPos val="b"/>
        <c:numFmt formatCode="General" sourceLinked="1"/>
        <c:tickLblPos val="nextTo"/>
        <c:crossAx val="625638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224318509482092"/>
          <c:y val="0.70436555724652061"/>
          <c:w val="0.20018094637395117"/>
          <c:h val="0.14141085736716974"/>
        </c:manualLayout>
      </c:layout>
      <c:overlay val="1"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Square (Pre-op) Nose Results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7.0429731494830769E-2"/>
          <c:y val="7.5219248620315426E-2"/>
          <c:w val="0.86212364299532984"/>
          <c:h val="0.87040978622066867"/>
        </c:manualLayout>
      </c:layout>
      <c:scatterChart>
        <c:scatterStyle val="lineMarker"/>
        <c:ser>
          <c:idx val="0"/>
          <c:order val="0"/>
          <c:tx>
            <c:v>Clinical Trial Pressure</c:v>
          </c:tx>
          <c:spPr>
            <a:ln w="25400"/>
          </c:spPr>
          <c:marker>
            <c:symbol val="none"/>
          </c:marker>
          <c:xVal>
            <c:numRef>
              <c:f>'square nose'!$B$60:$B$79</c:f>
              <c:numCache>
                <c:formatCode>0.000</c:formatCode>
                <c:ptCount val="20"/>
                <c:pt idx="0">
                  <c:v>0</c:v>
                </c:pt>
                <c:pt idx="1">
                  <c:v>0.17123505280614501</c:v>
                </c:pt>
                <c:pt idx="2">
                  <c:v>0.382470105612289</c:v>
                </c:pt>
                <c:pt idx="3">
                  <c:v>0.59370515841843396</c:v>
                </c:pt>
                <c:pt idx="4">
                  <c:v>0.80494021122457904</c:v>
                </c:pt>
                <c:pt idx="5">
                  <c:v>1.01617526403072</c:v>
                </c:pt>
                <c:pt idx="6">
                  <c:v>1.22741031683687</c:v>
                </c:pt>
                <c:pt idx="7">
                  <c:v>1.4386453696430099</c:v>
                </c:pt>
                <c:pt idx="8">
                  <c:v>1.6498804224491599</c:v>
                </c:pt>
                <c:pt idx="9">
                  <c:v>1.8611154752553001</c:v>
                </c:pt>
                <c:pt idx="10">
                  <c:v>2.0723505280614498</c:v>
                </c:pt>
                <c:pt idx="11">
                  <c:v>2.28358558086759</c:v>
                </c:pt>
                <c:pt idx="12">
                  <c:v>2.49482063367374</c:v>
                </c:pt>
                <c:pt idx="13">
                  <c:v>2.7060556864798802</c:v>
                </c:pt>
                <c:pt idx="14">
                  <c:v>2.9172907392860301</c:v>
                </c:pt>
                <c:pt idx="15">
                  <c:v>3.1285257920921699</c:v>
                </c:pt>
                <c:pt idx="16">
                  <c:v>3.3397608448983198</c:v>
                </c:pt>
                <c:pt idx="17">
                  <c:v>3.55099589770446</c:v>
                </c:pt>
                <c:pt idx="18">
                  <c:v>3.76223095051061</c:v>
                </c:pt>
                <c:pt idx="19">
                  <c:v>3.9734660033167502</c:v>
                </c:pt>
              </c:numCache>
            </c:numRef>
          </c:xVal>
          <c:yVal>
            <c:numRef>
              <c:f>'square nose'!$C$60:$C$79</c:f>
              <c:numCache>
                <c:formatCode>0.000</c:formatCode>
                <c:ptCount val="20"/>
                <c:pt idx="0">
                  <c:v>3.5000000000000031E-2</c:v>
                </c:pt>
                <c:pt idx="1">
                  <c:v>0.28500000000000003</c:v>
                </c:pt>
                <c:pt idx="2">
                  <c:v>0.58500000000000008</c:v>
                </c:pt>
                <c:pt idx="3">
                  <c:v>0.73000000000000009</c:v>
                </c:pt>
                <c:pt idx="4">
                  <c:v>0.69286670000000006</c:v>
                </c:pt>
                <c:pt idx="5">
                  <c:v>0.57911632775120003</c:v>
                </c:pt>
                <c:pt idx="6">
                  <c:v>0.35293099581340004</c:v>
                </c:pt>
                <c:pt idx="7">
                  <c:v>0.10415221291865995</c:v>
                </c:pt>
                <c:pt idx="8">
                  <c:v>-0.20044856459330096</c:v>
                </c:pt>
                <c:pt idx="9">
                  <c:v>-0.55870888157894694</c:v>
                </c:pt>
                <c:pt idx="10">
                  <c:v>-0.71673370215310994</c:v>
                </c:pt>
                <c:pt idx="11">
                  <c:v>-0.851185705741627</c:v>
                </c:pt>
                <c:pt idx="12">
                  <c:v>-0.81499999999999995</c:v>
                </c:pt>
                <c:pt idx="13">
                  <c:v>-0.66500000000000004</c:v>
                </c:pt>
                <c:pt idx="14">
                  <c:v>-0.5149999999999999</c:v>
                </c:pt>
                <c:pt idx="15">
                  <c:v>-0.36</c:v>
                </c:pt>
                <c:pt idx="16">
                  <c:v>-0.22999999999999998</c:v>
                </c:pt>
                <c:pt idx="17">
                  <c:v>-0.14681818181818196</c:v>
                </c:pt>
                <c:pt idx="18">
                  <c:v>-6.4999999999999947E-2</c:v>
                </c:pt>
                <c:pt idx="19">
                  <c:v>-5.9999999999999942E-2</c:v>
                </c:pt>
              </c:numCache>
            </c:numRef>
          </c:yVal>
        </c:ser>
        <c:ser>
          <c:idx val="2"/>
          <c:order val="2"/>
          <c:tx>
            <c:v>Model Pressure</c:v>
          </c:tx>
          <c:marker>
            <c:symbol val="none"/>
          </c:marker>
          <c:xVal>
            <c:numRef>
              <c:f>'square nose'!$K$60:$K$100</c:f>
              <c:numCache>
                <c:formatCode>0.0</c:formatCode>
                <c:ptCount val="41"/>
                <c:pt idx="0">
                  <c:v>0.04</c:v>
                </c:pt>
                <c:pt idx="1">
                  <c:v>0.14000000000000001</c:v>
                </c:pt>
                <c:pt idx="2">
                  <c:v>0.24000000000000002</c:v>
                </c:pt>
                <c:pt idx="3">
                  <c:v>0.34</c:v>
                </c:pt>
                <c:pt idx="4">
                  <c:v>0.44000000000000006</c:v>
                </c:pt>
                <c:pt idx="5">
                  <c:v>0.54</c:v>
                </c:pt>
                <c:pt idx="6">
                  <c:v>0.64</c:v>
                </c:pt>
                <c:pt idx="7">
                  <c:v>0.74</c:v>
                </c:pt>
                <c:pt idx="8">
                  <c:v>0.84</c:v>
                </c:pt>
                <c:pt idx="9">
                  <c:v>0.94</c:v>
                </c:pt>
                <c:pt idx="10">
                  <c:v>1.04</c:v>
                </c:pt>
                <c:pt idx="11">
                  <c:v>1.1400000000000001</c:v>
                </c:pt>
                <c:pt idx="12">
                  <c:v>1.2400000000000002</c:v>
                </c:pt>
                <c:pt idx="13">
                  <c:v>1.3400000000000003</c:v>
                </c:pt>
                <c:pt idx="14">
                  <c:v>1.4400000000000004</c:v>
                </c:pt>
                <c:pt idx="15">
                  <c:v>1.5400000000000005</c:v>
                </c:pt>
                <c:pt idx="16">
                  <c:v>1.6400000000000006</c:v>
                </c:pt>
                <c:pt idx="17">
                  <c:v>1.7400000000000007</c:v>
                </c:pt>
                <c:pt idx="18">
                  <c:v>1.8400000000000007</c:v>
                </c:pt>
                <c:pt idx="19">
                  <c:v>1.9400000000000008</c:v>
                </c:pt>
                <c:pt idx="20">
                  <c:v>2.0400000000000009</c:v>
                </c:pt>
                <c:pt idx="21">
                  <c:v>2.140000000000001</c:v>
                </c:pt>
                <c:pt idx="22">
                  <c:v>2.2400000000000011</c:v>
                </c:pt>
                <c:pt idx="23">
                  <c:v>2.3400000000000012</c:v>
                </c:pt>
                <c:pt idx="24">
                  <c:v>2.4400000000000013</c:v>
                </c:pt>
                <c:pt idx="25">
                  <c:v>2.5400000000000014</c:v>
                </c:pt>
                <c:pt idx="26">
                  <c:v>2.6400000000000015</c:v>
                </c:pt>
                <c:pt idx="27">
                  <c:v>2.7400000000000015</c:v>
                </c:pt>
                <c:pt idx="28">
                  <c:v>2.8400000000000016</c:v>
                </c:pt>
                <c:pt idx="29">
                  <c:v>2.9400000000000017</c:v>
                </c:pt>
                <c:pt idx="30">
                  <c:v>3.0400000000000018</c:v>
                </c:pt>
                <c:pt idx="31">
                  <c:v>3.1400000000000019</c:v>
                </c:pt>
                <c:pt idx="32">
                  <c:v>3.240000000000002</c:v>
                </c:pt>
                <c:pt idx="33">
                  <c:v>3.3400000000000021</c:v>
                </c:pt>
                <c:pt idx="34">
                  <c:v>3.4400000000000022</c:v>
                </c:pt>
                <c:pt idx="35">
                  <c:v>3.5400000000000023</c:v>
                </c:pt>
                <c:pt idx="36">
                  <c:v>3.6400000000000023</c:v>
                </c:pt>
                <c:pt idx="37">
                  <c:v>3.7400000000000024</c:v>
                </c:pt>
                <c:pt idx="38">
                  <c:v>3.8400000000000025</c:v>
                </c:pt>
                <c:pt idx="39">
                  <c:v>3.9400000000000026</c:v>
                </c:pt>
                <c:pt idx="40">
                  <c:v>4.0400000000000027</c:v>
                </c:pt>
              </c:numCache>
            </c:numRef>
          </c:xVal>
          <c:yVal>
            <c:numRef>
              <c:f>'square nose'!$V$60:$V$100</c:f>
              <c:numCache>
                <c:formatCode>0.00000</c:formatCode>
                <c:ptCount val="41"/>
                <c:pt idx="0">
                  <c:v>0.2082948</c:v>
                </c:pt>
                <c:pt idx="1">
                  <c:v>0.37445239999999996</c:v>
                </c:pt>
                <c:pt idx="2">
                  <c:v>0.44275999999999999</c:v>
                </c:pt>
                <c:pt idx="3">
                  <c:v>0.46607400000000004</c:v>
                </c:pt>
                <c:pt idx="4">
                  <c:v>0.46649640000000003</c:v>
                </c:pt>
                <c:pt idx="5">
                  <c:v>0.51895039999999992</c:v>
                </c:pt>
                <c:pt idx="6">
                  <c:v>0.55275199999999991</c:v>
                </c:pt>
                <c:pt idx="7">
                  <c:v>0.55954040000000005</c:v>
                </c:pt>
                <c:pt idx="8">
                  <c:v>0.54544120000000007</c:v>
                </c:pt>
                <c:pt idx="9">
                  <c:v>0.47336119999999998</c:v>
                </c:pt>
                <c:pt idx="10">
                  <c:v>0.41261399999999993</c:v>
                </c:pt>
                <c:pt idx="11">
                  <c:v>0.44547320000000007</c:v>
                </c:pt>
                <c:pt idx="12">
                  <c:v>0.45133960000000001</c:v>
                </c:pt>
                <c:pt idx="13">
                  <c:v>0.34755599999999998</c:v>
                </c:pt>
                <c:pt idx="14">
                  <c:v>9.8414799999999997E-2</c:v>
                </c:pt>
                <c:pt idx="15">
                  <c:v>-0.25073239999999997</c:v>
                </c:pt>
                <c:pt idx="16">
                  <c:v>-0.29044119999999995</c:v>
                </c:pt>
                <c:pt idx="17">
                  <c:v>-0.31013479999999999</c:v>
                </c:pt>
                <c:pt idx="18">
                  <c:v>-0.37120200000000003</c:v>
                </c:pt>
                <c:pt idx="19">
                  <c:v>-0.41233199999999998</c:v>
                </c:pt>
                <c:pt idx="20">
                  <c:v>-0.41325800000000001</c:v>
                </c:pt>
                <c:pt idx="21">
                  <c:v>-0.41061639999999999</c:v>
                </c:pt>
                <c:pt idx="22">
                  <c:v>-0.40960280000000004</c:v>
                </c:pt>
                <c:pt idx="23">
                  <c:v>-0.38785839999999999</c:v>
                </c:pt>
                <c:pt idx="24">
                  <c:v>-0.37139840000000002</c:v>
                </c:pt>
                <c:pt idx="25">
                  <c:v>-0.35261320000000002</c:v>
                </c:pt>
                <c:pt idx="26">
                  <c:v>-0.33460999999999996</c:v>
                </c:pt>
                <c:pt idx="27">
                  <c:v>-0.3117316</c:v>
                </c:pt>
                <c:pt idx="28">
                  <c:v>-0.27343079999999997</c:v>
                </c:pt>
                <c:pt idx="29">
                  <c:v>-0.22846640000000001</c:v>
                </c:pt>
                <c:pt idx="30">
                  <c:v>-0.19750000000000001</c:v>
                </c:pt>
                <c:pt idx="31">
                  <c:v>-0.17253480000000002</c:v>
                </c:pt>
                <c:pt idx="32">
                  <c:v>-0.15152040000000003</c:v>
                </c:pt>
                <c:pt idx="33">
                  <c:v>-0.10560359999999999</c:v>
                </c:pt>
                <c:pt idx="34">
                  <c:v>-6.1429199999999996E-2</c:v>
                </c:pt>
                <c:pt idx="35">
                  <c:v>-1.2651999999999982E-3</c:v>
                </c:pt>
                <c:pt idx="36">
                  <c:v>9.0859999999999934E-3</c:v>
                </c:pt>
                <c:pt idx="37">
                  <c:v>-5.47E-3</c:v>
                </c:pt>
                <c:pt idx="38">
                  <c:v>-2.9440000000000076E-4</c:v>
                </c:pt>
                <c:pt idx="39">
                  <c:v>-1.8680000000000015E-4</c:v>
                </c:pt>
                <c:pt idx="40">
                  <c:v>-2.0196000000000007E-3</c:v>
                </c:pt>
              </c:numCache>
            </c:numRef>
          </c:yVal>
        </c:ser>
        <c:axId val="62698624"/>
        <c:axId val="62700544"/>
      </c:scatterChart>
      <c:scatterChart>
        <c:scatterStyle val="lineMarker"/>
        <c:ser>
          <c:idx val="1"/>
          <c:order val="1"/>
          <c:tx>
            <c:v>Clinical Trial Volume</c:v>
          </c:tx>
          <c:spPr>
            <a:ln w="25400"/>
          </c:spPr>
          <c:marker>
            <c:symbol val="none"/>
          </c:marker>
          <c:xVal>
            <c:numRef>
              <c:f>'square nose'!$F$60:$F$100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</c:numCache>
            </c:numRef>
          </c:xVal>
          <c:yVal>
            <c:numRef>
              <c:f>'square nose'!$G$60:$G$100</c:f>
              <c:numCache>
                <c:formatCode>0.0000</c:formatCode>
                <c:ptCount val="41"/>
                <c:pt idx="0">
                  <c:v>2.1437000000000001E-2</c:v>
                </c:pt>
                <c:pt idx="1">
                  <c:v>4.1522999999999997E-2</c:v>
                </c:pt>
                <c:pt idx="2">
                  <c:v>0.109595</c:v>
                </c:pt>
                <c:pt idx="3">
                  <c:v>0.211144</c:v>
                </c:pt>
                <c:pt idx="4">
                  <c:v>0.31827299999999997</c:v>
                </c:pt>
                <c:pt idx="5">
                  <c:v>0.42093799999999998</c:v>
                </c:pt>
                <c:pt idx="6">
                  <c:v>0.52471900000000005</c:v>
                </c:pt>
                <c:pt idx="7">
                  <c:v>0.63519499999999995</c:v>
                </c:pt>
                <c:pt idx="8">
                  <c:v>0.74790400000000001</c:v>
                </c:pt>
                <c:pt idx="9">
                  <c:v>0.86619199999999996</c:v>
                </c:pt>
                <c:pt idx="10">
                  <c:v>0.97220399999999996</c:v>
                </c:pt>
                <c:pt idx="11">
                  <c:v>1.0558989999999999</c:v>
                </c:pt>
                <c:pt idx="12">
                  <c:v>1.1395930000000001</c:v>
                </c:pt>
                <c:pt idx="13">
                  <c:v>1.2221709999999999</c:v>
                </c:pt>
                <c:pt idx="14">
                  <c:v>1.290243</c:v>
                </c:pt>
                <c:pt idx="15">
                  <c:v>1.29227</c:v>
                </c:pt>
                <c:pt idx="16">
                  <c:v>1.2891269999999999</c:v>
                </c:pt>
                <c:pt idx="17">
                  <c:v>1.2400260000000001</c:v>
                </c:pt>
                <c:pt idx="18">
                  <c:v>1.170839</c:v>
                </c:pt>
                <c:pt idx="19">
                  <c:v>1.0893759999999999</c:v>
                </c:pt>
                <c:pt idx="20">
                  <c:v>1.0012179999999999</c:v>
                </c:pt>
                <c:pt idx="21">
                  <c:v>0.916408</c:v>
                </c:pt>
                <c:pt idx="22">
                  <c:v>0.83159799999999995</c:v>
                </c:pt>
                <c:pt idx="23">
                  <c:v>0.74902000000000002</c:v>
                </c:pt>
                <c:pt idx="24">
                  <c:v>0.66644099999999995</c:v>
                </c:pt>
                <c:pt idx="25">
                  <c:v>0.58609500000000003</c:v>
                </c:pt>
                <c:pt idx="26">
                  <c:v>0.510212</c:v>
                </c:pt>
                <c:pt idx="27">
                  <c:v>0.44102400000000003</c:v>
                </c:pt>
                <c:pt idx="28">
                  <c:v>0.38076399999999999</c:v>
                </c:pt>
                <c:pt idx="29">
                  <c:v>0.32608399999999998</c:v>
                </c:pt>
                <c:pt idx="30">
                  <c:v>0.27363599999999999</c:v>
                </c:pt>
                <c:pt idx="31">
                  <c:v>0.222303</c:v>
                </c:pt>
                <c:pt idx="32">
                  <c:v>0.16539100000000001</c:v>
                </c:pt>
                <c:pt idx="33">
                  <c:v>0.118522</c:v>
                </c:pt>
                <c:pt idx="34">
                  <c:v>9.0623999999999996E-2</c:v>
                </c:pt>
                <c:pt idx="35">
                  <c:v>6.6073999999999994E-2</c:v>
                </c:pt>
                <c:pt idx="36">
                  <c:v>4.1522999999999997E-2</c:v>
                </c:pt>
                <c:pt idx="37">
                  <c:v>3.7060000000000003E-2</c:v>
                </c:pt>
                <c:pt idx="38">
                  <c:v>3.8176000000000002E-2</c:v>
                </c:pt>
                <c:pt idx="39">
                  <c:v>3.8176000000000002E-2</c:v>
                </c:pt>
                <c:pt idx="40">
                  <c:v>3.7060000000000003E-2</c:v>
                </c:pt>
              </c:numCache>
            </c:numRef>
          </c:yVal>
        </c:ser>
        <c:ser>
          <c:idx val="3"/>
          <c:order val="3"/>
          <c:tx>
            <c:v>Model Volume</c:v>
          </c:tx>
          <c:marker>
            <c:symbol val="none"/>
          </c:marker>
          <c:xVal>
            <c:numRef>
              <c:f>'square nose'!$Y$60:$Y$100</c:f>
              <c:numCache>
                <c:formatCode>0.0</c:formatCode>
                <c:ptCount val="41"/>
                <c:pt idx="0">
                  <c:v>0.04</c:v>
                </c:pt>
                <c:pt idx="1">
                  <c:v>0.14000000000000001</c:v>
                </c:pt>
                <c:pt idx="2">
                  <c:v>0.24000000000000002</c:v>
                </c:pt>
                <c:pt idx="3">
                  <c:v>0.34</c:v>
                </c:pt>
                <c:pt idx="4">
                  <c:v>0.44000000000000006</c:v>
                </c:pt>
                <c:pt idx="5">
                  <c:v>0.54</c:v>
                </c:pt>
                <c:pt idx="6">
                  <c:v>0.64</c:v>
                </c:pt>
                <c:pt idx="7">
                  <c:v>0.74</c:v>
                </c:pt>
                <c:pt idx="8">
                  <c:v>0.84</c:v>
                </c:pt>
                <c:pt idx="9">
                  <c:v>0.94</c:v>
                </c:pt>
                <c:pt idx="10">
                  <c:v>1.04</c:v>
                </c:pt>
                <c:pt idx="11">
                  <c:v>1.1400000000000001</c:v>
                </c:pt>
                <c:pt idx="12">
                  <c:v>1.2400000000000002</c:v>
                </c:pt>
                <c:pt idx="13">
                  <c:v>1.3400000000000003</c:v>
                </c:pt>
                <c:pt idx="14">
                  <c:v>1.4400000000000004</c:v>
                </c:pt>
                <c:pt idx="15">
                  <c:v>1.5400000000000005</c:v>
                </c:pt>
                <c:pt idx="16">
                  <c:v>1.6400000000000006</c:v>
                </c:pt>
                <c:pt idx="17">
                  <c:v>1.7400000000000007</c:v>
                </c:pt>
                <c:pt idx="18">
                  <c:v>1.8400000000000007</c:v>
                </c:pt>
                <c:pt idx="19">
                  <c:v>1.9400000000000008</c:v>
                </c:pt>
                <c:pt idx="20">
                  <c:v>2.0400000000000009</c:v>
                </c:pt>
                <c:pt idx="21">
                  <c:v>2.140000000000001</c:v>
                </c:pt>
                <c:pt idx="22">
                  <c:v>2.2400000000000011</c:v>
                </c:pt>
                <c:pt idx="23">
                  <c:v>2.3400000000000012</c:v>
                </c:pt>
                <c:pt idx="24">
                  <c:v>2.4400000000000013</c:v>
                </c:pt>
                <c:pt idx="25">
                  <c:v>2.5400000000000014</c:v>
                </c:pt>
                <c:pt idx="26">
                  <c:v>2.6400000000000015</c:v>
                </c:pt>
                <c:pt idx="27">
                  <c:v>2.7400000000000015</c:v>
                </c:pt>
                <c:pt idx="28">
                  <c:v>2.8400000000000016</c:v>
                </c:pt>
                <c:pt idx="29">
                  <c:v>2.9400000000000017</c:v>
                </c:pt>
                <c:pt idx="30">
                  <c:v>3.0400000000000018</c:v>
                </c:pt>
                <c:pt idx="31">
                  <c:v>3.1400000000000019</c:v>
                </c:pt>
                <c:pt idx="32">
                  <c:v>3.240000000000002</c:v>
                </c:pt>
                <c:pt idx="33">
                  <c:v>3.3400000000000021</c:v>
                </c:pt>
                <c:pt idx="34">
                  <c:v>3.4400000000000022</c:v>
                </c:pt>
                <c:pt idx="35">
                  <c:v>3.5400000000000023</c:v>
                </c:pt>
                <c:pt idx="36">
                  <c:v>3.6400000000000023</c:v>
                </c:pt>
                <c:pt idx="37">
                  <c:v>3.7400000000000024</c:v>
                </c:pt>
                <c:pt idx="38">
                  <c:v>3.8400000000000025</c:v>
                </c:pt>
                <c:pt idx="39">
                  <c:v>3.9400000000000026</c:v>
                </c:pt>
                <c:pt idx="40">
                  <c:v>4.0400000000000027</c:v>
                </c:pt>
              </c:numCache>
            </c:numRef>
          </c:xVal>
          <c:yVal>
            <c:numRef>
              <c:f>'square nose'!$AJ$60:$AJ$99</c:f>
              <c:numCache>
                <c:formatCode>0.000000</c:formatCode>
                <c:ptCount val="40"/>
                <c:pt idx="0">
                  <c:v>4.1300199999999995E-2</c:v>
                </c:pt>
                <c:pt idx="1">
                  <c:v>0.1062471</c:v>
                </c:pt>
                <c:pt idx="2">
                  <c:v>0.19384709999999999</c:v>
                </c:pt>
                <c:pt idx="3">
                  <c:v>0.28724990000000006</c:v>
                </c:pt>
                <c:pt idx="4">
                  <c:v>0.38232690000000003</c:v>
                </c:pt>
                <c:pt idx="5">
                  <c:v>0.48108610000000002</c:v>
                </c:pt>
                <c:pt idx="6">
                  <c:v>0.58386270000000007</c:v>
                </c:pt>
                <c:pt idx="7">
                  <c:v>0.6896525</c:v>
                </c:pt>
                <c:pt idx="8">
                  <c:v>0.79454930000000012</c:v>
                </c:pt>
                <c:pt idx="9">
                  <c:v>0.89364319999999997</c:v>
                </c:pt>
                <c:pt idx="10">
                  <c:v>0.98481439999999998</c:v>
                </c:pt>
                <c:pt idx="11">
                  <c:v>1.0741999999999998</c:v>
                </c:pt>
                <c:pt idx="12">
                  <c:v>1.1667100000000001</c:v>
                </c:pt>
                <c:pt idx="13">
                  <c:v>1.2505865</c:v>
                </c:pt>
                <c:pt idx="14">
                  <c:v>1.2921789000000001</c:v>
                </c:pt>
                <c:pt idx="15">
                  <c:v>1.2885168000000002</c:v>
                </c:pt>
                <c:pt idx="16">
                  <c:v>1.2562071000000001</c:v>
                </c:pt>
                <c:pt idx="17">
                  <c:v>1.1927110000000003</c:v>
                </c:pt>
                <c:pt idx="18">
                  <c:v>1.1227426999999999</c:v>
                </c:pt>
                <c:pt idx="19">
                  <c:v>1.0463017999999999</c:v>
                </c:pt>
                <c:pt idx="20">
                  <c:v>0.96852160000000009</c:v>
                </c:pt>
                <c:pt idx="21">
                  <c:v>0.88906810000000003</c:v>
                </c:pt>
                <c:pt idx="22">
                  <c:v>0.80983739999999993</c:v>
                </c:pt>
                <c:pt idx="23">
                  <c:v>0.73306170000000004</c:v>
                </c:pt>
                <c:pt idx="24">
                  <c:v>0.65818309999999991</c:v>
                </c:pt>
                <c:pt idx="25">
                  <c:v>0.58486700000000003</c:v>
                </c:pt>
                <c:pt idx="26">
                  <c:v>0.51344790000000007</c:v>
                </c:pt>
                <c:pt idx="27">
                  <c:v>0.44493020000000005</c:v>
                </c:pt>
                <c:pt idx="28">
                  <c:v>0.38031810000000005</c:v>
                </c:pt>
                <c:pt idx="29">
                  <c:v>0.32273629999999998</c:v>
                </c:pt>
                <c:pt idx="30">
                  <c:v>0.27129229999999999</c:v>
                </c:pt>
                <c:pt idx="31">
                  <c:v>0.22386560000000003</c:v>
                </c:pt>
                <c:pt idx="32">
                  <c:v>0.18090249999999999</c:v>
                </c:pt>
                <c:pt idx="33">
                  <c:v>0.14318410000000001</c:v>
                </c:pt>
                <c:pt idx="34">
                  <c:v>0.11483969999999999</c:v>
                </c:pt>
                <c:pt idx="35">
                  <c:v>9.7431300000000012E-2</c:v>
                </c:pt>
                <c:pt idx="36">
                  <c:v>9.3637300000000007E-2</c:v>
                </c:pt>
                <c:pt idx="37">
                  <c:v>9.3302399999999994E-2</c:v>
                </c:pt>
                <c:pt idx="38">
                  <c:v>9.3190899999999993E-2</c:v>
                </c:pt>
                <c:pt idx="39">
                  <c:v>9.3302499999999983E-2</c:v>
                </c:pt>
              </c:numCache>
            </c:numRef>
          </c:yVal>
        </c:ser>
        <c:axId val="62721024"/>
        <c:axId val="62719104"/>
      </c:scatterChart>
      <c:valAx>
        <c:axId val="62698624"/>
        <c:scaling>
          <c:orientation val="minMax"/>
          <c:max val="4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Time [s]</a:t>
                </a:r>
              </a:p>
            </c:rich>
          </c:tx>
          <c:layout/>
        </c:title>
        <c:numFmt formatCode="0.0" sourceLinked="0"/>
        <c:tickLblPos val="nextTo"/>
        <c:crossAx val="62700544"/>
        <c:crosses val="autoZero"/>
        <c:crossBetween val="midCat"/>
        <c:majorUnit val="1"/>
        <c:minorUnit val="0.2"/>
      </c:valAx>
      <c:valAx>
        <c:axId val="62700544"/>
        <c:scaling>
          <c:orientation val="minMax"/>
          <c:min val="-1"/>
        </c:scaling>
        <c:axPos val="l"/>
        <c:majorGridlines>
          <c:spPr>
            <a:ln>
              <a:solidFill>
                <a:srgbClr val="C0504D">
                  <a:shade val="95000"/>
                  <a:satMod val="105000"/>
                  <a:alpha val="0"/>
                </a:srgb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Pressure [cm H20]</a:t>
                </a:r>
              </a:p>
            </c:rich>
          </c:tx>
          <c:layout>
            <c:manualLayout>
              <c:xMode val="edge"/>
              <c:yMode val="edge"/>
              <c:x val="5.1679173906078631E-3"/>
              <c:y val="0.4118107092900814"/>
            </c:manualLayout>
          </c:layout>
        </c:title>
        <c:numFmt formatCode="0.0" sourceLinked="0"/>
        <c:tickLblPos val="nextTo"/>
        <c:crossAx val="62698624"/>
        <c:crosses val="autoZero"/>
        <c:crossBetween val="midCat"/>
      </c:valAx>
      <c:valAx>
        <c:axId val="62719104"/>
        <c:scaling>
          <c:orientation val="minMax"/>
          <c:max val="1.4"/>
          <c:min val="0"/>
        </c:scaling>
        <c:axPos val="r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Volume [L]</a:t>
                </a:r>
              </a:p>
            </c:rich>
          </c:tx>
          <c:layout/>
        </c:title>
        <c:numFmt formatCode="0.0" sourceLinked="0"/>
        <c:tickLblPos val="nextTo"/>
        <c:crossAx val="62721024"/>
        <c:crosses val="max"/>
        <c:crossBetween val="midCat"/>
      </c:valAx>
      <c:valAx>
        <c:axId val="62721024"/>
        <c:scaling>
          <c:orientation val="minMax"/>
        </c:scaling>
        <c:delete val="1"/>
        <c:axPos val="b"/>
        <c:numFmt formatCode="General" sourceLinked="1"/>
        <c:tickLblPos val="nextTo"/>
        <c:crossAx val="627191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9958365063521999"/>
          <c:y val="7.5623084539582303E-2"/>
          <c:w val="0.20018094637395117"/>
          <c:h val="0.14141085736716963"/>
        </c:manualLayout>
      </c:layout>
      <c:overlay val="1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Octagonal (Post-op) </a:t>
            </a:r>
            <a:r>
              <a:rPr lang="en-US" sz="1800" b="1" i="0" u="none" strike="noStrike" baseline="0"/>
              <a:t>Nose Results</a:t>
            </a:r>
            <a:endParaRPr lang="en-US"/>
          </a:p>
        </c:rich>
      </c:tx>
      <c:layout>
        <c:manualLayout>
          <c:xMode val="edge"/>
          <c:yMode val="edge"/>
          <c:x val="0.34702391778492486"/>
          <c:y val="7.8608349138839413E-3"/>
        </c:manualLayout>
      </c:layout>
      <c:overlay val="1"/>
    </c:title>
    <c:plotArea>
      <c:layout>
        <c:manualLayout>
          <c:layoutTarget val="inner"/>
          <c:xMode val="edge"/>
          <c:yMode val="edge"/>
          <c:x val="7.7389720651115837E-2"/>
          <c:y val="7.3223317145237082E-2"/>
          <c:w val="0.85405276453119428"/>
          <c:h val="0.84246561994121949"/>
        </c:manualLayout>
      </c:layout>
      <c:scatterChart>
        <c:scatterStyle val="lineMarker"/>
        <c:ser>
          <c:idx val="0"/>
          <c:order val="0"/>
          <c:tx>
            <c:v>Clinical Trial Pressure</c:v>
          </c:tx>
          <c:spPr>
            <a:ln w="25400"/>
          </c:spPr>
          <c:marker>
            <c:symbol val="none"/>
          </c:marker>
          <c:xVal>
            <c:numRef>
              <c:f>'square nose'!$B$60:$B$79</c:f>
              <c:numCache>
                <c:formatCode>0.000</c:formatCode>
                <c:ptCount val="20"/>
                <c:pt idx="0">
                  <c:v>0</c:v>
                </c:pt>
                <c:pt idx="1">
                  <c:v>0.17123505280614501</c:v>
                </c:pt>
                <c:pt idx="2">
                  <c:v>0.382470105612289</c:v>
                </c:pt>
                <c:pt idx="3">
                  <c:v>0.59370515841843396</c:v>
                </c:pt>
                <c:pt idx="4">
                  <c:v>0.80494021122457904</c:v>
                </c:pt>
                <c:pt idx="5">
                  <c:v>1.01617526403072</c:v>
                </c:pt>
                <c:pt idx="6">
                  <c:v>1.22741031683687</c:v>
                </c:pt>
                <c:pt idx="7">
                  <c:v>1.4386453696430099</c:v>
                </c:pt>
                <c:pt idx="8">
                  <c:v>1.6498804224491599</c:v>
                </c:pt>
                <c:pt idx="9">
                  <c:v>1.8611154752553001</c:v>
                </c:pt>
                <c:pt idx="10">
                  <c:v>2.0723505280614498</c:v>
                </c:pt>
                <c:pt idx="11">
                  <c:v>2.28358558086759</c:v>
                </c:pt>
                <c:pt idx="12">
                  <c:v>2.49482063367374</c:v>
                </c:pt>
                <c:pt idx="13">
                  <c:v>2.7060556864798802</c:v>
                </c:pt>
                <c:pt idx="14">
                  <c:v>2.9172907392860301</c:v>
                </c:pt>
                <c:pt idx="15">
                  <c:v>3.1285257920921699</c:v>
                </c:pt>
                <c:pt idx="16">
                  <c:v>3.3397608448983198</c:v>
                </c:pt>
                <c:pt idx="17">
                  <c:v>3.55099589770446</c:v>
                </c:pt>
                <c:pt idx="18">
                  <c:v>3.76223095051061</c:v>
                </c:pt>
                <c:pt idx="19">
                  <c:v>3.9734660033167502</c:v>
                </c:pt>
              </c:numCache>
            </c:numRef>
          </c:xVal>
          <c:yVal>
            <c:numRef>
              <c:f>'square nose'!$C$60:$C$79</c:f>
              <c:numCache>
                <c:formatCode>0.000</c:formatCode>
                <c:ptCount val="20"/>
                <c:pt idx="0">
                  <c:v>3.5000000000000031E-2</c:v>
                </c:pt>
                <c:pt idx="1">
                  <c:v>0.28500000000000003</c:v>
                </c:pt>
                <c:pt idx="2">
                  <c:v>0.58500000000000008</c:v>
                </c:pt>
                <c:pt idx="3">
                  <c:v>0.73000000000000009</c:v>
                </c:pt>
                <c:pt idx="4">
                  <c:v>0.69286670000000006</c:v>
                </c:pt>
                <c:pt idx="5">
                  <c:v>0.57911632775120003</c:v>
                </c:pt>
                <c:pt idx="6">
                  <c:v>0.35293099581340004</c:v>
                </c:pt>
                <c:pt idx="7">
                  <c:v>0.10415221291865995</c:v>
                </c:pt>
                <c:pt idx="8">
                  <c:v>-0.20044856459330096</c:v>
                </c:pt>
                <c:pt idx="9">
                  <c:v>-0.55870888157894694</c:v>
                </c:pt>
                <c:pt idx="10">
                  <c:v>-0.71673370215310994</c:v>
                </c:pt>
                <c:pt idx="11">
                  <c:v>-0.851185705741627</c:v>
                </c:pt>
                <c:pt idx="12">
                  <c:v>-0.81499999999999995</c:v>
                </c:pt>
                <c:pt idx="13">
                  <c:v>-0.66500000000000004</c:v>
                </c:pt>
                <c:pt idx="14">
                  <c:v>-0.5149999999999999</c:v>
                </c:pt>
                <c:pt idx="15">
                  <c:v>-0.36</c:v>
                </c:pt>
                <c:pt idx="16">
                  <c:v>-0.22999999999999998</c:v>
                </c:pt>
                <c:pt idx="17">
                  <c:v>-0.14681818181818196</c:v>
                </c:pt>
                <c:pt idx="18">
                  <c:v>-6.4999999999999947E-2</c:v>
                </c:pt>
                <c:pt idx="19">
                  <c:v>-5.9999999999999942E-2</c:v>
                </c:pt>
              </c:numCache>
            </c:numRef>
          </c:yVal>
        </c:ser>
        <c:ser>
          <c:idx val="2"/>
          <c:order val="2"/>
          <c:tx>
            <c:v>Model Pressure</c:v>
          </c:tx>
          <c:marker>
            <c:symbol val="none"/>
          </c:marker>
          <c:xVal>
            <c:numRef>
              <c:f>'octagonal nose'!$K$60:$K$100</c:f>
              <c:numCache>
                <c:formatCode>0.0</c:formatCode>
                <c:ptCount val="41"/>
                <c:pt idx="0">
                  <c:v>0.03</c:v>
                </c:pt>
                <c:pt idx="1">
                  <c:v>0.13</c:v>
                </c:pt>
                <c:pt idx="2">
                  <c:v>0.23</c:v>
                </c:pt>
                <c:pt idx="3">
                  <c:v>0.33</c:v>
                </c:pt>
                <c:pt idx="4">
                  <c:v>0.43000000000000005</c:v>
                </c:pt>
                <c:pt idx="5">
                  <c:v>0.53</c:v>
                </c:pt>
                <c:pt idx="6">
                  <c:v>0.63</c:v>
                </c:pt>
                <c:pt idx="7">
                  <c:v>0.73</c:v>
                </c:pt>
                <c:pt idx="8">
                  <c:v>0.83</c:v>
                </c:pt>
                <c:pt idx="9">
                  <c:v>0.92999999999999994</c:v>
                </c:pt>
                <c:pt idx="10">
                  <c:v>1.03</c:v>
                </c:pt>
                <c:pt idx="11">
                  <c:v>1.1300000000000001</c:v>
                </c:pt>
                <c:pt idx="12">
                  <c:v>1.2300000000000002</c:v>
                </c:pt>
                <c:pt idx="13">
                  <c:v>1.3300000000000003</c:v>
                </c:pt>
                <c:pt idx="14">
                  <c:v>1.4300000000000004</c:v>
                </c:pt>
                <c:pt idx="15">
                  <c:v>1.5300000000000005</c:v>
                </c:pt>
                <c:pt idx="16">
                  <c:v>1.6300000000000006</c:v>
                </c:pt>
                <c:pt idx="17">
                  <c:v>1.7300000000000006</c:v>
                </c:pt>
                <c:pt idx="18">
                  <c:v>1.8300000000000007</c:v>
                </c:pt>
                <c:pt idx="19">
                  <c:v>1.9300000000000008</c:v>
                </c:pt>
                <c:pt idx="20">
                  <c:v>2.0300000000000007</c:v>
                </c:pt>
                <c:pt idx="21">
                  <c:v>2.1300000000000008</c:v>
                </c:pt>
                <c:pt idx="22">
                  <c:v>2.2300000000000009</c:v>
                </c:pt>
                <c:pt idx="23">
                  <c:v>2.330000000000001</c:v>
                </c:pt>
                <c:pt idx="24">
                  <c:v>2.430000000000001</c:v>
                </c:pt>
                <c:pt idx="25">
                  <c:v>2.5300000000000011</c:v>
                </c:pt>
                <c:pt idx="26">
                  <c:v>2.6300000000000012</c:v>
                </c:pt>
                <c:pt idx="27">
                  <c:v>2.7300000000000013</c:v>
                </c:pt>
                <c:pt idx="28">
                  <c:v>2.8300000000000014</c:v>
                </c:pt>
                <c:pt idx="29">
                  <c:v>2.9300000000000015</c:v>
                </c:pt>
                <c:pt idx="30">
                  <c:v>3.0300000000000016</c:v>
                </c:pt>
                <c:pt idx="31">
                  <c:v>3.1300000000000017</c:v>
                </c:pt>
                <c:pt idx="32">
                  <c:v>3.2300000000000018</c:v>
                </c:pt>
                <c:pt idx="33">
                  <c:v>3.3300000000000018</c:v>
                </c:pt>
                <c:pt idx="34">
                  <c:v>3.4300000000000019</c:v>
                </c:pt>
                <c:pt idx="35">
                  <c:v>3.530000000000002</c:v>
                </c:pt>
                <c:pt idx="36">
                  <c:v>3.6300000000000021</c:v>
                </c:pt>
                <c:pt idx="37">
                  <c:v>3.7300000000000022</c:v>
                </c:pt>
                <c:pt idx="38">
                  <c:v>3.8300000000000023</c:v>
                </c:pt>
                <c:pt idx="39">
                  <c:v>3.9300000000000024</c:v>
                </c:pt>
                <c:pt idx="40">
                  <c:v>4.030000000000002</c:v>
                </c:pt>
              </c:numCache>
            </c:numRef>
          </c:xVal>
          <c:yVal>
            <c:numRef>
              <c:f>'octagonal nose'!$V$60:$V$100</c:f>
              <c:numCache>
                <c:formatCode>General</c:formatCode>
                <c:ptCount val="41"/>
                <c:pt idx="0">
                  <c:v>0.19657520000000001</c:v>
                </c:pt>
                <c:pt idx="1">
                  <c:v>0.3425608</c:v>
                </c:pt>
                <c:pt idx="2">
                  <c:v>0.40352439999999995</c:v>
                </c:pt>
                <c:pt idx="3">
                  <c:v>0.40732400000000002</c:v>
                </c:pt>
                <c:pt idx="4">
                  <c:v>0.4137092</c:v>
                </c:pt>
                <c:pt idx="5">
                  <c:v>0.44832119999999998</c:v>
                </c:pt>
                <c:pt idx="6">
                  <c:v>0.49218200000000001</c:v>
                </c:pt>
                <c:pt idx="7">
                  <c:v>0.51097959999999998</c:v>
                </c:pt>
                <c:pt idx="8">
                  <c:v>0.4879116</c:v>
                </c:pt>
                <c:pt idx="9">
                  <c:v>0.41787039999999998</c:v>
                </c:pt>
                <c:pt idx="10">
                  <c:v>0.35020199999999996</c:v>
                </c:pt>
                <c:pt idx="11">
                  <c:v>0.37419520000000001</c:v>
                </c:pt>
                <c:pt idx="12">
                  <c:v>0.40220959999999994</c:v>
                </c:pt>
                <c:pt idx="13">
                  <c:v>0.32404079999999996</c:v>
                </c:pt>
                <c:pt idx="14">
                  <c:v>0.12930199999999997</c:v>
                </c:pt>
                <c:pt idx="15">
                  <c:v>-0.22122039999999998</c:v>
                </c:pt>
                <c:pt idx="16">
                  <c:v>-0.2409452</c:v>
                </c:pt>
                <c:pt idx="17">
                  <c:v>-0.25515720000000003</c:v>
                </c:pt>
                <c:pt idx="18">
                  <c:v>-0.31578760000000006</c:v>
                </c:pt>
                <c:pt idx="19">
                  <c:v>-0.35374479999999997</c:v>
                </c:pt>
                <c:pt idx="20">
                  <c:v>-0.35198879999999999</c:v>
                </c:pt>
                <c:pt idx="21">
                  <c:v>-0.35088320000000001</c:v>
                </c:pt>
                <c:pt idx="22">
                  <c:v>-0.34627280000000005</c:v>
                </c:pt>
                <c:pt idx="23">
                  <c:v>-0.32945239999999998</c:v>
                </c:pt>
                <c:pt idx="24">
                  <c:v>-0.320604</c:v>
                </c:pt>
                <c:pt idx="25">
                  <c:v>-0.30292999999999998</c:v>
                </c:pt>
                <c:pt idx="26">
                  <c:v>-0.28761119999999996</c:v>
                </c:pt>
                <c:pt idx="27">
                  <c:v>-0.26700959999999996</c:v>
                </c:pt>
                <c:pt idx="28">
                  <c:v>-0.23063319999999998</c:v>
                </c:pt>
                <c:pt idx="29">
                  <c:v>-0.19110159999999998</c:v>
                </c:pt>
                <c:pt idx="30">
                  <c:v>-0.1583676</c:v>
                </c:pt>
                <c:pt idx="31">
                  <c:v>-0.14207160000000002</c:v>
                </c:pt>
                <c:pt idx="32">
                  <c:v>-0.12427479999999999</c:v>
                </c:pt>
                <c:pt idx="33">
                  <c:v>-9.166959999999999E-2</c:v>
                </c:pt>
                <c:pt idx="34">
                  <c:v>-4.9352800000000002E-2</c:v>
                </c:pt>
                <c:pt idx="35">
                  <c:v>-1.9112000000000031E-3</c:v>
                </c:pt>
                <c:pt idx="36">
                  <c:v>1.0487709748000002E-2</c:v>
                </c:pt>
                <c:pt idx="37">
                  <c:v>-1.1184000000000001E-2</c:v>
                </c:pt>
                <c:pt idx="38">
                  <c:v>4.6663999999999994E-3</c:v>
                </c:pt>
                <c:pt idx="39">
                  <c:v>-2.6667999999999996E-3</c:v>
                </c:pt>
                <c:pt idx="40">
                  <c:v>-4.3912000000000005E-3</c:v>
                </c:pt>
              </c:numCache>
            </c:numRef>
          </c:yVal>
        </c:ser>
        <c:axId val="62759680"/>
        <c:axId val="62761600"/>
      </c:scatterChart>
      <c:scatterChart>
        <c:scatterStyle val="lineMarker"/>
        <c:ser>
          <c:idx val="1"/>
          <c:order val="1"/>
          <c:tx>
            <c:v>Clinical Trial Volume</c:v>
          </c:tx>
          <c:spPr>
            <a:ln w="25400"/>
          </c:spPr>
          <c:marker>
            <c:symbol val="none"/>
          </c:marker>
          <c:xVal>
            <c:numRef>
              <c:f>'square nose'!$F$60:$F$100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</c:numCache>
            </c:numRef>
          </c:xVal>
          <c:yVal>
            <c:numRef>
              <c:f>'square nose'!$G$60:$G$100</c:f>
              <c:numCache>
                <c:formatCode>0.0000</c:formatCode>
                <c:ptCount val="41"/>
                <c:pt idx="0">
                  <c:v>2.1437000000000001E-2</c:v>
                </c:pt>
                <c:pt idx="1">
                  <c:v>4.1522999999999997E-2</c:v>
                </c:pt>
                <c:pt idx="2">
                  <c:v>0.109595</c:v>
                </c:pt>
                <c:pt idx="3">
                  <c:v>0.211144</c:v>
                </c:pt>
                <c:pt idx="4">
                  <c:v>0.31827299999999997</c:v>
                </c:pt>
                <c:pt idx="5">
                  <c:v>0.42093799999999998</c:v>
                </c:pt>
                <c:pt idx="6">
                  <c:v>0.52471900000000005</c:v>
                </c:pt>
                <c:pt idx="7">
                  <c:v>0.63519499999999995</c:v>
                </c:pt>
                <c:pt idx="8">
                  <c:v>0.74790400000000001</c:v>
                </c:pt>
                <c:pt idx="9">
                  <c:v>0.86619199999999996</c:v>
                </c:pt>
                <c:pt idx="10">
                  <c:v>0.97220399999999996</c:v>
                </c:pt>
                <c:pt idx="11">
                  <c:v>1.0558989999999999</c:v>
                </c:pt>
                <c:pt idx="12">
                  <c:v>1.1395930000000001</c:v>
                </c:pt>
                <c:pt idx="13">
                  <c:v>1.2221709999999999</c:v>
                </c:pt>
                <c:pt idx="14">
                  <c:v>1.290243</c:v>
                </c:pt>
                <c:pt idx="15">
                  <c:v>1.29227</c:v>
                </c:pt>
                <c:pt idx="16">
                  <c:v>1.2891269999999999</c:v>
                </c:pt>
                <c:pt idx="17">
                  <c:v>1.2400260000000001</c:v>
                </c:pt>
                <c:pt idx="18">
                  <c:v>1.170839</c:v>
                </c:pt>
                <c:pt idx="19">
                  <c:v>1.0893759999999999</c:v>
                </c:pt>
                <c:pt idx="20">
                  <c:v>1.0012179999999999</c:v>
                </c:pt>
                <c:pt idx="21">
                  <c:v>0.916408</c:v>
                </c:pt>
                <c:pt idx="22">
                  <c:v>0.83159799999999995</c:v>
                </c:pt>
                <c:pt idx="23">
                  <c:v>0.74902000000000002</c:v>
                </c:pt>
                <c:pt idx="24">
                  <c:v>0.66644099999999995</c:v>
                </c:pt>
                <c:pt idx="25">
                  <c:v>0.58609500000000003</c:v>
                </c:pt>
                <c:pt idx="26">
                  <c:v>0.510212</c:v>
                </c:pt>
                <c:pt idx="27">
                  <c:v>0.44102400000000003</c:v>
                </c:pt>
                <c:pt idx="28">
                  <c:v>0.38076399999999999</c:v>
                </c:pt>
                <c:pt idx="29">
                  <c:v>0.32608399999999998</c:v>
                </c:pt>
                <c:pt idx="30">
                  <c:v>0.27363599999999999</c:v>
                </c:pt>
                <c:pt idx="31">
                  <c:v>0.222303</c:v>
                </c:pt>
                <c:pt idx="32">
                  <c:v>0.16539100000000001</c:v>
                </c:pt>
                <c:pt idx="33">
                  <c:v>0.118522</c:v>
                </c:pt>
                <c:pt idx="34">
                  <c:v>9.0623999999999996E-2</c:v>
                </c:pt>
                <c:pt idx="35">
                  <c:v>6.6073999999999994E-2</c:v>
                </c:pt>
                <c:pt idx="36">
                  <c:v>4.1522999999999997E-2</c:v>
                </c:pt>
                <c:pt idx="37">
                  <c:v>3.7060000000000003E-2</c:v>
                </c:pt>
                <c:pt idx="38">
                  <c:v>3.8176000000000002E-2</c:v>
                </c:pt>
                <c:pt idx="39">
                  <c:v>3.8176000000000002E-2</c:v>
                </c:pt>
                <c:pt idx="40">
                  <c:v>3.7060000000000003E-2</c:v>
                </c:pt>
              </c:numCache>
            </c:numRef>
          </c:yVal>
        </c:ser>
        <c:ser>
          <c:idx val="3"/>
          <c:order val="3"/>
          <c:tx>
            <c:v>Model Volume</c:v>
          </c:tx>
          <c:marker>
            <c:symbol val="none"/>
          </c:marker>
          <c:xVal>
            <c:numRef>
              <c:f>'octagonal nose'!$Y$60:$Y$100</c:f>
              <c:numCache>
                <c:formatCode>0.0</c:formatCode>
                <c:ptCount val="41"/>
                <c:pt idx="0">
                  <c:v>0.03</c:v>
                </c:pt>
                <c:pt idx="1">
                  <c:v>0.13</c:v>
                </c:pt>
                <c:pt idx="2">
                  <c:v>0.23</c:v>
                </c:pt>
                <c:pt idx="3">
                  <c:v>0.33</c:v>
                </c:pt>
                <c:pt idx="4">
                  <c:v>0.43000000000000005</c:v>
                </c:pt>
                <c:pt idx="5">
                  <c:v>0.53</c:v>
                </c:pt>
                <c:pt idx="6">
                  <c:v>0.63</c:v>
                </c:pt>
                <c:pt idx="7">
                  <c:v>0.73</c:v>
                </c:pt>
                <c:pt idx="8">
                  <c:v>0.83</c:v>
                </c:pt>
                <c:pt idx="9">
                  <c:v>0.92999999999999994</c:v>
                </c:pt>
                <c:pt idx="10">
                  <c:v>1.03</c:v>
                </c:pt>
                <c:pt idx="11">
                  <c:v>1.1300000000000001</c:v>
                </c:pt>
                <c:pt idx="12">
                  <c:v>1.2300000000000002</c:v>
                </c:pt>
                <c:pt idx="13">
                  <c:v>1.3300000000000003</c:v>
                </c:pt>
                <c:pt idx="14">
                  <c:v>1.4300000000000004</c:v>
                </c:pt>
                <c:pt idx="15">
                  <c:v>1.5300000000000005</c:v>
                </c:pt>
                <c:pt idx="16">
                  <c:v>1.6300000000000006</c:v>
                </c:pt>
                <c:pt idx="17">
                  <c:v>1.7300000000000006</c:v>
                </c:pt>
                <c:pt idx="18">
                  <c:v>1.8300000000000007</c:v>
                </c:pt>
                <c:pt idx="19">
                  <c:v>1.9300000000000008</c:v>
                </c:pt>
                <c:pt idx="20">
                  <c:v>2.0300000000000007</c:v>
                </c:pt>
                <c:pt idx="21">
                  <c:v>2.1300000000000008</c:v>
                </c:pt>
                <c:pt idx="22">
                  <c:v>2.2300000000000009</c:v>
                </c:pt>
                <c:pt idx="23">
                  <c:v>2.330000000000001</c:v>
                </c:pt>
                <c:pt idx="24">
                  <c:v>2.430000000000001</c:v>
                </c:pt>
                <c:pt idx="25">
                  <c:v>2.5300000000000011</c:v>
                </c:pt>
                <c:pt idx="26">
                  <c:v>2.6300000000000012</c:v>
                </c:pt>
                <c:pt idx="27">
                  <c:v>2.7300000000000013</c:v>
                </c:pt>
                <c:pt idx="28">
                  <c:v>2.8300000000000014</c:v>
                </c:pt>
                <c:pt idx="29">
                  <c:v>2.9300000000000015</c:v>
                </c:pt>
                <c:pt idx="30">
                  <c:v>3.0300000000000016</c:v>
                </c:pt>
                <c:pt idx="31">
                  <c:v>3.1300000000000017</c:v>
                </c:pt>
                <c:pt idx="32">
                  <c:v>3.2300000000000018</c:v>
                </c:pt>
                <c:pt idx="33">
                  <c:v>3.3300000000000018</c:v>
                </c:pt>
                <c:pt idx="34">
                  <c:v>3.4300000000000019</c:v>
                </c:pt>
                <c:pt idx="35">
                  <c:v>3.530000000000002</c:v>
                </c:pt>
                <c:pt idx="36">
                  <c:v>3.6300000000000021</c:v>
                </c:pt>
                <c:pt idx="37">
                  <c:v>3.7300000000000022</c:v>
                </c:pt>
                <c:pt idx="38">
                  <c:v>3.8300000000000023</c:v>
                </c:pt>
                <c:pt idx="39">
                  <c:v>3.9300000000000024</c:v>
                </c:pt>
                <c:pt idx="40">
                  <c:v>4.030000000000002</c:v>
                </c:pt>
              </c:numCache>
            </c:numRef>
          </c:xVal>
          <c:yVal>
            <c:numRef>
              <c:f>'octagonal nose'!$AJ$60:$AJ$100</c:f>
              <c:numCache>
                <c:formatCode>General</c:formatCode>
                <c:ptCount val="41"/>
                <c:pt idx="0">
                  <c:v>4.6656800000000005E-2</c:v>
                </c:pt>
                <c:pt idx="1">
                  <c:v>0.1118268</c:v>
                </c:pt>
                <c:pt idx="2">
                  <c:v>0.19875709999999996</c:v>
                </c:pt>
                <c:pt idx="3">
                  <c:v>0.29037460000000004</c:v>
                </c:pt>
                <c:pt idx="4">
                  <c:v>0.38388899999999992</c:v>
                </c:pt>
                <c:pt idx="5">
                  <c:v>0.48075119999999999</c:v>
                </c:pt>
                <c:pt idx="6">
                  <c:v>0.58129610000000009</c:v>
                </c:pt>
                <c:pt idx="7">
                  <c:v>0.68574659999999987</c:v>
                </c:pt>
                <c:pt idx="8">
                  <c:v>0.78896949999999999</c:v>
                </c:pt>
                <c:pt idx="9">
                  <c:v>0.88694779999999995</c:v>
                </c:pt>
                <c:pt idx="10">
                  <c:v>0.97756089999999995</c:v>
                </c:pt>
                <c:pt idx="11">
                  <c:v>1.0641567000000001</c:v>
                </c:pt>
                <c:pt idx="12">
                  <c:v>1.1534306999999999</c:v>
                </c:pt>
                <c:pt idx="13">
                  <c:v>1.2402495</c:v>
                </c:pt>
                <c:pt idx="14">
                  <c:v>1.2915093</c:v>
                </c:pt>
                <c:pt idx="15">
                  <c:v>1.29227</c:v>
                </c:pt>
                <c:pt idx="16">
                  <c:v>1.2683502999999998</c:v>
                </c:pt>
                <c:pt idx="17">
                  <c:v>1.2043167000000001</c:v>
                </c:pt>
                <c:pt idx="18">
                  <c:v>1.1352410000000002</c:v>
                </c:pt>
                <c:pt idx="19">
                  <c:v>1.0606973000000002</c:v>
                </c:pt>
                <c:pt idx="20">
                  <c:v>0.98369839999999997</c:v>
                </c:pt>
                <c:pt idx="21">
                  <c:v>0.9043561</c:v>
                </c:pt>
                <c:pt idx="22">
                  <c:v>0.82635320000000012</c:v>
                </c:pt>
                <c:pt idx="23">
                  <c:v>0.75002389999999997</c:v>
                </c:pt>
                <c:pt idx="24">
                  <c:v>0.67481069999999999</c:v>
                </c:pt>
                <c:pt idx="25">
                  <c:v>0.60104789999999997</c:v>
                </c:pt>
                <c:pt idx="26">
                  <c:v>0.52918230000000011</c:v>
                </c:pt>
                <c:pt idx="27">
                  <c:v>0.4604414</c:v>
                </c:pt>
                <c:pt idx="28">
                  <c:v>0.39482520000000004</c:v>
                </c:pt>
                <c:pt idx="29">
                  <c:v>0.33512310000000001</c:v>
                </c:pt>
                <c:pt idx="30">
                  <c:v>0.28200520000000001</c:v>
                </c:pt>
                <c:pt idx="31">
                  <c:v>0.23346249999999999</c:v>
                </c:pt>
                <c:pt idx="32">
                  <c:v>0.18837909999999999</c:v>
                </c:pt>
                <c:pt idx="33">
                  <c:v>0.14887539999999999</c:v>
                </c:pt>
                <c:pt idx="34">
                  <c:v>0.11718309999999998</c:v>
                </c:pt>
                <c:pt idx="35">
                  <c:v>9.67615E-2</c:v>
                </c:pt>
                <c:pt idx="36">
                  <c:v>8.850390000000001E-2</c:v>
                </c:pt>
                <c:pt idx="37">
                  <c:v>8.7945999999999996E-2</c:v>
                </c:pt>
                <c:pt idx="38">
                  <c:v>8.8168999999999997E-2</c:v>
                </c:pt>
                <c:pt idx="39">
                  <c:v>8.8280700000000004E-2</c:v>
                </c:pt>
                <c:pt idx="40">
                  <c:v>8.7834300000000004E-2</c:v>
                </c:pt>
              </c:numCache>
            </c:numRef>
          </c:yVal>
        </c:ser>
        <c:axId val="62777984"/>
        <c:axId val="62776064"/>
      </c:scatterChart>
      <c:valAx>
        <c:axId val="62759680"/>
        <c:scaling>
          <c:orientation val="minMax"/>
          <c:max val="4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Time [s]</a:t>
                </a:r>
              </a:p>
            </c:rich>
          </c:tx>
          <c:layout/>
        </c:title>
        <c:numFmt formatCode="0.0" sourceLinked="0"/>
        <c:tickLblPos val="nextTo"/>
        <c:crossAx val="62761600"/>
        <c:crosses val="autoZero"/>
        <c:crossBetween val="midCat"/>
        <c:majorUnit val="1"/>
        <c:minorUnit val="0.2"/>
      </c:valAx>
      <c:valAx>
        <c:axId val="62761600"/>
        <c:scaling>
          <c:orientation val="minMax"/>
          <c:min val="-1"/>
        </c:scaling>
        <c:axPos val="l"/>
        <c:majorGridlines>
          <c:spPr>
            <a:ln>
              <a:solidFill>
                <a:srgbClr val="C0504D">
                  <a:shade val="95000"/>
                  <a:satMod val="105000"/>
                  <a:alpha val="0"/>
                </a:srgb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Pressure [cm H20]</a:t>
                </a:r>
              </a:p>
            </c:rich>
          </c:tx>
          <c:layout>
            <c:manualLayout>
              <c:xMode val="edge"/>
              <c:yMode val="edge"/>
              <c:x val="5.1679173906078631E-3"/>
              <c:y val="0.38964185681169416"/>
            </c:manualLayout>
          </c:layout>
        </c:title>
        <c:numFmt formatCode="0.0" sourceLinked="0"/>
        <c:tickLblPos val="nextTo"/>
        <c:crossAx val="62759680"/>
        <c:crosses val="autoZero"/>
        <c:crossBetween val="midCat"/>
      </c:valAx>
      <c:valAx>
        <c:axId val="62776064"/>
        <c:scaling>
          <c:orientation val="minMax"/>
          <c:max val="1.4"/>
          <c:min val="0"/>
        </c:scaling>
        <c:axPos val="r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Volume [L]</a:t>
                </a:r>
              </a:p>
            </c:rich>
          </c:tx>
          <c:layout/>
        </c:title>
        <c:numFmt formatCode="0.0" sourceLinked="0"/>
        <c:tickLblPos val="nextTo"/>
        <c:crossAx val="62777984"/>
        <c:crosses val="max"/>
        <c:crossBetween val="midCat"/>
      </c:valAx>
      <c:valAx>
        <c:axId val="62777984"/>
        <c:scaling>
          <c:orientation val="minMax"/>
        </c:scaling>
        <c:delete val="1"/>
        <c:axPos val="b"/>
        <c:numFmt formatCode="General" sourceLinked="1"/>
        <c:tickLblPos val="nextTo"/>
        <c:crossAx val="627760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0834734390595533"/>
          <c:y val="7.370860394275533E-2"/>
          <c:w val="0.20018094637395117"/>
          <c:h val="0.14141085736716974"/>
        </c:manualLayout>
      </c:layout>
      <c:overlay val="1"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Model Pressure vs Clinical Pressure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0332721481710208"/>
          <c:y val="7.7726540592682331E-2"/>
          <c:w val="0.87140045402821387"/>
          <c:h val="0.83315090741862419"/>
        </c:manualLayout>
      </c:layout>
      <c:scatterChart>
        <c:scatterStyle val="lineMarker"/>
        <c:ser>
          <c:idx val="0"/>
          <c:order val="0"/>
          <c:tx>
            <c:v>Clinical Pressure</c:v>
          </c:tx>
          <c:spPr>
            <a:ln w="25400"/>
          </c:spPr>
          <c:marker>
            <c:symbol val="none"/>
          </c:marker>
          <c:xVal>
            <c:numRef>
              <c:f>Results!$U$5:$U$24</c:f>
              <c:numCache>
                <c:formatCode>0.000</c:formatCode>
                <c:ptCount val="20"/>
                <c:pt idx="0">
                  <c:v>0</c:v>
                </c:pt>
                <c:pt idx="1">
                  <c:v>0.17123505280614501</c:v>
                </c:pt>
                <c:pt idx="2">
                  <c:v>0.382470105612289</c:v>
                </c:pt>
                <c:pt idx="3">
                  <c:v>0.59370515841843396</c:v>
                </c:pt>
                <c:pt idx="4">
                  <c:v>0.80494021122457904</c:v>
                </c:pt>
                <c:pt idx="5">
                  <c:v>1.01617526403072</c:v>
                </c:pt>
                <c:pt idx="6">
                  <c:v>1.22741031683687</c:v>
                </c:pt>
                <c:pt idx="7">
                  <c:v>1.4386453696430099</c:v>
                </c:pt>
                <c:pt idx="8">
                  <c:v>1.6498804224491599</c:v>
                </c:pt>
                <c:pt idx="9">
                  <c:v>1.8611154752553001</c:v>
                </c:pt>
                <c:pt idx="10">
                  <c:v>2.0723505280614498</c:v>
                </c:pt>
                <c:pt idx="11">
                  <c:v>2.28358558086759</c:v>
                </c:pt>
                <c:pt idx="12">
                  <c:v>2.49482063367374</c:v>
                </c:pt>
                <c:pt idx="13">
                  <c:v>2.7060556864798802</c:v>
                </c:pt>
                <c:pt idx="14">
                  <c:v>2.9172907392860301</c:v>
                </c:pt>
                <c:pt idx="15">
                  <c:v>3.1285257920921699</c:v>
                </c:pt>
                <c:pt idx="16">
                  <c:v>3.3397608448983198</c:v>
                </c:pt>
                <c:pt idx="17">
                  <c:v>3.55099589770446</c:v>
                </c:pt>
                <c:pt idx="18">
                  <c:v>3.76223095051061</c:v>
                </c:pt>
                <c:pt idx="19">
                  <c:v>3.9734660033167502</c:v>
                </c:pt>
              </c:numCache>
            </c:numRef>
          </c:xVal>
          <c:yVal>
            <c:numRef>
              <c:f>Results!$V$5:$V$24</c:f>
              <c:numCache>
                <c:formatCode>0.000</c:formatCode>
                <c:ptCount val="20"/>
                <c:pt idx="0">
                  <c:v>3.5000000000000031E-2</c:v>
                </c:pt>
                <c:pt idx="1">
                  <c:v>0.28500000000000003</c:v>
                </c:pt>
                <c:pt idx="2">
                  <c:v>0.58500000000000008</c:v>
                </c:pt>
                <c:pt idx="3">
                  <c:v>0.73000000000000009</c:v>
                </c:pt>
                <c:pt idx="4">
                  <c:v>0.69286670000000006</c:v>
                </c:pt>
                <c:pt idx="5">
                  <c:v>0.57911632775120003</c:v>
                </c:pt>
                <c:pt idx="6">
                  <c:v>0.35293099581340004</c:v>
                </c:pt>
                <c:pt idx="7">
                  <c:v>0.10415221291865995</c:v>
                </c:pt>
                <c:pt idx="8">
                  <c:v>-0.20044856459330096</c:v>
                </c:pt>
                <c:pt idx="9">
                  <c:v>-0.55870888157894694</c:v>
                </c:pt>
                <c:pt idx="10">
                  <c:v>-0.71673370215310994</c:v>
                </c:pt>
                <c:pt idx="11">
                  <c:v>-0.851185705741627</c:v>
                </c:pt>
                <c:pt idx="12">
                  <c:v>-0.81499999999999995</c:v>
                </c:pt>
                <c:pt idx="13">
                  <c:v>-0.66500000000000004</c:v>
                </c:pt>
                <c:pt idx="14">
                  <c:v>-0.5149999999999999</c:v>
                </c:pt>
                <c:pt idx="15">
                  <c:v>-0.36</c:v>
                </c:pt>
                <c:pt idx="16">
                  <c:v>-0.22999999999999998</c:v>
                </c:pt>
                <c:pt idx="17">
                  <c:v>-0.14681818181818196</c:v>
                </c:pt>
                <c:pt idx="18">
                  <c:v>-6.4999999999999947E-2</c:v>
                </c:pt>
                <c:pt idx="19">
                  <c:v>-5.9999999999999942E-2</c:v>
                </c:pt>
              </c:numCache>
            </c:numRef>
          </c:yVal>
        </c:ser>
        <c:ser>
          <c:idx val="1"/>
          <c:order val="1"/>
          <c:tx>
            <c:v>Pre-op Model Pressure</c:v>
          </c:tx>
          <c:marker>
            <c:symbol val="none"/>
          </c:marker>
          <c:xVal>
            <c:numRef>
              <c:f>Results!$AA$5:$AA$45</c:f>
              <c:numCache>
                <c:formatCode>0.0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</c:numCache>
            </c:numRef>
          </c:xVal>
          <c:yVal>
            <c:numRef>
              <c:f>Results!$AB$5:$AB$45</c:f>
              <c:numCache>
                <c:formatCode>General</c:formatCode>
                <c:ptCount val="41"/>
                <c:pt idx="0">
                  <c:v>0.2082948</c:v>
                </c:pt>
                <c:pt idx="1">
                  <c:v>0.37445239999999996</c:v>
                </c:pt>
                <c:pt idx="2">
                  <c:v>0.44275999999999999</c:v>
                </c:pt>
                <c:pt idx="3">
                  <c:v>0.46607400000000004</c:v>
                </c:pt>
                <c:pt idx="4">
                  <c:v>0.46649640000000003</c:v>
                </c:pt>
                <c:pt idx="5">
                  <c:v>0.51895039999999992</c:v>
                </c:pt>
                <c:pt idx="6">
                  <c:v>0.55275199999999991</c:v>
                </c:pt>
                <c:pt idx="7">
                  <c:v>0.55954040000000005</c:v>
                </c:pt>
                <c:pt idx="8">
                  <c:v>0.54544120000000007</c:v>
                </c:pt>
                <c:pt idx="9">
                  <c:v>0.47336119999999998</c:v>
                </c:pt>
                <c:pt idx="10">
                  <c:v>0.41261399999999993</c:v>
                </c:pt>
                <c:pt idx="11">
                  <c:v>0.44547320000000007</c:v>
                </c:pt>
                <c:pt idx="12">
                  <c:v>0.45133960000000001</c:v>
                </c:pt>
                <c:pt idx="13">
                  <c:v>0.34755599999999998</c:v>
                </c:pt>
                <c:pt idx="14">
                  <c:v>9.8414799999999997E-2</c:v>
                </c:pt>
                <c:pt idx="15">
                  <c:v>-0.25073239999999997</c:v>
                </c:pt>
                <c:pt idx="16">
                  <c:v>-0.29044119999999995</c:v>
                </c:pt>
                <c:pt idx="17">
                  <c:v>-0.31013479999999999</c:v>
                </c:pt>
                <c:pt idx="18">
                  <c:v>-0.37120200000000003</c:v>
                </c:pt>
                <c:pt idx="19">
                  <c:v>-0.41233199999999998</c:v>
                </c:pt>
                <c:pt idx="20">
                  <c:v>-0.41325800000000001</c:v>
                </c:pt>
                <c:pt idx="21">
                  <c:v>-0.41061639999999999</c:v>
                </c:pt>
                <c:pt idx="22">
                  <c:v>-0.40960280000000004</c:v>
                </c:pt>
                <c:pt idx="23">
                  <c:v>-0.38785839999999999</c:v>
                </c:pt>
                <c:pt idx="24">
                  <c:v>-0.37139840000000002</c:v>
                </c:pt>
                <c:pt idx="25">
                  <c:v>-0.35261320000000002</c:v>
                </c:pt>
                <c:pt idx="26">
                  <c:v>-0.33460999999999996</c:v>
                </c:pt>
                <c:pt idx="27">
                  <c:v>-0.3117316</c:v>
                </c:pt>
                <c:pt idx="28">
                  <c:v>-0.27343079999999997</c:v>
                </c:pt>
                <c:pt idx="29">
                  <c:v>-0.22846640000000001</c:v>
                </c:pt>
                <c:pt idx="30">
                  <c:v>-0.19750000000000001</c:v>
                </c:pt>
                <c:pt idx="31">
                  <c:v>-0.17253480000000002</c:v>
                </c:pt>
                <c:pt idx="32">
                  <c:v>-0.15152040000000003</c:v>
                </c:pt>
                <c:pt idx="33">
                  <c:v>-0.10560359999999999</c:v>
                </c:pt>
                <c:pt idx="34">
                  <c:v>-6.1429199999999996E-2</c:v>
                </c:pt>
                <c:pt idx="35">
                  <c:v>-1.2651999999999982E-3</c:v>
                </c:pt>
                <c:pt idx="36">
                  <c:v>9.0859999999999934E-3</c:v>
                </c:pt>
                <c:pt idx="37">
                  <c:v>-5.47E-3</c:v>
                </c:pt>
                <c:pt idx="38">
                  <c:v>-2.9440000000000076E-4</c:v>
                </c:pt>
                <c:pt idx="39">
                  <c:v>-1.8680000000000015E-4</c:v>
                </c:pt>
                <c:pt idx="40">
                  <c:v>-2.0196000000000007E-3</c:v>
                </c:pt>
              </c:numCache>
            </c:numRef>
          </c:yVal>
        </c:ser>
        <c:ser>
          <c:idx val="2"/>
          <c:order val="2"/>
          <c:tx>
            <c:v>Post-op Model Pressure</c:v>
          </c:tx>
          <c:marker>
            <c:symbol val="none"/>
          </c:marker>
          <c:xVal>
            <c:numRef>
              <c:f>Results!$AA$5:$AA$45</c:f>
              <c:numCache>
                <c:formatCode>0.0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</c:numCache>
            </c:numRef>
          </c:xVal>
          <c:yVal>
            <c:numRef>
              <c:f>Results!$AD$5:$AD$45</c:f>
              <c:numCache>
                <c:formatCode>General</c:formatCode>
                <c:ptCount val="41"/>
                <c:pt idx="0">
                  <c:v>0.19657520000000001</c:v>
                </c:pt>
                <c:pt idx="1">
                  <c:v>0.3425608</c:v>
                </c:pt>
                <c:pt idx="2">
                  <c:v>0.40352439999999995</c:v>
                </c:pt>
                <c:pt idx="3">
                  <c:v>0.40732400000000002</c:v>
                </c:pt>
                <c:pt idx="4">
                  <c:v>0.4137092</c:v>
                </c:pt>
                <c:pt idx="5">
                  <c:v>0.44832119999999998</c:v>
                </c:pt>
                <c:pt idx="6">
                  <c:v>0.49218200000000001</c:v>
                </c:pt>
                <c:pt idx="7">
                  <c:v>0.51097959999999998</c:v>
                </c:pt>
                <c:pt idx="8">
                  <c:v>0.4879116</c:v>
                </c:pt>
                <c:pt idx="9">
                  <c:v>0.41787039999999998</c:v>
                </c:pt>
                <c:pt idx="10">
                  <c:v>0.35020199999999996</c:v>
                </c:pt>
                <c:pt idx="11">
                  <c:v>0.37419520000000001</c:v>
                </c:pt>
                <c:pt idx="12">
                  <c:v>0.40220959999999994</c:v>
                </c:pt>
                <c:pt idx="13">
                  <c:v>0.32404079999999996</c:v>
                </c:pt>
                <c:pt idx="14">
                  <c:v>0.12930199999999997</c:v>
                </c:pt>
                <c:pt idx="15">
                  <c:v>-0.22122039999999998</c:v>
                </c:pt>
                <c:pt idx="16">
                  <c:v>-0.2409452</c:v>
                </c:pt>
                <c:pt idx="17">
                  <c:v>-0.25515720000000003</c:v>
                </c:pt>
                <c:pt idx="18">
                  <c:v>-0.31578760000000006</c:v>
                </c:pt>
                <c:pt idx="19">
                  <c:v>-0.35374479999999997</c:v>
                </c:pt>
                <c:pt idx="20">
                  <c:v>-0.35198879999999999</c:v>
                </c:pt>
                <c:pt idx="21">
                  <c:v>-0.35088320000000001</c:v>
                </c:pt>
                <c:pt idx="22">
                  <c:v>-0.34627280000000005</c:v>
                </c:pt>
                <c:pt idx="23">
                  <c:v>-0.32945239999999998</c:v>
                </c:pt>
                <c:pt idx="24">
                  <c:v>-0.320604</c:v>
                </c:pt>
                <c:pt idx="25">
                  <c:v>-0.30292999999999998</c:v>
                </c:pt>
                <c:pt idx="26">
                  <c:v>-0.28761119999999996</c:v>
                </c:pt>
                <c:pt idx="27">
                  <c:v>-0.26700959999999996</c:v>
                </c:pt>
                <c:pt idx="28">
                  <c:v>-0.23063319999999998</c:v>
                </c:pt>
                <c:pt idx="29">
                  <c:v>-0.19110159999999998</c:v>
                </c:pt>
                <c:pt idx="30">
                  <c:v>-0.1583676</c:v>
                </c:pt>
                <c:pt idx="31">
                  <c:v>-0.14207160000000002</c:v>
                </c:pt>
                <c:pt idx="32">
                  <c:v>-0.12427479999999999</c:v>
                </c:pt>
                <c:pt idx="33">
                  <c:v>-9.166959999999999E-2</c:v>
                </c:pt>
                <c:pt idx="34">
                  <c:v>-4.9352800000000002E-2</c:v>
                </c:pt>
                <c:pt idx="35">
                  <c:v>-1.9112000000000031E-3</c:v>
                </c:pt>
                <c:pt idx="36">
                  <c:v>1.0487709748000002E-2</c:v>
                </c:pt>
                <c:pt idx="37">
                  <c:v>-1.1184000000000001E-2</c:v>
                </c:pt>
                <c:pt idx="38">
                  <c:v>4.6663999999999994E-3</c:v>
                </c:pt>
                <c:pt idx="39">
                  <c:v>-2.6667999999999996E-3</c:v>
                </c:pt>
                <c:pt idx="40">
                  <c:v>-4.3912000000000005E-3</c:v>
                </c:pt>
              </c:numCache>
            </c:numRef>
          </c:yVal>
        </c:ser>
        <c:axId val="62818560"/>
        <c:axId val="62833024"/>
      </c:scatterChart>
      <c:valAx>
        <c:axId val="62818560"/>
        <c:scaling>
          <c:orientation val="minMax"/>
          <c:max val="4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Time [s]</a:t>
                </a:r>
              </a:p>
            </c:rich>
          </c:tx>
          <c:layout/>
        </c:title>
        <c:numFmt formatCode="0.0" sourceLinked="0"/>
        <c:tickLblPos val="nextTo"/>
        <c:crossAx val="62833024"/>
        <c:crosses val="autoZero"/>
        <c:crossBetween val="midCat"/>
      </c:valAx>
      <c:valAx>
        <c:axId val="62833024"/>
        <c:scaling>
          <c:orientation val="minMax"/>
          <c:max val="1"/>
          <c:min val="-1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Pressure [cm H2O]</a:t>
                </a:r>
              </a:p>
            </c:rich>
          </c:tx>
          <c:layout/>
        </c:title>
        <c:numFmt formatCode="0.0" sourceLinked="0"/>
        <c:tickLblPos val="nextTo"/>
        <c:crossAx val="6281856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1197525145958107"/>
          <c:y val="0.18072261480135496"/>
          <c:w val="0.24029780591151595"/>
          <c:h val="0.15671094959283949"/>
        </c:manualLayout>
      </c:layout>
      <c:txPr>
        <a:bodyPr/>
        <a:lstStyle/>
        <a:p>
          <a:pPr>
            <a:defRPr sz="1400"/>
          </a:pPr>
          <a:endParaRPr lang="en-US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Model Volume vs Clinical Volume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0187478199212026"/>
          <c:y val="7.7726540592682331E-2"/>
          <c:w val="0.87285288685319573"/>
          <c:h val="0.83315090741862441"/>
        </c:manualLayout>
      </c:layout>
      <c:scatterChart>
        <c:scatterStyle val="lineMarker"/>
        <c:ser>
          <c:idx val="0"/>
          <c:order val="0"/>
          <c:tx>
            <c:v>Clinical Volume</c:v>
          </c:tx>
          <c:spPr>
            <a:ln w="25400"/>
          </c:spPr>
          <c:marker>
            <c:symbol val="none"/>
          </c:marker>
          <c:xVal>
            <c:numRef>
              <c:f>Results!$W$5:$W$45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</c:numCache>
            </c:numRef>
          </c:xVal>
          <c:yVal>
            <c:numRef>
              <c:f>Results!$X$5:$X$45</c:f>
              <c:numCache>
                <c:formatCode>0.0000</c:formatCode>
                <c:ptCount val="41"/>
                <c:pt idx="0">
                  <c:v>2.1437000000000001E-2</c:v>
                </c:pt>
                <c:pt idx="1">
                  <c:v>4.1522999999999997E-2</c:v>
                </c:pt>
                <c:pt idx="2">
                  <c:v>0.109595</c:v>
                </c:pt>
                <c:pt idx="3">
                  <c:v>0.211144</c:v>
                </c:pt>
                <c:pt idx="4">
                  <c:v>0.31827299999999997</c:v>
                </c:pt>
                <c:pt idx="5">
                  <c:v>0.42093799999999998</c:v>
                </c:pt>
                <c:pt idx="6">
                  <c:v>0.52471900000000005</c:v>
                </c:pt>
                <c:pt idx="7">
                  <c:v>0.63519499999999995</c:v>
                </c:pt>
                <c:pt idx="8">
                  <c:v>0.74790400000000001</c:v>
                </c:pt>
                <c:pt idx="9">
                  <c:v>0.86619199999999996</c:v>
                </c:pt>
                <c:pt idx="10">
                  <c:v>0.97220399999999996</c:v>
                </c:pt>
                <c:pt idx="11">
                  <c:v>1.0558989999999999</c:v>
                </c:pt>
                <c:pt idx="12">
                  <c:v>1.1395930000000001</c:v>
                </c:pt>
                <c:pt idx="13">
                  <c:v>1.2221709999999999</c:v>
                </c:pt>
                <c:pt idx="14">
                  <c:v>1.290243</c:v>
                </c:pt>
                <c:pt idx="15">
                  <c:v>1.29227</c:v>
                </c:pt>
                <c:pt idx="16">
                  <c:v>1.2891269999999999</c:v>
                </c:pt>
                <c:pt idx="17">
                  <c:v>1.2400260000000001</c:v>
                </c:pt>
                <c:pt idx="18">
                  <c:v>1.170839</c:v>
                </c:pt>
                <c:pt idx="19">
                  <c:v>1.0893759999999999</c:v>
                </c:pt>
                <c:pt idx="20">
                  <c:v>1.0012179999999999</c:v>
                </c:pt>
                <c:pt idx="21">
                  <c:v>0.916408</c:v>
                </c:pt>
                <c:pt idx="22">
                  <c:v>0.83159799999999995</c:v>
                </c:pt>
                <c:pt idx="23">
                  <c:v>0.74902000000000002</c:v>
                </c:pt>
                <c:pt idx="24">
                  <c:v>0.66644099999999995</c:v>
                </c:pt>
                <c:pt idx="25">
                  <c:v>0.58609500000000003</c:v>
                </c:pt>
                <c:pt idx="26">
                  <c:v>0.510212</c:v>
                </c:pt>
                <c:pt idx="27">
                  <c:v>0.44102400000000003</c:v>
                </c:pt>
                <c:pt idx="28">
                  <c:v>0.38076399999999999</c:v>
                </c:pt>
                <c:pt idx="29">
                  <c:v>0.32608399999999998</c:v>
                </c:pt>
                <c:pt idx="30">
                  <c:v>0.27363599999999999</c:v>
                </c:pt>
                <c:pt idx="31">
                  <c:v>0.222303</c:v>
                </c:pt>
                <c:pt idx="32">
                  <c:v>0.16539100000000001</c:v>
                </c:pt>
                <c:pt idx="33">
                  <c:v>0.118522</c:v>
                </c:pt>
                <c:pt idx="34">
                  <c:v>9.0623999999999996E-2</c:v>
                </c:pt>
                <c:pt idx="35">
                  <c:v>6.6073999999999994E-2</c:v>
                </c:pt>
                <c:pt idx="36">
                  <c:v>4.1522999999999997E-2</c:v>
                </c:pt>
                <c:pt idx="37">
                  <c:v>3.7060000000000003E-2</c:v>
                </c:pt>
                <c:pt idx="38">
                  <c:v>3.8176000000000002E-2</c:v>
                </c:pt>
                <c:pt idx="39">
                  <c:v>3.8176000000000002E-2</c:v>
                </c:pt>
                <c:pt idx="40">
                  <c:v>3.7060000000000003E-2</c:v>
                </c:pt>
              </c:numCache>
            </c:numRef>
          </c:yVal>
        </c:ser>
        <c:ser>
          <c:idx val="1"/>
          <c:order val="1"/>
          <c:tx>
            <c:v>Pre-op Model Volume</c:v>
          </c:tx>
          <c:marker>
            <c:symbol val="none"/>
          </c:marker>
          <c:xVal>
            <c:numRef>
              <c:f>Results!$AA$5:$AA$45</c:f>
              <c:numCache>
                <c:formatCode>0.0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</c:numCache>
            </c:numRef>
          </c:xVal>
          <c:yVal>
            <c:numRef>
              <c:f>Results!$AC$5:$AC$45</c:f>
              <c:numCache>
                <c:formatCode>General</c:formatCode>
                <c:ptCount val="41"/>
                <c:pt idx="0">
                  <c:v>4.1300199999999995E-2</c:v>
                </c:pt>
                <c:pt idx="1">
                  <c:v>0.1062471</c:v>
                </c:pt>
                <c:pt idx="2">
                  <c:v>0.19384709999999999</c:v>
                </c:pt>
                <c:pt idx="3">
                  <c:v>0.28724990000000006</c:v>
                </c:pt>
                <c:pt idx="4">
                  <c:v>0.38232690000000003</c:v>
                </c:pt>
                <c:pt idx="5">
                  <c:v>0.48108610000000002</c:v>
                </c:pt>
                <c:pt idx="6">
                  <c:v>0.58386270000000007</c:v>
                </c:pt>
                <c:pt idx="7">
                  <c:v>0.6896525</c:v>
                </c:pt>
                <c:pt idx="8">
                  <c:v>0.79454930000000012</c:v>
                </c:pt>
                <c:pt idx="9">
                  <c:v>0.89364319999999997</c:v>
                </c:pt>
                <c:pt idx="10">
                  <c:v>0.98481439999999998</c:v>
                </c:pt>
                <c:pt idx="11">
                  <c:v>1.0741999999999998</c:v>
                </c:pt>
                <c:pt idx="12">
                  <c:v>1.1667100000000001</c:v>
                </c:pt>
                <c:pt idx="13">
                  <c:v>1.2505865</c:v>
                </c:pt>
                <c:pt idx="14">
                  <c:v>1.2921789000000001</c:v>
                </c:pt>
                <c:pt idx="15">
                  <c:v>1.2885168000000002</c:v>
                </c:pt>
                <c:pt idx="16">
                  <c:v>1.2562071000000001</c:v>
                </c:pt>
                <c:pt idx="17">
                  <c:v>1.1927110000000003</c:v>
                </c:pt>
                <c:pt idx="18">
                  <c:v>1.1227426999999999</c:v>
                </c:pt>
                <c:pt idx="19">
                  <c:v>1.0463017999999999</c:v>
                </c:pt>
                <c:pt idx="20">
                  <c:v>0.96852160000000009</c:v>
                </c:pt>
                <c:pt idx="21">
                  <c:v>0.88906810000000003</c:v>
                </c:pt>
                <c:pt idx="22">
                  <c:v>0.80983739999999993</c:v>
                </c:pt>
                <c:pt idx="23">
                  <c:v>0.73306170000000004</c:v>
                </c:pt>
                <c:pt idx="24">
                  <c:v>0.65818309999999991</c:v>
                </c:pt>
                <c:pt idx="25">
                  <c:v>0.58486700000000003</c:v>
                </c:pt>
                <c:pt idx="26">
                  <c:v>0.51344790000000007</c:v>
                </c:pt>
                <c:pt idx="27">
                  <c:v>0.44493020000000005</c:v>
                </c:pt>
                <c:pt idx="28">
                  <c:v>0.38031810000000005</c:v>
                </c:pt>
                <c:pt idx="29">
                  <c:v>0.32273629999999998</c:v>
                </c:pt>
                <c:pt idx="30">
                  <c:v>0.27129229999999999</c:v>
                </c:pt>
                <c:pt idx="31">
                  <c:v>0.22386560000000003</c:v>
                </c:pt>
                <c:pt idx="32">
                  <c:v>0.18090249999999999</c:v>
                </c:pt>
                <c:pt idx="33">
                  <c:v>0.14318410000000001</c:v>
                </c:pt>
                <c:pt idx="34">
                  <c:v>0.11483969999999999</c:v>
                </c:pt>
                <c:pt idx="35">
                  <c:v>9.7431300000000012E-2</c:v>
                </c:pt>
                <c:pt idx="36">
                  <c:v>9.3637300000000007E-2</c:v>
                </c:pt>
                <c:pt idx="37">
                  <c:v>9.3302399999999994E-2</c:v>
                </c:pt>
                <c:pt idx="38">
                  <c:v>9.3190899999999993E-2</c:v>
                </c:pt>
                <c:pt idx="39">
                  <c:v>9.3302499999999983E-2</c:v>
                </c:pt>
                <c:pt idx="40">
                  <c:v>9.3190899999999979E-2</c:v>
                </c:pt>
              </c:numCache>
            </c:numRef>
          </c:yVal>
        </c:ser>
        <c:ser>
          <c:idx val="2"/>
          <c:order val="2"/>
          <c:tx>
            <c:v>Post-op Model Volume</c:v>
          </c:tx>
          <c:marker>
            <c:symbol val="none"/>
          </c:marker>
          <c:xVal>
            <c:numRef>
              <c:f>Results!$AA$5:$AA$45</c:f>
              <c:numCache>
                <c:formatCode>0.0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</c:numCache>
            </c:numRef>
          </c:xVal>
          <c:yVal>
            <c:numRef>
              <c:f>Results!$AE$5:$AE$45</c:f>
              <c:numCache>
                <c:formatCode>General</c:formatCode>
                <c:ptCount val="41"/>
                <c:pt idx="0">
                  <c:v>4.6656800000000005E-2</c:v>
                </c:pt>
                <c:pt idx="1">
                  <c:v>0.1118268</c:v>
                </c:pt>
                <c:pt idx="2">
                  <c:v>0.19875709999999996</c:v>
                </c:pt>
                <c:pt idx="3">
                  <c:v>0.29037460000000004</c:v>
                </c:pt>
                <c:pt idx="4">
                  <c:v>0.38388899999999992</c:v>
                </c:pt>
                <c:pt idx="5">
                  <c:v>0.48075119999999999</c:v>
                </c:pt>
                <c:pt idx="6">
                  <c:v>0.58129610000000009</c:v>
                </c:pt>
                <c:pt idx="7">
                  <c:v>0.68574659999999987</c:v>
                </c:pt>
                <c:pt idx="8">
                  <c:v>0.78896949999999999</c:v>
                </c:pt>
                <c:pt idx="9">
                  <c:v>0.88694779999999995</c:v>
                </c:pt>
                <c:pt idx="10">
                  <c:v>0.97756089999999995</c:v>
                </c:pt>
                <c:pt idx="11">
                  <c:v>1.0641567000000001</c:v>
                </c:pt>
                <c:pt idx="12">
                  <c:v>1.1534306999999999</c:v>
                </c:pt>
                <c:pt idx="13">
                  <c:v>1.2402495</c:v>
                </c:pt>
                <c:pt idx="14">
                  <c:v>1.2915093</c:v>
                </c:pt>
                <c:pt idx="15">
                  <c:v>1.29227</c:v>
                </c:pt>
                <c:pt idx="16">
                  <c:v>1.2683502999999998</c:v>
                </c:pt>
                <c:pt idx="17">
                  <c:v>1.2043167000000001</c:v>
                </c:pt>
                <c:pt idx="18">
                  <c:v>1.1352410000000002</c:v>
                </c:pt>
                <c:pt idx="19">
                  <c:v>1.0606973000000002</c:v>
                </c:pt>
                <c:pt idx="20">
                  <c:v>0.98369839999999997</c:v>
                </c:pt>
                <c:pt idx="21">
                  <c:v>0.9043561</c:v>
                </c:pt>
                <c:pt idx="22">
                  <c:v>0.82635320000000012</c:v>
                </c:pt>
                <c:pt idx="23">
                  <c:v>0.75002389999999997</c:v>
                </c:pt>
                <c:pt idx="24">
                  <c:v>0.67481069999999999</c:v>
                </c:pt>
                <c:pt idx="25">
                  <c:v>0.60104789999999997</c:v>
                </c:pt>
                <c:pt idx="26">
                  <c:v>0.52918230000000011</c:v>
                </c:pt>
                <c:pt idx="27">
                  <c:v>0.4604414</c:v>
                </c:pt>
                <c:pt idx="28">
                  <c:v>0.39482520000000004</c:v>
                </c:pt>
                <c:pt idx="29">
                  <c:v>0.33512310000000001</c:v>
                </c:pt>
                <c:pt idx="30">
                  <c:v>0.28200520000000001</c:v>
                </c:pt>
                <c:pt idx="31">
                  <c:v>0.23346249999999999</c:v>
                </c:pt>
                <c:pt idx="32">
                  <c:v>0.18837909999999999</c:v>
                </c:pt>
                <c:pt idx="33">
                  <c:v>0.14887539999999999</c:v>
                </c:pt>
                <c:pt idx="34">
                  <c:v>0.11718309999999998</c:v>
                </c:pt>
                <c:pt idx="35">
                  <c:v>9.67615E-2</c:v>
                </c:pt>
                <c:pt idx="36">
                  <c:v>8.850390000000001E-2</c:v>
                </c:pt>
                <c:pt idx="37">
                  <c:v>8.7945999999999996E-2</c:v>
                </c:pt>
                <c:pt idx="38">
                  <c:v>8.8168999999999997E-2</c:v>
                </c:pt>
                <c:pt idx="39">
                  <c:v>8.8280700000000004E-2</c:v>
                </c:pt>
                <c:pt idx="40">
                  <c:v>8.7834300000000004E-2</c:v>
                </c:pt>
              </c:numCache>
            </c:numRef>
          </c:yVal>
        </c:ser>
        <c:axId val="63914368"/>
        <c:axId val="63916288"/>
      </c:scatterChart>
      <c:valAx>
        <c:axId val="63914368"/>
        <c:scaling>
          <c:orientation val="minMax"/>
          <c:max val="4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Time [s]</a:t>
                </a:r>
              </a:p>
            </c:rich>
          </c:tx>
          <c:layout/>
        </c:title>
        <c:numFmt formatCode="General" sourceLinked="1"/>
        <c:tickLblPos val="nextTo"/>
        <c:crossAx val="63916288"/>
        <c:crosses val="autoZero"/>
        <c:crossBetween val="midCat"/>
      </c:valAx>
      <c:valAx>
        <c:axId val="63916288"/>
        <c:scaling>
          <c:orientation val="minMax"/>
          <c:max val="1.4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Volume [L]</a:t>
                </a:r>
              </a:p>
            </c:rich>
          </c:tx>
          <c:layout/>
        </c:title>
        <c:numFmt formatCode="0.0" sourceLinked="0"/>
        <c:tickLblPos val="nextTo"/>
        <c:crossAx val="6391436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1197525145958107"/>
          <c:y val="0.15109298517172545"/>
          <c:w val="0.24029780591151595"/>
          <c:h val="0.1567109495928396"/>
        </c:manualLayout>
      </c:layout>
      <c:txPr>
        <a:bodyPr/>
        <a:lstStyle/>
        <a:p>
          <a:pPr>
            <a:defRPr sz="1400"/>
          </a:pPr>
          <a:endParaRPr lang="en-US"/>
        </a:p>
      </c:txPr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Model Pressure vs Clinical Pressure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0332721481710208"/>
          <c:y val="7.7726540592682331E-2"/>
          <c:w val="0.87140045402821409"/>
          <c:h val="0.83315090741862441"/>
        </c:manualLayout>
      </c:layout>
      <c:scatterChart>
        <c:scatterStyle val="lineMarker"/>
        <c:ser>
          <c:idx val="0"/>
          <c:order val="0"/>
          <c:tx>
            <c:v>Clinical Pressure</c:v>
          </c:tx>
          <c:spPr>
            <a:ln w="25400"/>
          </c:spPr>
          <c:marker>
            <c:symbol val="none"/>
          </c:marker>
          <c:xVal>
            <c:numRef>
              <c:f>Results!$U$5:$U$24</c:f>
              <c:numCache>
                <c:formatCode>0.000</c:formatCode>
                <c:ptCount val="20"/>
                <c:pt idx="0">
                  <c:v>0</c:v>
                </c:pt>
                <c:pt idx="1">
                  <c:v>0.17123505280614501</c:v>
                </c:pt>
                <c:pt idx="2">
                  <c:v>0.382470105612289</c:v>
                </c:pt>
                <c:pt idx="3">
                  <c:v>0.59370515841843396</c:v>
                </c:pt>
                <c:pt idx="4">
                  <c:v>0.80494021122457904</c:v>
                </c:pt>
                <c:pt idx="5">
                  <c:v>1.01617526403072</c:v>
                </c:pt>
                <c:pt idx="6">
                  <c:v>1.22741031683687</c:v>
                </c:pt>
                <c:pt idx="7">
                  <c:v>1.4386453696430099</c:v>
                </c:pt>
                <c:pt idx="8">
                  <c:v>1.6498804224491599</c:v>
                </c:pt>
                <c:pt idx="9">
                  <c:v>1.8611154752553001</c:v>
                </c:pt>
                <c:pt idx="10">
                  <c:v>2.0723505280614498</c:v>
                </c:pt>
                <c:pt idx="11">
                  <c:v>2.28358558086759</c:v>
                </c:pt>
                <c:pt idx="12">
                  <c:v>2.49482063367374</c:v>
                </c:pt>
                <c:pt idx="13">
                  <c:v>2.7060556864798802</c:v>
                </c:pt>
                <c:pt idx="14">
                  <c:v>2.9172907392860301</c:v>
                </c:pt>
                <c:pt idx="15">
                  <c:v>3.1285257920921699</c:v>
                </c:pt>
                <c:pt idx="16">
                  <c:v>3.3397608448983198</c:v>
                </c:pt>
                <c:pt idx="17">
                  <c:v>3.55099589770446</c:v>
                </c:pt>
                <c:pt idx="18">
                  <c:v>3.76223095051061</c:v>
                </c:pt>
                <c:pt idx="19">
                  <c:v>3.9734660033167502</c:v>
                </c:pt>
              </c:numCache>
            </c:numRef>
          </c:xVal>
          <c:yVal>
            <c:numRef>
              <c:f>Results!$V$5:$V$24</c:f>
              <c:numCache>
                <c:formatCode>0.000</c:formatCode>
                <c:ptCount val="20"/>
                <c:pt idx="0">
                  <c:v>3.5000000000000031E-2</c:v>
                </c:pt>
                <c:pt idx="1">
                  <c:v>0.28500000000000003</c:v>
                </c:pt>
                <c:pt idx="2">
                  <c:v>0.58500000000000008</c:v>
                </c:pt>
                <c:pt idx="3">
                  <c:v>0.73000000000000009</c:v>
                </c:pt>
                <c:pt idx="4">
                  <c:v>0.69286670000000006</c:v>
                </c:pt>
                <c:pt idx="5">
                  <c:v>0.57911632775120003</c:v>
                </c:pt>
                <c:pt idx="6">
                  <c:v>0.35293099581340004</c:v>
                </c:pt>
                <c:pt idx="7">
                  <c:v>0.10415221291865995</c:v>
                </c:pt>
                <c:pt idx="8">
                  <c:v>-0.20044856459330096</c:v>
                </c:pt>
                <c:pt idx="9">
                  <c:v>-0.55870888157894694</c:v>
                </c:pt>
                <c:pt idx="10">
                  <c:v>-0.71673370215310994</c:v>
                </c:pt>
                <c:pt idx="11">
                  <c:v>-0.851185705741627</c:v>
                </c:pt>
                <c:pt idx="12">
                  <c:v>-0.81499999999999995</c:v>
                </c:pt>
                <c:pt idx="13">
                  <c:v>-0.66500000000000004</c:v>
                </c:pt>
                <c:pt idx="14">
                  <c:v>-0.5149999999999999</c:v>
                </c:pt>
                <c:pt idx="15">
                  <c:v>-0.36</c:v>
                </c:pt>
                <c:pt idx="16">
                  <c:v>-0.22999999999999998</c:v>
                </c:pt>
                <c:pt idx="17">
                  <c:v>-0.14681818181818196</c:v>
                </c:pt>
                <c:pt idx="18">
                  <c:v>-6.4999999999999947E-2</c:v>
                </c:pt>
                <c:pt idx="19">
                  <c:v>-5.9999999999999942E-2</c:v>
                </c:pt>
              </c:numCache>
            </c:numRef>
          </c:yVal>
        </c:ser>
        <c:ser>
          <c:idx val="1"/>
          <c:order val="1"/>
          <c:marker>
            <c:symbol val="none"/>
          </c:marker>
          <c:xVal>
            <c:numRef>
              <c:f>Results!$AA$5:$AA$45</c:f>
              <c:numCache>
                <c:formatCode>0.0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</c:numCache>
            </c:numRef>
          </c:xVal>
          <c:yVal>
            <c:numRef>
              <c:f>Results!$AF$5:$AF$45</c:f>
              <c:numCache>
                <c:formatCode>General</c:formatCode>
                <c:ptCount val="41"/>
                <c:pt idx="0">
                  <c:v>0.64946899999999996</c:v>
                </c:pt>
                <c:pt idx="1">
                  <c:v>0.87599999999999989</c:v>
                </c:pt>
                <c:pt idx="2">
                  <c:v>0.9340280000000003</c:v>
                </c:pt>
                <c:pt idx="3">
                  <c:v>0.95076999999999989</c:v>
                </c:pt>
                <c:pt idx="4">
                  <c:v>0.98759200000000014</c:v>
                </c:pt>
                <c:pt idx="5">
                  <c:v>1.0277660000000008</c:v>
                </c:pt>
                <c:pt idx="6">
                  <c:v>1.0578979999999996</c:v>
                </c:pt>
                <c:pt idx="7">
                  <c:v>1.0489680000000015</c:v>
                </c:pt>
                <c:pt idx="8">
                  <c:v>0.99093899999999868</c:v>
                </c:pt>
                <c:pt idx="9">
                  <c:v>0.9117120000000003</c:v>
                </c:pt>
                <c:pt idx="10">
                  <c:v>0.89385599999999865</c:v>
                </c:pt>
                <c:pt idx="11">
                  <c:v>0.92510000000000236</c:v>
                </c:pt>
                <c:pt idx="12">
                  <c:v>0.83876499999999832</c:v>
                </c:pt>
                <c:pt idx="13">
                  <c:v>0.41592400000000046</c:v>
                </c:pt>
                <c:pt idx="14">
                  <c:v>-3.662099999999887E-2</c:v>
                </c:pt>
                <c:pt idx="15">
                  <c:v>-0.3230970000000008</c:v>
                </c:pt>
                <c:pt idx="16">
                  <c:v>-0.63496099999999778</c:v>
                </c:pt>
                <c:pt idx="17">
                  <c:v>-0.69968300000000361</c:v>
                </c:pt>
                <c:pt idx="18">
                  <c:v>-0.76440899999999856</c:v>
                </c:pt>
                <c:pt idx="19">
                  <c:v>-0.77780199999999955</c:v>
                </c:pt>
                <c:pt idx="20">
                  <c:v>-0.79453499999999999</c:v>
                </c:pt>
                <c:pt idx="21">
                  <c:v>-0.79230700000000032</c:v>
                </c:pt>
                <c:pt idx="22">
                  <c:v>-0.76775699999999825</c:v>
                </c:pt>
                <c:pt idx="23">
                  <c:v>-0.74878600000000062</c:v>
                </c:pt>
                <c:pt idx="24">
                  <c:v>-0.73316099999999818</c:v>
                </c:pt>
                <c:pt idx="25">
                  <c:v>-0.71419099999999891</c:v>
                </c:pt>
                <c:pt idx="26">
                  <c:v>-0.68517699999999959</c:v>
                </c:pt>
                <c:pt idx="27">
                  <c:v>-0.6461209999999995</c:v>
                </c:pt>
                <c:pt idx="28">
                  <c:v>-0.57581800000000016</c:v>
                </c:pt>
                <c:pt idx="29">
                  <c:v>-0.51443999999999945</c:v>
                </c:pt>
                <c:pt idx="30">
                  <c:v>-0.47426699999999916</c:v>
                </c:pt>
                <c:pt idx="31">
                  <c:v>-0.42963099999999993</c:v>
                </c:pt>
                <c:pt idx="32">
                  <c:v>-0.37718399999999952</c:v>
                </c:pt>
                <c:pt idx="33">
                  <c:v>-0.28344399999999992</c:v>
                </c:pt>
                <c:pt idx="34">
                  <c:v>-0.1740839999999996</c:v>
                </c:pt>
                <c:pt idx="35">
                  <c:v>-3.7940000000000022E-2</c:v>
                </c:pt>
                <c:pt idx="36">
                  <c:v>-3.3490000000001266E-3</c:v>
                </c:pt>
                <c:pt idx="37">
                  <c:v>-1.1150000000000038E-3</c:v>
                </c:pt>
                <c:pt idx="38">
                  <c:v>1.1159999999998938E-3</c:v>
                </c:pt>
                <c:pt idx="39">
                  <c:v>-1.1160000000000375E-3</c:v>
                </c:pt>
                <c:pt idx="40">
                  <c:v>2.3297724999999984E-2</c:v>
                </c:pt>
              </c:numCache>
            </c:numRef>
          </c:yVal>
        </c:ser>
        <c:ser>
          <c:idx val="2"/>
          <c:order val="2"/>
          <c:marker>
            <c:symbol val="none"/>
          </c:marker>
          <c:xVal>
            <c:numRef>
              <c:f>Results!$AA$5:$AA$45</c:f>
              <c:numCache>
                <c:formatCode>0.0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</c:numCache>
            </c:numRef>
          </c:xVal>
          <c:yVal>
            <c:numRef>
              <c:f>Results!$AG$5:$AG$45</c:f>
              <c:numCache>
                <c:formatCode>General</c:formatCode>
                <c:ptCount val="41"/>
                <c:pt idx="0">
                  <c:v>0.65170000000000006</c:v>
                </c:pt>
                <c:pt idx="1">
                  <c:v>0.8693029999999996</c:v>
                </c:pt>
                <c:pt idx="2">
                  <c:v>0.91617500000000041</c:v>
                </c:pt>
                <c:pt idx="3">
                  <c:v>0.93514399999999909</c:v>
                </c:pt>
                <c:pt idx="4">
                  <c:v>0.96862200000000087</c:v>
                </c:pt>
                <c:pt idx="5">
                  <c:v>1.0054490000000014</c:v>
                </c:pt>
                <c:pt idx="6">
                  <c:v>1.044504999999998</c:v>
                </c:pt>
                <c:pt idx="7">
                  <c:v>1.0322290000000014</c:v>
                </c:pt>
                <c:pt idx="8">
                  <c:v>0.97978299999999985</c:v>
                </c:pt>
                <c:pt idx="9">
                  <c:v>0.90613100000000024</c:v>
                </c:pt>
                <c:pt idx="10">
                  <c:v>0.86595800000000134</c:v>
                </c:pt>
                <c:pt idx="11">
                  <c:v>0.89273999999999776</c:v>
                </c:pt>
                <c:pt idx="12">
                  <c:v>0.86818800000000007</c:v>
                </c:pt>
                <c:pt idx="13">
                  <c:v>0.51259799999999922</c:v>
                </c:pt>
                <c:pt idx="14">
                  <c:v>7.6070000000005786E-3</c:v>
                </c:pt>
                <c:pt idx="15">
                  <c:v>-0.23919700000000188</c:v>
                </c:pt>
                <c:pt idx="16">
                  <c:v>-0.64033599999999635</c:v>
                </c:pt>
                <c:pt idx="17">
                  <c:v>-0.69075699999999896</c:v>
                </c:pt>
                <c:pt idx="18">
                  <c:v>-0.74543699999999924</c:v>
                </c:pt>
                <c:pt idx="19">
                  <c:v>-0.76998900000000303</c:v>
                </c:pt>
                <c:pt idx="20">
                  <c:v>-0.7934229999999991</c:v>
                </c:pt>
                <c:pt idx="21">
                  <c:v>-0.78002899999999809</c:v>
                </c:pt>
                <c:pt idx="22">
                  <c:v>-0.76329300000000089</c:v>
                </c:pt>
                <c:pt idx="23">
                  <c:v>-0.75213199999999913</c:v>
                </c:pt>
                <c:pt idx="24">
                  <c:v>-0.73762799999999951</c:v>
                </c:pt>
                <c:pt idx="25">
                  <c:v>-0.71865599999999796</c:v>
                </c:pt>
                <c:pt idx="26">
                  <c:v>-0.68740900000000049</c:v>
                </c:pt>
                <c:pt idx="27">
                  <c:v>-0.65616199999999902</c:v>
                </c:pt>
                <c:pt idx="28">
                  <c:v>-0.5970209999999998</c:v>
                </c:pt>
                <c:pt idx="29">
                  <c:v>-0.53117899999999951</c:v>
                </c:pt>
                <c:pt idx="30">
                  <c:v>-0.48542699999999978</c:v>
                </c:pt>
                <c:pt idx="31">
                  <c:v>-0.45083399999999957</c:v>
                </c:pt>
                <c:pt idx="32">
                  <c:v>-0.39503699999999969</c:v>
                </c:pt>
                <c:pt idx="33">
                  <c:v>-0.31692299999999979</c:v>
                </c:pt>
                <c:pt idx="34">
                  <c:v>-0.20421599999999965</c:v>
                </c:pt>
                <c:pt idx="35">
                  <c:v>-8.257599999999983E-2</c:v>
                </c:pt>
                <c:pt idx="36">
                  <c:v>-5.5790000000001342E-3</c:v>
                </c:pt>
                <c:pt idx="37">
                  <c:v>2.2300000000000076E-3</c:v>
                </c:pt>
                <c:pt idx="38">
                  <c:v>1.1170000000000613E-3</c:v>
                </c:pt>
                <c:pt idx="39">
                  <c:v>-4.4640000000000114E-3</c:v>
                </c:pt>
                <c:pt idx="40">
                  <c:v>2.1958574999999991E-2</c:v>
                </c:pt>
              </c:numCache>
            </c:numRef>
          </c:yVal>
        </c:ser>
        <c:axId val="93740416"/>
        <c:axId val="68997888"/>
      </c:scatterChart>
      <c:valAx>
        <c:axId val="93740416"/>
        <c:scaling>
          <c:orientation val="minMax"/>
          <c:max val="4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Time [s]</a:t>
                </a:r>
              </a:p>
            </c:rich>
          </c:tx>
          <c:layout/>
        </c:title>
        <c:numFmt formatCode="0.0" sourceLinked="0"/>
        <c:tickLblPos val="nextTo"/>
        <c:crossAx val="68997888"/>
        <c:crosses val="autoZero"/>
        <c:crossBetween val="midCat"/>
      </c:valAx>
      <c:valAx>
        <c:axId val="6899788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Pressure [cm H2O]</a:t>
                </a:r>
              </a:p>
            </c:rich>
          </c:tx>
          <c:layout/>
        </c:title>
        <c:numFmt formatCode="0.0" sourceLinked="0"/>
        <c:tickLblPos val="nextTo"/>
        <c:crossAx val="937404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1197525145958174"/>
          <c:y val="0.18072261480135496"/>
          <c:w val="0.24029780591151595"/>
          <c:h val="0.1567109495928396"/>
        </c:manualLayout>
      </c:layout>
      <c:txPr>
        <a:bodyPr/>
        <a:lstStyle/>
        <a:p>
          <a:pPr>
            <a:defRPr sz="1400"/>
          </a:pPr>
          <a:endParaRPr lang="en-US"/>
        </a:p>
      </c:txPr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Square trial 2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1049231249194616"/>
          <c:y val="7.5219248620315426E-2"/>
          <c:w val="0.79201409377177734"/>
          <c:h val="0.87040978622066867"/>
        </c:manualLayout>
      </c:layout>
      <c:scatterChart>
        <c:scatterStyle val="lineMarker"/>
        <c:ser>
          <c:idx val="0"/>
          <c:order val="0"/>
          <c:tx>
            <c:v>Clinical Trial Pressure</c:v>
          </c:tx>
          <c:spPr>
            <a:ln w="25400"/>
          </c:spPr>
          <c:marker>
            <c:symbol val="none"/>
          </c:marker>
          <c:xVal>
            <c:numRef>
              <c:f>'square nose'!$B$60:$B$79</c:f>
              <c:numCache>
                <c:formatCode>0.000</c:formatCode>
                <c:ptCount val="20"/>
                <c:pt idx="0">
                  <c:v>0</c:v>
                </c:pt>
                <c:pt idx="1">
                  <c:v>0.17123505280614501</c:v>
                </c:pt>
                <c:pt idx="2">
                  <c:v>0.382470105612289</c:v>
                </c:pt>
                <c:pt idx="3">
                  <c:v>0.59370515841843396</c:v>
                </c:pt>
                <c:pt idx="4">
                  <c:v>0.80494021122457904</c:v>
                </c:pt>
                <c:pt idx="5">
                  <c:v>1.01617526403072</c:v>
                </c:pt>
                <c:pt idx="6">
                  <c:v>1.22741031683687</c:v>
                </c:pt>
                <c:pt idx="7">
                  <c:v>1.4386453696430099</c:v>
                </c:pt>
                <c:pt idx="8">
                  <c:v>1.6498804224491599</c:v>
                </c:pt>
                <c:pt idx="9">
                  <c:v>1.8611154752553001</c:v>
                </c:pt>
                <c:pt idx="10">
                  <c:v>2.0723505280614498</c:v>
                </c:pt>
                <c:pt idx="11">
                  <c:v>2.28358558086759</c:v>
                </c:pt>
                <c:pt idx="12">
                  <c:v>2.49482063367374</c:v>
                </c:pt>
                <c:pt idx="13">
                  <c:v>2.7060556864798802</c:v>
                </c:pt>
                <c:pt idx="14">
                  <c:v>2.9172907392860301</c:v>
                </c:pt>
                <c:pt idx="15">
                  <c:v>3.1285257920921699</c:v>
                </c:pt>
                <c:pt idx="16">
                  <c:v>3.3397608448983198</c:v>
                </c:pt>
                <c:pt idx="17">
                  <c:v>3.55099589770446</c:v>
                </c:pt>
                <c:pt idx="18">
                  <c:v>3.76223095051061</c:v>
                </c:pt>
                <c:pt idx="19">
                  <c:v>3.9734660033167502</c:v>
                </c:pt>
              </c:numCache>
            </c:numRef>
          </c:xVal>
          <c:yVal>
            <c:numRef>
              <c:f>'square nose'!$C$60:$C$79</c:f>
              <c:numCache>
                <c:formatCode>0.000</c:formatCode>
                <c:ptCount val="20"/>
                <c:pt idx="0">
                  <c:v>3.5000000000000031E-2</c:v>
                </c:pt>
                <c:pt idx="1">
                  <c:v>0.28500000000000003</c:v>
                </c:pt>
                <c:pt idx="2">
                  <c:v>0.58500000000000008</c:v>
                </c:pt>
                <c:pt idx="3">
                  <c:v>0.73000000000000009</c:v>
                </c:pt>
                <c:pt idx="4">
                  <c:v>0.69286670000000006</c:v>
                </c:pt>
                <c:pt idx="5">
                  <c:v>0.57911632775120003</c:v>
                </c:pt>
                <c:pt idx="6">
                  <c:v>0.35293099581340004</c:v>
                </c:pt>
                <c:pt idx="7">
                  <c:v>0.10415221291865995</c:v>
                </c:pt>
                <c:pt idx="8">
                  <c:v>-0.20044856459330096</c:v>
                </c:pt>
                <c:pt idx="9">
                  <c:v>-0.55870888157894694</c:v>
                </c:pt>
                <c:pt idx="10">
                  <c:v>-0.71673370215310994</c:v>
                </c:pt>
                <c:pt idx="11">
                  <c:v>-0.851185705741627</c:v>
                </c:pt>
                <c:pt idx="12">
                  <c:v>-0.81499999999999995</c:v>
                </c:pt>
                <c:pt idx="13">
                  <c:v>-0.66500000000000004</c:v>
                </c:pt>
                <c:pt idx="14">
                  <c:v>-0.5149999999999999</c:v>
                </c:pt>
                <c:pt idx="15">
                  <c:v>-0.36</c:v>
                </c:pt>
                <c:pt idx="16">
                  <c:v>-0.22999999999999998</c:v>
                </c:pt>
                <c:pt idx="17">
                  <c:v>-0.14681818181818196</c:v>
                </c:pt>
                <c:pt idx="18">
                  <c:v>-6.4999999999999947E-2</c:v>
                </c:pt>
                <c:pt idx="19">
                  <c:v>-5.9999999999999942E-2</c:v>
                </c:pt>
              </c:numCache>
            </c:numRef>
          </c:yVal>
        </c:ser>
        <c:ser>
          <c:idx val="2"/>
          <c:order val="2"/>
          <c:tx>
            <c:v>Model Pressure</c:v>
          </c:tx>
          <c:marker>
            <c:symbol val="none"/>
          </c:marker>
          <c:xVal>
            <c:numRef>
              <c:f>'square nose'!$D$7:$D$47</c:f>
              <c:numCache>
                <c:formatCode>General</c:formatCode>
                <c:ptCount val="41"/>
                <c:pt idx="0">
                  <c:v>0.04</c:v>
                </c:pt>
                <c:pt idx="1">
                  <c:v>0.14000000000000001</c:v>
                </c:pt>
                <c:pt idx="2">
                  <c:v>0.24000000000000002</c:v>
                </c:pt>
                <c:pt idx="3">
                  <c:v>0.34</c:v>
                </c:pt>
                <c:pt idx="4">
                  <c:v>0.44000000000000006</c:v>
                </c:pt>
                <c:pt idx="5">
                  <c:v>0.54</c:v>
                </c:pt>
                <c:pt idx="6">
                  <c:v>0.64</c:v>
                </c:pt>
                <c:pt idx="7">
                  <c:v>0.74</c:v>
                </c:pt>
                <c:pt idx="8">
                  <c:v>0.84</c:v>
                </c:pt>
                <c:pt idx="9">
                  <c:v>0.94</c:v>
                </c:pt>
                <c:pt idx="10">
                  <c:v>1.04</c:v>
                </c:pt>
                <c:pt idx="11">
                  <c:v>1.1400000000000001</c:v>
                </c:pt>
                <c:pt idx="12">
                  <c:v>1.2400000000000002</c:v>
                </c:pt>
                <c:pt idx="13">
                  <c:v>1.3400000000000003</c:v>
                </c:pt>
                <c:pt idx="14">
                  <c:v>1.4400000000000004</c:v>
                </c:pt>
                <c:pt idx="15">
                  <c:v>1.5400000000000005</c:v>
                </c:pt>
                <c:pt idx="16">
                  <c:v>1.6400000000000006</c:v>
                </c:pt>
                <c:pt idx="17">
                  <c:v>1.7400000000000007</c:v>
                </c:pt>
                <c:pt idx="18">
                  <c:v>1.8400000000000007</c:v>
                </c:pt>
                <c:pt idx="19">
                  <c:v>1.9400000000000008</c:v>
                </c:pt>
                <c:pt idx="20">
                  <c:v>2.0400000000000009</c:v>
                </c:pt>
                <c:pt idx="21">
                  <c:v>2.140000000000001</c:v>
                </c:pt>
                <c:pt idx="22">
                  <c:v>2.2400000000000011</c:v>
                </c:pt>
                <c:pt idx="23">
                  <c:v>2.3400000000000012</c:v>
                </c:pt>
                <c:pt idx="24">
                  <c:v>2.4400000000000013</c:v>
                </c:pt>
                <c:pt idx="25">
                  <c:v>2.5400000000000014</c:v>
                </c:pt>
                <c:pt idx="26">
                  <c:v>2.6400000000000015</c:v>
                </c:pt>
                <c:pt idx="27">
                  <c:v>2.7400000000000015</c:v>
                </c:pt>
                <c:pt idx="28">
                  <c:v>2.8400000000000016</c:v>
                </c:pt>
                <c:pt idx="29">
                  <c:v>2.9400000000000017</c:v>
                </c:pt>
                <c:pt idx="30">
                  <c:v>3.0400000000000018</c:v>
                </c:pt>
                <c:pt idx="31">
                  <c:v>3.1400000000000019</c:v>
                </c:pt>
                <c:pt idx="32">
                  <c:v>3.240000000000002</c:v>
                </c:pt>
                <c:pt idx="33">
                  <c:v>3.3400000000000021</c:v>
                </c:pt>
                <c:pt idx="34">
                  <c:v>3.4400000000000022</c:v>
                </c:pt>
                <c:pt idx="35">
                  <c:v>3.5400000000000023</c:v>
                </c:pt>
                <c:pt idx="36">
                  <c:v>3.6400000000000023</c:v>
                </c:pt>
                <c:pt idx="37">
                  <c:v>3.7400000000000024</c:v>
                </c:pt>
                <c:pt idx="38">
                  <c:v>3.8400000000000025</c:v>
                </c:pt>
                <c:pt idx="39">
                  <c:v>3.9400000000000026</c:v>
                </c:pt>
                <c:pt idx="40">
                  <c:v>4.0400000000000027</c:v>
                </c:pt>
              </c:numCache>
            </c:numRef>
          </c:xVal>
          <c:yVal>
            <c:numRef>
              <c:f>'square nose'!$K$7:$K$47</c:f>
              <c:numCache>
                <c:formatCode>General</c:formatCode>
                <c:ptCount val="41"/>
                <c:pt idx="0">
                  <c:v>0.1348</c:v>
                </c:pt>
                <c:pt idx="1">
                  <c:v>0.359344</c:v>
                </c:pt>
                <c:pt idx="2">
                  <c:v>0.48121599999999998</c:v>
                </c:pt>
                <c:pt idx="3">
                  <c:v>0.52821200000000001</c:v>
                </c:pt>
                <c:pt idx="4">
                  <c:v>0.52298800000000001</c:v>
                </c:pt>
                <c:pt idx="5">
                  <c:v>0.57520400000000005</c:v>
                </c:pt>
                <c:pt idx="6">
                  <c:v>0.61697599999999997</c:v>
                </c:pt>
                <c:pt idx="7">
                  <c:v>0.62219999999999998</c:v>
                </c:pt>
                <c:pt idx="8">
                  <c:v>0.61697599999999997</c:v>
                </c:pt>
                <c:pt idx="9">
                  <c:v>0.52821200000000001</c:v>
                </c:pt>
                <c:pt idx="10">
                  <c:v>0.46555200000000002</c:v>
                </c:pt>
                <c:pt idx="11">
                  <c:v>0.49165999999999999</c:v>
                </c:pt>
                <c:pt idx="12">
                  <c:v>0.52821200000000001</c:v>
                </c:pt>
                <c:pt idx="13">
                  <c:v>0.47599599999999997</c:v>
                </c:pt>
                <c:pt idx="14">
                  <c:v>0.33046799999999998</c:v>
                </c:pt>
                <c:pt idx="15">
                  <c:v>-0.26529999999999998</c:v>
                </c:pt>
                <c:pt idx="16">
                  <c:v>-0.299404</c:v>
                </c:pt>
                <c:pt idx="17">
                  <c:v>-0.27716000000000002</c:v>
                </c:pt>
                <c:pt idx="18">
                  <c:v>-0.35842800000000002</c:v>
                </c:pt>
                <c:pt idx="19">
                  <c:v>-0.427672</c:v>
                </c:pt>
                <c:pt idx="20">
                  <c:v>-0.41723199999999999</c:v>
                </c:pt>
                <c:pt idx="21">
                  <c:v>-0.427672</c:v>
                </c:pt>
                <c:pt idx="22">
                  <c:v>-0.427672</c:v>
                </c:pt>
                <c:pt idx="23">
                  <c:v>-0.40709200000000001</c:v>
                </c:pt>
                <c:pt idx="24">
                  <c:v>-0.38444800000000001</c:v>
                </c:pt>
                <c:pt idx="25">
                  <c:v>-0.37312800000000002</c:v>
                </c:pt>
                <c:pt idx="26">
                  <c:v>-0.36203600000000002</c:v>
                </c:pt>
                <c:pt idx="27">
                  <c:v>-0.34760000000000002</c:v>
                </c:pt>
                <c:pt idx="28">
                  <c:v>-0.30604399999999998</c:v>
                </c:pt>
                <c:pt idx="29">
                  <c:v>-0.26529999999999998</c:v>
                </c:pt>
                <c:pt idx="30">
                  <c:v>-0.20683599999999999</c:v>
                </c:pt>
                <c:pt idx="31">
                  <c:v>-0.16206000000000001</c:v>
                </c:pt>
                <c:pt idx="32">
                  <c:v>-0.15229200000000001</c:v>
                </c:pt>
                <c:pt idx="33">
                  <c:v>-0.116312</c:v>
                </c:pt>
                <c:pt idx="34">
                  <c:v>-5.4851999999999998E-2</c:v>
                </c:pt>
                <c:pt idx="35">
                  <c:v>-1.7115999999999999E-2</c:v>
                </c:pt>
                <c:pt idx="36">
                  <c:v>5.4047999999999999E-2</c:v>
                </c:pt>
                <c:pt idx="37">
                  <c:v>3.6796000000000002E-2</c:v>
                </c:pt>
                <c:pt idx="38">
                  <c:v>7.6839999999999999E-3</c:v>
                </c:pt>
                <c:pt idx="39">
                  <c:v>-8.4880000000000008E-3</c:v>
                </c:pt>
                <c:pt idx="40">
                  <c:v>-9.5680000000000001E-3</c:v>
                </c:pt>
              </c:numCache>
            </c:numRef>
          </c:yVal>
        </c:ser>
        <c:axId val="59211776"/>
        <c:axId val="59213696"/>
      </c:scatterChart>
      <c:scatterChart>
        <c:scatterStyle val="lineMarker"/>
        <c:ser>
          <c:idx val="1"/>
          <c:order val="1"/>
          <c:tx>
            <c:v>Clinical Trial Volume</c:v>
          </c:tx>
          <c:spPr>
            <a:ln w="25400"/>
          </c:spPr>
          <c:marker>
            <c:symbol val="none"/>
          </c:marker>
          <c:xVal>
            <c:numRef>
              <c:f>'square nose'!$F$60:$F$100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</c:numCache>
            </c:numRef>
          </c:xVal>
          <c:yVal>
            <c:numRef>
              <c:f>'square nose'!$G$60:$G$100</c:f>
              <c:numCache>
                <c:formatCode>0.0000</c:formatCode>
                <c:ptCount val="41"/>
                <c:pt idx="0">
                  <c:v>2.1437000000000001E-2</c:v>
                </c:pt>
                <c:pt idx="1">
                  <c:v>4.1522999999999997E-2</c:v>
                </c:pt>
                <c:pt idx="2">
                  <c:v>0.109595</c:v>
                </c:pt>
                <c:pt idx="3">
                  <c:v>0.211144</c:v>
                </c:pt>
                <c:pt idx="4">
                  <c:v>0.31827299999999997</c:v>
                </c:pt>
                <c:pt idx="5">
                  <c:v>0.42093799999999998</c:v>
                </c:pt>
                <c:pt idx="6">
                  <c:v>0.52471900000000005</c:v>
                </c:pt>
                <c:pt idx="7">
                  <c:v>0.63519499999999995</c:v>
                </c:pt>
                <c:pt idx="8">
                  <c:v>0.74790400000000001</c:v>
                </c:pt>
                <c:pt idx="9">
                  <c:v>0.86619199999999996</c:v>
                </c:pt>
                <c:pt idx="10">
                  <c:v>0.97220399999999996</c:v>
                </c:pt>
                <c:pt idx="11">
                  <c:v>1.0558989999999999</c:v>
                </c:pt>
                <c:pt idx="12">
                  <c:v>1.1395930000000001</c:v>
                </c:pt>
                <c:pt idx="13">
                  <c:v>1.2221709999999999</c:v>
                </c:pt>
                <c:pt idx="14">
                  <c:v>1.290243</c:v>
                </c:pt>
                <c:pt idx="15">
                  <c:v>1.29227</c:v>
                </c:pt>
                <c:pt idx="16">
                  <c:v>1.2891269999999999</c:v>
                </c:pt>
                <c:pt idx="17">
                  <c:v>1.2400260000000001</c:v>
                </c:pt>
                <c:pt idx="18">
                  <c:v>1.170839</c:v>
                </c:pt>
                <c:pt idx="19">
                  <c:v>1.0893759999999999</c:v>
                </c:pt>
                <c:pt idx="20">
                  <c:v>1.0012179999999999</c:v>
                </c:pt>
                <c:pt idx="21">
                  <c:v>0.916408</c:v>
                </c:pt>
                <c:pt idx="22">
                  <c:v>0.83159799999999995</c:v>
                </c:pt>
                <c:pt idx="23">
                  <c:v>0.74902000000000002</c:v>
                </c:pt>
                <c:pt idx="24">
                  <c:v>0.66644099999999995</c:v>
                </c:pt>
                <c:pt idx="25">
                  <c:v>0.58609500000000003</c:v>
                </c:pt>
                <c:pt idx="26">
                  <c:v>0.510212</c:v>
                </c:pt>
                <c:pt idx="27">
                  <c:v>0.44102400000000003</c:v>
                </c:pt>
                <c:pt idx="28">
                  <c:v>0.38076399999999999</c:v>
                </c:pt>
                <c:pt idx="29">
                  <c:v>0.32608399999999998</c:v>
                </c:pt>
                <c:pt idx="30">
                  <c:v>0.27363599999999999</c:v>
                </c:pt>
                <c:pt idx="31">
                  <c:v>0.222303</c:v>
                </c:pt>
                <c:pt idx="32">
                  <c:v>0.16539100000000001</c:v>
                </c:pt>
                <c:pt idx="33">
                  <c:v>0.118522</c:v>
                </c:pt>
                <c:pt idx="34">
                  <c:v>9.0623999999999996E-2</c:v>
                </c:pt>
                <c:pt idx="35">
                  <c:v>6.6073999999999994E-2</c:v>
                </c:pt>
                <c:pt idx="36">
                  <c:v>4.1522999999999997E-2</c:v>
                </c:pt>
                <c:pt idx="37">
                  <c:v>3.7060000000000003E-2</c:v>
                </c:pt>
                <c:pt idx="38">
                  <c:v>3.8176000000000002E-2</c:v>
                </c:pt>
                <c:pt idx="39">
                  <c:v>3.8176000000000002E-2</c:v>
                </c:pt>
                <c:pt idx="40">
                  <c:v>3.7060000000000003E-2</c:v>
                </c:pt>
              </c:numCache>
            </c:numRef>
          </c:yVal>
        </c:ser>
        <c:ser>
          <c:idx val="3"/>
          <c:order val="3"/>
          <c:tx>
            <c:v>Model Volume</c:v>
          </c:tx>
          <c:marker>
            <c:symbol val="none"/>
          </c:marker>
          <c:xVal>
            <c:numRef>
              <c:f>'square nose'!$J$7:$J$47</c:f>
              <c:numCache>
                <c:formatCode>General</c:formatCode>
                <c:ptCount val="41"/>
                <c:pt idx="0">
                  <c:v>0</c:v>
                </c:pt>
                <c:pt idx="1">
                  <c:v>0.10000000000000009</c:v>
                </c:pt>
                <c:pt idx="2">
                  <c:v>0.20000000000000018</c:v>
                </c:pt>
                <c:pt idx="3">
                  <c:v>0.29999999999999982</c:v>
                </c:pt>
                <c:pt idx="4">
                  <c:v>0.40000000000000036</c:v>
                </c:pt>
                <c:pt idx="5">
                  <c:v>0.5</c:v>
                </c:pt>
                <c:pt idx="6">
                  <c:v>0.60000000000000053</c:v>
                </c:pt>
                <c:pt idx="7">
                  <c:v>0.70000000000000018</c:v>
                </c:pt>
                <c:pt idx="8">
                  <c:v>0.79999999999999982</c:v>
                </c:pt>
                <c:pt idx="9">
                  <c:v>0.90000000000000036</c:v>
                </c:pt>
                <c:pt idx="10">
                  <c:v>1</c:v>
                </c:pt>
                <c:pt idx="11">
                  <c:v>1.1000000000000005</c:v>
                </c:pt>
                <c:pt idx="12">
                  <c:v>1.2000000000000002</c:v>
                </c:pt>
                <c:pt idx="13">
                  <c:v>1.2999999999999998</c:v>
                </c:pt>
                <c:pt idx="14">
                  <c:v>1.4000000000000004</c:v>
                </c:pt>
                <c:pt idx="15">
                  <c:v>1.5</c:v>
                </c:pt>
                <c:pt idx="16">
                  <c:v>1.6000000000000005</c:v>
                </c:pt>
                <c:pt idx="17">
                  <c:v>1.7000000000000002</c:v>
                </c:pt>
                <c:pt idx="18">
                  <c:v>1.7999999999999998</c:v>
                </c:pt>
                <c:pt idx="19">
                  <c:v>1.9000000000000004</c:v>
                </c:pt>
                <c:pt idx="20">
                  <c:v>2</c:v>
                </c:pt>
                <c:pt idx="21">
                  <c:v>2.1000000000000005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2.4000000000000004</c:v>
                </c:pt>
                <c:pt idx="25">
                  <c:v>2.5</c:v>
                </c:pt>
                <c:pt idx="26">
                  <c:v>2.6000000000000005</c:v>
                </c:pt>
                <c:pt idx="27">
                  <c:v>2.7</c:v>
                </c:pt>
                <c:pt idx="28">
                  <c:v>2.8</c:v>
                </c:pt>
                <c:pt idx="29">
                  <c:v>2.9000000000000004</c:v>
                </c:pt>
                <c:pt idx="30">
                  <c:v>3</c:v>
                </c:pt>
                <c:pt idx="31">
                  <c:v>3.1000000000000005</c:v>
                </c:pt>
                <c:pt idx="32">
                  <c:v>3.2</c:v>
                </c:pt>
                <c:pt idx="33">
                  <c:v>3.3</c:v>
                </c:pt>
                <c:pt idx="34">
                  <c:v>3.4000000000000004</c:v>
                </c:pt>
                <c:pt idx="35">
                  <c:v>3.5</c:v>
                </c:pt>
                <c:pt idx="36">
                  <c:v>3.6000000000000005</c:v>
                </c:pt>
                <c:pt idx="37">
                  <c:v>3.7</c:v>
                </c:pt>
                <c:pt idx="38">
                  <c:v>3.8</c:v>
                </c:pt>
                <c:pt idx="39">
                  <c:v>3.9000000000000004</c:v>
                </c:pt>
                <c:pt idx="40">
                  <c:v>4</c:v>
                </c:pt>
              </c:numCache>
            </c:numRef>
          </c:xVal>
          <c:yVal>
            <c:numRef>
              <c:f>'square nose'!$I$7:$I$47</c:f>
              <c:numCache>
                <c:formatCode>General</c:formatCode>
                <c:ptCount val="41"/>
                <c:pt idx="0">
                  <c:v>2.8132000000000001E-2</c:v>
                </c:pt>
                <c:pt idx="1">
                  <c:v>7.7232999999999996E-2</c:v>
                </c:pt>
                <c:pt idx="2">
                  <c:v>0.16092699999999999</c:v>
                </c:pt>
                <c:pt idx="3">
                  <c:v>0.25243300000000002</c:v>
                </c:pt>
                <c:pt idx="4">
                  <c:v>0.34617100000000001</c:v>
                </c:pt>
                <c:pt idx="5">
                  <c:v>0.44325599999999998</c:v>
                </c:pt>
                <c:pt idx="6">
                  <c:v>0.54480499999999998</c:v>
                </c:pt>
                <c:pt idx="7">
                  <c:v>0.649702</c:v>
                </c:pt>
                <c:pt idx="8">
                  <c:v>0.75571500000000003</c:v>
                </c:pt>
                <c:pt idx="9">
                  <c:v>0.85391600000000001</c:v>
                </c:pt>
                <c:pt idx="10">
                  <c:v>0.94653799999999999</c:v>
                </c:pt>
                <c:pt idx="11">
                  <c:v>1.0335799999999999</c:v>
                </c:pt>
                <c:pt idx="12">
                  <c:v>1.1262019999999999</c:v>
                </c:pt>
                <c:pt idx="13">
                  <c:v>1.2188239999999999</c:v>
                </c:pt>
                <c:pt idx="14">
                  <c:v>1.29227</c:v>
                </c:pt>
                <c:pt idx="15">
                  <c:v>1.29227</c:v>
                </c:pt>
                <c:pt idx="16">
                  <c:v>1.2824310000000001</c:v>
                </c:pt>
                <c:pt idx="17">
                  <c:v>1.223287</c:v>
                </c:pt>
                <c:pt idx="18">
                  <c:v>1.157448</c:v>
                </c:pt>
                <c:pt idx="19">
                  <c:v>1.0837969999999999</c:v>
                </c:pt>
                <c:pt idx="20">
                  <c:v>1.0067980000000001</c:v>
                </c:pt>
                <c:pt idx="21">
                  <c:v>0.92756700000000003</c:v>
                </c:pt>
                <c:pt idx="22">
                  <c:v>0.84833700000000001</c:v>
                </c:pt>
                <c:pt idx="23">
                  <c:v>0.77245399999999997</c:v>
                </c:pt>
                <c:pt idx="24">
                  <c:v>0.69768699999999995</c:v>
                </c:pt>
                <c:pt idx="25">
                  <c:v>0.62403600000000004</c:v>
                </c:pt>
                <c:pt idx="26">
                  <c:v>0.55150100000000002</c:v>
                </c:pt>
                <c:pt idx="27">
                  <c:v>0.48008200000000001</c:v>
                </c:pt>
                <c:pt idx="28">
                  <c:v>0.415358</c:v>
                </c:pt>
                <c:pt idx="29">
                  <c:v>0.35398200000000002</c:v>
                </c:pt>
                <c:pt idx="30">
                  <c:v>0.30153400000000002</c:v>
                </c:pt>
                <c:pt idx="31">
                  <c:v>0.25578099999999998</c:v>
                </c:pt>
                <c:pt idx="32">
                  <c:v>0.21226</c:v>
                </c:pt>
                <c:pt idx="33">
                  <c:v>0.174318</c:v>
                </c:pt>
                <c:pt idx="34">
                  <c:v>0.14530399999999999</c:v>
                </c:pt>
                <c:pt idx="35">
                  <c:v>0.126334</c:v>
                </c:pt>
                <c:pt idx="36">
                  <c:v>0.12187000000000001</c:v>
                </c:pt>
                <c:pt idx="37">
                  <c:v>0.12187000000000001</c:v>
                </c:pt>
                <c:pt idx="38">
                  <c:v>0.12187000000000001</c:v>
                </c:pt>
                <c:pt idx="39">
                  <c:v>0.12187000000000001</c:v>
                </c:pt>
                <c:pt idx="40">
                  <c:v>0.120754</c:v>
                </c:pt>
              </c:numCache>
            </c:numRef>
          </c:yVal>
        </c:ser>
        <c:axId val="59225984"/>
        <c:axId val="59224064"/>
      </c:scatterChart>
      <c:valAx>
        <c:axId val="59211776"/>
        <c:scaling>
          <c:orientation val="minMax"/>
          <c:max val="4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Time [s]</a:t>
                </a:r>
              </a:p>
            </c:rich>
          </c:tx>
        </c:title>
        <c:numFmt formatCode="0.000" sourceLinked="1"/>
        <c:tickLblPos val="nextTo"/>
        <c:crossAx val="59213696"/>
        <c:crosses val="autoZero"/>
        <c:crossBetween val="midCat"/>
        <c:majorUnit val="1"/>
        <c:minorUnit val="0.2"/>
      </c:valAx>
      <c:valAx>
        <c:axId val="59213696"/>
        <c:scaling>
          <c:orientation val="minMax"/>
          <c:min val="-1"/>
        </c:scaling>
        <c:axPos val="l"/>
        <c:majorGridlines>
          <c:spPr>
            <a:ln>
              <a:solidFill>
                <a:srgbClr val="C0504D">
                  <a:shade val="95000"/>
                  <a:satMod val="105000"/>
                  <a:alpha val="0"/>
                </a:srgb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Pressure [cm H20]</a:t>
                </a:r>
              </a:p>
            </c:rich>
          </c:tx>
          <c:layout>
            <c:manualLayout>
              <c:xMode val="edge"/>
              <c:yMode val="edge"/>
              <c:x val="5.1679586563307435E-3"/>
              <c:y val="0.459714903672232"/>
            </c:manualLayout>
          </c:layout>
        </c:title>
        <c:numFmt formatCode="0.000" sourceLinked="1"/>
        <c:tickLblPos val="nextTo"/>
        <c:crossAx val="59211776"/>
        <c:crosses val="autoZero"/>
        <c:crossBetween val="midCat"/>
      </c:valAx>
      <c:valAx>
        <c:axId val="59224064"/>
        <c:scaling>
          <c:orientation val="minMax"/>
          <c:max val="1.4"/>
          <c:min val="0"/>
        </c:scaling>
        <c:axPos val="r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Volume [L]</a:t>
                </a:r>
              </a:p>
            </c:rich>
          </c:tx>
        </c:title>
        <c:numFmt formatCode="0.0000" sourceLinked="1"/>
        <c:tickLblPos val="nextTo"/>
        <c:crossAx val="59225984"/>
        <c:crosses val="max"/>
        <c:crossBetween val="midCat"/>
      </c:valAx>
      <c:valAx>
        <c:axId val="59225984"/>
        <c:scaling>
          <c:orientation val="minMax"/>
        </c:scaling>
        <c:delete val="1"/>
        <c:axPos val="b"/>
        <c:numFmt formatCode="General" sourceLinked="1"/>
        <c:tickLblPos val="nextTo"/>
        <c:crossAx val="592240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2243185094820914"/>
          <c:y val="0.70436555724652061"/>
          <c:w val="0.20018094637395117"/>
          <c:h val="0.14141085736716963"/>
        </c:manualLayout>
      </c:layout>
      <c:overlay val="1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Square trial 3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1049231249194616"/>
          <c:y val="7.5219248620315426E-2"/>
          <c:w val="0.79201409377177734"/>
          <c:h val="0.87040978622066867"/>
        </c:manualLayout>
      </c:layout>
      <c:scatterChart>
        <c:scatterStyle val="lineMarker"/>
        <c:ser>
          <c:idx val="0"/>
          <c:order val="0"/>
          <c:tx>
            <c:v>Clinical Trial Pressure</c:v>
          </c:tx>
          <c:spPr>
            <a:ln w="25400"/>
          </c:spPr>
          <c:marker>
            <c:symbol val="none"/>
          </c:marker>
          <c:xVal>
            <c:numRef>
              <c:f>'square nose'!$B$60:$B$79</c:f>
              <c:numCache>
                <c:formatCode>0.000</c:formatCode>
                <c:ptCount val="20"/>
                <c:pt idx="0">
                  <c:v>0</c:v>
                </c:pt>
                <c:pt idx="1">
                  <c:v>0.17123505280614501</c:v>
                </c:pt>
                <c:pt idx="2">
                  <c:v>0.382470105612289</c:v>
                </c:pt>
                <c:pt idx="3">
                  <c:v>0.59370515841843396</c:v>
                </c:pt>
                <c:pt idx="4">
                  <c:v>0.80494021122457904</c:v>
                </c:pt>
                <c:pt idx="5">
                  <c:v>1.01617526403072</c:v>
                </c:pt>
                <c:pt idx="6">
                  <c:v>1.22741031683687</c:v>
                </c:pt>
                <c:pt idx="7">
                  <c:v>1.4386453696430099</c:v>
                </c:pt>
                <c:pt idx="8">
                  <c:v>1.6498804224491599</c:v>
                </c:pt>
                <c:pt idx="9">
                  <c:v>1.8611154752553001</c:v>
                </c:pt>
                <c:pt idx="10">
                  <c:v>2.0723505280614498</c:v>
                </c:pt>
                <c:pt idx="11">
                  <c:v>2.28358558086759</c:v>
                </c:pt>
                <c:pt idx="12">
                  <c:v>2.49482063367374</c:v>
                </c:pt>
                <c:pt idx="13">
                  <c:v>2.7060556864798802</c:v>
                </c:pt>
                <c:pt idx="14">
                  <c:v>2.9172907392860301</c:v>
                </c:pt>
                <c:pt idx="15">
                  <c:v>3.1285257920921699</c:v>
                </c:pt>
                <c:pt idx="16">
                  <c:v>3.3397608448983198</c:v>
                </c:pt>
                <c:pt idx="17">
                  <c:v>3.55099589770446</c:v>
                </c:pt>
                <c:pt idx="18">
                  <c:v>3.76223095051061</c:v>
                </c:pt>
                <c:pt idx="19">
                  <c:v>3.9734660033167502</c:v>
                </c:pt>
              </c:numCache>
            </c:numRef>
          </c:xVal>
          <c:yVal>
            <c:numRef>
              <c:f>'square nose'!$C$60:$C$79</c:f>
              <c:numCache>
                <c:formatCode>0.000</c:formatCode>
                <c:ptCount val="20"/>
                <c:pt idx="0">
                  <c:v>3.5000000000000031E-2</c:v>
                </c:pt>
                <c:pt idx="1">
                  <c:v>0.28500000000000003</c:v>
                </c:pt>
                <c:pt idx="2">
                  <c:v>0.58500000000000008</c:v>
                </c:pt>
                <c:pt idx="3">
                  <c:v>0.73000000000000009</c:v>
                </c:pt>
                <c:pt idx="4">
                  <c:v>0.69286670000000006</c:v>
                </c:pt>
                <c:pt idx="5">
                  <c:v>0.57911632775120003</c:v>
                </c:pt>
                <c:pt idx="6">
                  <c:v>0.35293099581340004</c:v>
                </c:pt>
                <c:pt idx="7">
                  <c:v>0.10415221291865995</c:v>
                </c:pt>
                <c:pt idx="8">
                  <c:v>-0.20044856459330096</c:v>
                </c:pt>
                <c:pt idx="9">
                  <c:v>-0.55870888157894694</c:v>
                </c:pt>
                <c:pt idx="10">
                  <c:v>-0.71673370215310994</c:v>
                </c:pt>
                <c:pt idx="11">
                  <c:v>-0.851185705741627</c:v>
                </c:pt>
                <c:pt idx="12">
                  <c:v>-0.81499999999999995</c:v>
                </c:pt>
                <c:pt idx="13">
                  <c:v>-0.66500000000000004</c:v>
                </c:pt>
                <c:pt idx="14">
                  <c:v>-0.5149999999999999</c:v>
                </c:pt>
                <c:pt idx="15">
                  <c:v>-0.36</c:v>
                </c:pt>
                <c:pt idx="16">
                  <c:v>-0.22999999999999998</c:v>
                </c:pt>
                <c:pt idx="17">
                  <c:v>-0.14681818181818196</c:v>
                </c:pt>
                <c:pt idx="18">
                  <c:v>-6.4999999999999947E-2</c:v>
                </c:pt>
                <c:pt idx="19">
                  <c:v>-5.9999999999999942E-2</c:v>
                </c:pt>
              </c:numCache>
            </c:numRef>
          </c:yVal>
        </c:ser>
        <c:ser>
          <c:idx val="2"/>
          <c:order val="2"/>
          <c:tx>
            <c:v>Model Pressure</c:v>
          </c:tx>
          <c:marker>
            <c:symbol val="none"/>
          </c:marker>
          <c:xVal>
            <c:numRef>
              <c:f>'square nose'!$P$7:$P$47</c:f>
              <c:numCache>
                <c:formatCode>General</c:formatCode>
                <c:ptCount val="41"/>
                <c:pt idx="0">
                  <c:v>0.04</c:v>
                </c:pt>
                <c:pt idx="1">
                  <c:v>0.1400000000000001</c:v>
                </c:pt>
                <c:pt idx="2">
                  <c:v>0.23999999999999974</c:v>
                </c:pt>
                <c:pt idx="3">
                  <c:v>0.34000000000000025</c:v>
                </c:pt>
                <c:pt idx="4">
                  <c:v>0.43999999999999989</c:v>
                </c:pt>
                <c:pt idx="5">
                  <c:v>0.54000000000000048</c:v>
                </c:pt>
                <c:pt idx="6">
                  <c:v>0.64000000000000012</c:v>
                </c:pt>
                <c:pt idx="7">
                  <c:v>0.73999999999999977</c:v>
                </c:pt>
                <c:pt idx="8">
                  <c:v>0.8400000000000003</c:v>
                </c:pt>
                <c:pt idx="9">
                  <c:v>0.94</c:v>
                </c:pt>
                <c:pt idx="10">
                  <c:v>1.0400000000000005</c:v>
                </c:pt>
                <c:pt idx="11">
                  <c:v>1.1400000000000001</c:v>
                </c:pt>
                <c:pt idx="12">
                  <c:v>1.2399999999999998</c:v>
                </c:pt>
                <c:pt idx="13">
                  <c:v>1.3400000000000003</c:v>
                </c:pt>
                <c:pt idx="14">
                  <c:v>1.44</c:v>
                </c:pt>
                <c:pt idx="15">
                  <c:v>1.5400000000000005</c:v>
                </c:pt>
                <c:pt idx="16">
                  <c:v>1.6400000000000001</c:v>
                </c:pt>
                <c:pt idx="17">
                  <c:v>1.7399999999999998</c:v>
                </c:pt>
                <c:pt idx="18">
                  <c:v>1.8400000000000003</c:v>
                </c:pt>
                <c:pt idx="19">
                  <c:v>1.94</c:v>
                </c:pt>
                <c:pt idx="20">
                  <c:v>2.0400000000000005</c:v>
                </c:pt>
                <c:pt idx="21">
                  <c:v>2.14</c:v>
                </c:pt>
                <c:pt idx="22">
                  <c:v>2.2399999999999998</c:v>
                </c:pt>
                <c:pt idx="23">
                  <c:v>2.3400000000000003</c:v>
                </c:pt>
                <c:pt idx="24">
                  <c:v>2.44</c:v>
                </c:pt>
                <c:pt idx="25">
                  <c:v>2.5400000000000005</c:v>
                </c:pt>
                <c:pt idx="26">
                  <c:v>2.64</c:v>
                </c:pt>
                <c:pt idx="27">
                  <c:v>2.7399999999999998</c:v>
                </c:pt>
                <c:pt idx="28">
                  <c:v>2.8400000000000003</c:v>
                </c:pt>
                <c:pt idx="29">
                  <c:v>2.94</c:v>
                </c:pt>
                <c:pt idx="30">
                  <c:v>3.0400000000000005</c:v>
                </c:pt>
                <c:pt idx="31">
                  <c:v>3.14</c:v>
                </c:pt>
                <c:pt idx="32">
                  <c:v>3.2399999999999998</c:v>
                </c:pt>
                <c:pt idx="33">
                  <c:v>3.3400000000000003</c:v>
                </c:pt>
                <c:pt idx="34">
                  <c:v>3.44</c:v>
                </c:pt>
                <c:pt idx="35">
                  <c:v>3.5400000000000005</c:v>
                </c:pt>
                <c:pt idx="36">
                  <c:v>3.64</c:v>
                </c:pt>
                <c:pt idx="37">
                  <c:v>3.7399999999999998</c:v>
                </c:pt>
                <c:pt idx="38">
                  <c:v>3.8400000000000003</c:v>
                </c:pt>
                <c:pt idx="39">
                  <c:v>3.94</c:v>
                </c:pt>
                <c:pt idx="40">
                  <c:v>4.04</c:v>
                </c:pt>
              </c:numCache>
            </c:numRef>
          </c:xVal>
          <c:yVal>
            <c:numRef>
              <c:f>'square nose'!$Q$7:$Q$47</c:f>
              <c:numCache>
                <c:formatCode>General</c:formatCode>
                <c:ptCount val="41"/>
                <c:pt idx="0">
                  <c:v>0.19811599999999999</c:v>
                </c:pt>
                <c:pt idx="1">
                  <c:v>0.40427999999999997</c:v>
                </c:pt>
                <c:pt idx="2">
                  <c:v>0.47077200000000002</c:v>
                </c:pt>
                <c:pt idx="3">
                  <c:v>0.48643999999999998</c:v>
                </c:pt>
                <c:pt idx="4">
                  <c:v>0.50210399999999999</c:v>
                </c:pt>
                <c:pt idx="5">
                  <c:v>0.58042800000000006</c:v>
                </c:pt>
                <c:pt idx="6">
                  <c:v>0.62219999999999998</c:v>
                </c:pt>
                <c:pt idx="7">
                  <c:v>0.62219999999999998</c:v>
                </c:pt>
                <c:pt idx="8">
                  <c:v>0.63263999999999998</c:v>
                </c:pt>
                <c:pt idx="9">
                  <c:v>0.55432000000000003</c:v>
                </c:pt>
                <c:pt idx="10">
                  <c:v>0.46555200000000002</c:v>
                </c:pt>
                <c:pt idx="11">
                  <c:v>0.50210399999999999</c:v>
                </c:pt>
                <c:pt idx="12">
                  <c:v>0.507324</c:v>
                </c:pt>
                <c:pt idx="13">
                  <c:v>0.41855999999999999</c:v>
                </c:pt>
                <c:pt idx="14">
                  <c:v>7.7768000000000004E-2</c:v>
                </c:pt>
                <c:pt idx="15">
                  <c:v>-0.25936799999999999</c:v>
                </c:pt>
                <c:pt idx="16">
                  <c:v>-0.27716000000000002</c:v>
                </c:pt>
                <c:pt idx="17">
                  <c:v>-0.319328</c:v>
                </c:pt>
                <c:pt idx="18">
                  <c:v>-0.38822400000000001</c:v>
                </c:pt>
                <c:pt idx="19">
                  <c:v>-0.42245199999999999</c:v>
                </c:pt>
                <c:pt idx="20">
                  <c:v>-0.42245199999999999</c:v>
                </c:pt>
                <c:pt idx="21">
                  <c:v>-0.41200799999999999</c:v>
                </c:pt>
                <c:pt idx="22">
                  <c:v>-0.42245199999999999</c:v>
                </c:pt>
                <c:pt idx="23">
                  <c:v>-0.39577200000000001</c:v>
                </c:pt>
                <c:pt idx="24">
                  <c:v>-0.39199600000000001</c:v>
                </c:pt>
                <c:pt idx="25">
                  <c:v>-0.39954400000000001</c:v>
                </c:pt>
                <c:pt idx="26">
                  <c:v>-0.37312800000000002</c:v>
                </c:pt>
                <c:pt idx="27">
                  <c:v>-0.34760000000000002</c:v>
                </c:pt>
                <c:pt idx="28">
                  <c:v>-0.299404</c:v>
                </c:pt>
                <c:pt idx="29">
                  <c:v>-0.25936799999999999</c:v>
                </c:pt>
                <c:pt idx="30">
                  <c:v>-0.21438399999999999</c:v>
                </c:pt>
                <c:pt idx="31">
                  <c:v>-0.20203599999999999</c:v>
                </c:pt>
                <c:pt idx="32">
                  <c:v>-0.168376</c:v>
                </c:pt>
                <c:pt idx="33">
                  <c:v>-0.1295</c:v>
                </c:pt>
                <c:pt idx="34">
                  <c:v>-5.1616000000000002E-2</c:v>
                </c:pt>
                <c:pt idx="35">
                  <c:v>-2.3584000000000001E-2</c:v>
                </c:pt>
                <c:pt idx="36">
                  <c:v>4.65E-2</c:v>
                </c:pt>
                <c:pt idx="37">
                  <c:v>3.1404000000000001E-2</c:v>
                </c:pt>
                <c:pt idx="38">
                  <c:v>6.6080000000000002E-3</c:v>
                </c:pt>
                <c:pt idx="39">
                  <c:v>-1.0644000000000001E-2</c:v>
                </c:pt>
                <c:pt idx="40">
                  <c:v>-1.0644000000000001E-2</c:v>
                </c:pt>
              </c:numCache>
            </c:numRef>
          </c:yVal>
        </c:ser>
        <c:axId val="59067776"/>
        <c:axId val="59082240"/>
      </c:scatterChart>
      <c:scatterChart>
        <c:scatterStyle val="lineMarker"/>
        <c:ser>
          <c:idx val="1"/>
          <c:order val="1"/>
          <c:tx>
            <c:v>Clinical Trial Volume</c:v>
          </c:tx>
          <c:spPr>
            <a:ln w="25400"/>
          </c:spPr>
          <c:marker>
            <c:symbol val="none"/>
          </c:marker>
          <c:xVal>
            <c:numRef>
              <c:f>'square nose'!$F$60:$F$100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</c:numCache>
            </c:numRef>
          </c:xVal>
          <c:yVal>
            <c:numRef>
              <c:f>'square nose'!$G$60:$G$100</c:f>
              <c:numCache>
                <c:formatCode>0.0000</c:formatCode>
                <c:ptCount val="41"/>
                <c:pt idx="0">
                  <c:v>2.1437000000000001E-2</c:v>
                </c:pt>
                <c:pt idx="1">
                  <c:v>4.1522999999999997E-2</c:v>
                </c:pt>
                <c:pt idx="2">
                  <c:v>0.109595</c:v>
                </c:pt>
                <c:pt idx="3">
                  <c:v>0.211144</c:v>
                </c:pt>
                <c:pt idx="4">
                  <c:v>0.31827299999999997</c:v>
                </c:pt>
                <c:pt idx="5">
                  <c:v>0.42093799999999998</c:v>
                </c:pt>
                <c:pt idx="6">
                  <c:v>0.52471900000000005</c:v>
                </c:pt>
                <c:pt idx="7">
                  <c:v>0.63519499999999995</c:v>
                </c:pt>
                <c:pt idx="8">
                  <c:v>0.74790400000000001</c:v>
                </c:pt>
                <c:pt idx="9">
                  <c:v>0.86619199999999996</c:v>
                </c:pt>
                <c:pt idx="10">
                  <c:v>0.97220399999999996</c:v>
                </c:pt>
                <c:pt idx="11">
                  <c:v>1.0558989999999999</c:v>
                </c:pt>
                <c:pt idx="12">
                  <c:v>1.1395930000000001</c:v>
                </c:pt>
                <c:pt idx="13">
                  <c:v>1.2221709999999999</c:v>
                </c:pt>
                <c:pt idx="14">
                  <c:v>1.290243</c:v>
                </c:pt>
                <c:pt idx="15">
                  <c:v>1.29227</c:v>
                </c:pt>
                <c:pt idx="16">
                  <c:v>1.2891269999999999</c:v>
                </c:pt>
                <c:pt idx="17">
                  <c:v>1.2400260000000001</c:v>
                </c:pt>
                <c:pt idx="18">
                  <c:v>1.170839</c:v>
                </c:pt>
                <c:pt idx="19">
                  <c:v>1.0893759999999999</c:v>
                </c:pt>
                <c:pt idx="20">
                  <c:v>1.0012179999999999</c:v>
                </c:pt>
                <c:pt idx="21">
                  <c:v>0.916408</c:v>
                </c:pt>
                <c:pt idx="22">
                  <c:v>0.83159799999999995</c:v>
                </c:pt>
                <c:pt idx="23">
                  <c:v>0.74902000000000002</c:v>
                </c:pt>
                <c:pt idx="24">
                  <c:v>0.66644099999999995</c:v>
                </c:pt>
                <c:pt idx="25">
                  <c:v>0.58609500000000003</c:v>
                </c:pt>
                <c:pt idx="26">
                  <c:v>0.510212</c:v>
                </c:pt>
                <c:pt idx="27">
                  <c:v>0.44102400000000003</c:v>
                </c:pt>
                <c:pt idx="28">
                  <c:v>0.38076399999999999</c:v>
                </c:pt>
                <c:pt idx="29">
                  <c:v>0.32608399999999998</c:v>
                </c:pt>
                <c:pt idx="30">
                  <c:v>0.27363599999999999</c:v>
                </c:pt>
                <c:pt idx="31">
                  <c:v>0.222303</c:v>
                </c:pt>
                <c:pt idx="32">
                  <c:v>0.16539100000000001</c:v>
                </c:pt>
                <c:pt idx="33">
                  <c:v>0.118522</c:v>
                </c:pt>
                <c:pt idx="34">
                  <c:v>9.0623999999999996E-2</c:v>
                </c:pt>
                <c:pt idx="35">
                  <c:v>6.6073999999999994E-2</c:v>
                </c:pt>
                <c:pt idx="36">
                  <c:v>4.1522999999999997E-2</c:v>
                </c:pt>
                <c:pt idx="37">
                  <c:v>3.7060000000000003E-2</c:v>
                </c:pt>
                <c:pt idx="38">
                  <c:v>3.8176000000000002E-2</c:v>
                </c:pt>
                <c:pt idx="39">
                  <c:v>3.8176000000000002E-2</c:v>
                </c:pt>
                <c:pt idx="40">
                  <c:v>3.7060000000000003E-2</c:v>
                </c:pt>
              </c:numCache>
            </c:numRef>
          </c:yVal>
        </c:ser>
        <c:ser>
          <c:idx val="3"/>
          <c:order val="3"/>
          <c:tx>
            <c:v>Model Volume</c:v>
          </c:tx>
          <c:marker>
            <c:symbol val="none"/>
          </c:marker>
          <c:xVal>
            <c:numRef>
              <c:f>'square nose'!$P$7:$P$47</c:f>
              <c:numCache>
                <c:formatCode>General</c:formatCode>
                <c:ptCount val="41"/>
                <c:pt idx="0">
                  <c:v>0.04</c:v>
                </c:pt>
                <c:pt idx="1">
                  <c:v>0.1400000000000001</c:v>
                </c:pt>
                <c:pt idx="2">
                  <c:v>0.23999999999999974</c:v>
                </c:pt>
                <c:pt idx="3">
                  <c:v>0.34000000000000025</c:v>
                </c:pt>
                <c:pt idx="4">
                  <c:v>0.43999999999999989</c:v>
                </c:pt>
                <c:pt idx="5">
                  <c:v>0.54000000000000048</c:v>
                </c:pt>
                <c:pt idx="6">
                  <c:v>0.64000000000000012</c:v>
                </c:pt>
                <c:pt idx="7">
                  <c:v>0.73999999999999977</c:v>
                </c:pt>
                <c:pt idx="8">
                  <c:v>0.8400000000000003</c:v>
                </c:pt>
                <c:pt idx="9">
                  <c:v>0.94</c:v>
                </c:pt>
                <c:pt idx="10">
                  <c:v>1.0400000000000005</c:v>
                </c:pt>
                <c:pt idx="11">
                  <c:v>1.1400000000000001</c:v>
                </c:pt>
                <c:pt idx="12">
                  <c:v>1.2399999999999998</c:v>
                </c:pt>
                <c:pt idx="13">
                  <c:v>1.3400000000000003</c:v>
                </c:pt>
                <c:pt idx="14">
                  <c:v>1.44</c:v>
                </c:pt>
                <c:pt idx="15">
                  <c:v>1.5400000000000005</c:v>
                </c:pt>
                <c:pt idx="16">
                  <c:v>1.6400000000000001</c:v>
                </c:pt>
                <c:pt idx="17">
                  <c:v>1.7399999999999998</c:v>
                </c:pt>
                <c:pt idx="18">
                  <c:v>1.8400000000000003</c:v>
                </c:pt>
                <c:pt idx="19">
                  <c:v>1.94</c:v>
                </c:pt>
                <c:pt idx="20">
                  <c:v>2.0400000000000005</c:v>
                </c:pt>
                <c:pt idx="21">
                  <c:v>2.14</c:v>
                </c:pt>
                <c:pt idx="22">
                  <c:v>2.2399999999999998</c:v>
                </c:pt>
                <c:pt idx="23">
                  <c:v>2.3400000000000003</c:v>
                </c:pt>
                <c:pt idx="24">
                  <c:v>2.44</c:v>
                </c:pt>
                <c:pt idx="25">
                  <c:v>2.5400000000000005</c:v>
                </c:pt>
                <c:pt idx="26">
                  <c:v>2.64</c:v>
                </c:pt>
                <c:pt idx="27">
                  <c:v>2.7399999999999998</c:v>
                </c:pt>
                <c:pt idx="28">
                  <c:v>2.8400000000000003</c:v>
                </c:pt>
                <c:pt idx="29">
                  <c:v>2.94</c:v>
                </c:pt>
                <c:pt idx="30">
                  <c:v>3.0400000000000005</c:v>
                </c:pt>
                <c:pt idx="31">
                  <c:v>3.14</c:v>
                </c:pt>
                <c:pt idx="32">
                  <c:v>3.2399999999999998</c:v>
                </c:pt>
                <c:pt idx="33">
                  <c:v>3.3400000000000003</c:v>
                </c:pt>
                <c:pt idx="34">
                  <c:v>3.44</c:v>
                </c:pt>
                <c:pt idx="35">
                  <c:v>3.5400000000000005</c:v>
                </c:pt>
                <c:pt idx="36">
                  <c:v>3.64</c:v>
                </c:pt>
                <c:pt idx="37">
                  <c:v>3.7399999999999998</c:v>
                </c:pt>
                <c:pt idx="38">
                  <c:v>3.8400000000000003</c:v>
                </c:pt>
                <c:pt idx="39">
                  <c:v>3.94</c:v>
                </c:pt>
                <c:pt idx="40">
                  <c:v>4.04</c:v>
                </c:pt>
              </c:numCache>
            </c:numRef>
          </c:xVal>
          <c:yVal>
            <c:numRef>
              <c:f>'square nose'!$O$7:$O$47</c:f>
              <c:numCache>
                <c:formatCode>General</c:formatCode>
                <c:ptCount val="41"/>
                <c:pt idx="0">
                  <c:v>3.2596E-2</c:v>
                </c:pt>
                <c:pt idx="1">
                  <c:v>9.9552000000000002E-2</c:v>
                </c:pt>
                <c:pt idx="2">
                  <c:v>0.185478</c:v>
                </c:pt>
                <c:pt idx="3">
                  <c:v>0.27809899999999999</c:v>
                </c:pt>
                <c:pt idx="4">
                  <c:v>0.37072100000000002</c:v>
                </c:pt>
                <c:pt idx="5">
                  <c:v>0.47003800000000001</c:v>
                </c:pt>
                <c:pt idx="6">
                  <c:v>0.57158799999999998</c:v>
                </c:pt>
                <c:pt idx="7">
                  <c:v>0.680948</c:v>
                </c:pt>
                <c:pt idx="8">
                  <c:v>0.78807700000000003</c:v>
                </c:pt>
                <c:pt idx="9">
                  <c:v>0.89074200000000003</c:v>
                </c:pt>
                <c:pt idx="10">
                  <c:v>0.98336400000000002</c:v>
                </c:pt>
                <c:pt idx="11">
                  <c:v>1.0737540000000001</c:v>
                </c:pt>
                <c:pt idx="12">
                  <c:v>1.1674910000000001</c:v>
                </c:pt>
                <c:pt idx="13">
                  <c:v>1.2567649999999999</c:v>
                </c:pt>
                <c:pt idx="14">
                  <c:v>1.29227</c:v>
                </c:pt>
                <c:pt idx="15">
                  <c:v>1.29227</c:v>
                </c:pt>
                <c:pt idx="16">
                  <c:v>1.257881</c:v>
                </c:pt>
                <c:pt idx="17">
                  <c:v>1.195389</c:v>
                </c:pt>
                <c:pt idx="18">
                  <c:v>1.1262019999999999</c:v>
                </c:pt>
                <c:pt idx="19">
                  <c:v>1.0492030000000001</c:v>
                </c:pt>
                <c:pt idx="20">
                  <c:v>0.97220399999999996</c:v>
                </c:pt>
                <c:pt idx="21">
                  <c:v>0.89409000000000005</c:v>
                </c:pt>
                <c:pt idx="22">
                  <c:v>0.81374299999999999</c:v>
                </c:pt>
                <c:pt idx="23">
                  <c:v>0.73785999999999996</c:v>
                </c:pt>
                <c:pt idx="24">
                  <c:v>0.66086100000000003</c:v>
                </c:pt>
                <c:pt idx="25">
                  <c:v>0.58497900000000003</c:v>
                </c:pt>
                <c:pt idx="26">
                  <c:v>0.50909599999999999</c:v>
                </c:pt>
                <c:pt idx="27">
                  <c:v>0.43990800000000002</c:v>
                </c:pt>
                <c:pt idx="28">
                  <c:v>0.37183699999999997</c:v>
                </c:pt>
                <c:pt idx="29">
                  <c:v>0.31157699999999999</c:v>
                </c:pt>
                <c:pt idx="30">
                  <c:v>0.259129</c:v>
                </c:pt>
                <c:pt idx="31">
                  <c:v>0.20891199999999999</c:v>
                </c:pt>
                <c:pt idx="32">
                  <c:v>0.16539100000000001</c:v>
                </c:pt>
                <c:pt idx="33">
                  <c:v>0.122986</c:v>
                </c:pt>
                <c:pt idx="34">
                  <c:v>9.3972E-2</c:v>
                </c:pt>
                <c:pt idx="35">
                  <c:v>7.3885000000000006E-2</c:v>
                </c:pt>
                <c:pt idx="36">
                  <c:v>6.9421999999999998E-2</c:v>
                </c:pt>
                <c:pt idx="37">
                  <c:v>6.9421999999999998E-2</c:v>
                </c:pt>
                <c:pt idx="38">
                  <c:v>6.8306000000000006E-2</c:v>
                </c:pt>
                <c:pt idx="39">
                  <c:v>6.719E-2</c:v>
                </c:pt>
                <c:pt idx="40">
                  <c:v>6.8306000000000006E-2</c:v>
                </c:pt>
              </c:numCache>
            </c:numRef>
          </c:yVal>
        </c:ser>
        <c:axId val="59090432"/>
        <c:axId val="59084160"/>
      </c:scatterChart>
      <c:valAx>
        <c:axId val="59067776"/>
        <c:scaling>
          <c:orientation val="minMax"/>
          <c:max val="4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Time [s]</a:t>
                </a:r>
              </a:p>
            </c:rich>
          </c:tx>
        </c:title>
        <c:numFmt formatCode="0.000" sourceLinked="1"/>
        <c:tickLblPos val="nextTo"/>
        <c:crossAx val="59082240"/>
        <c:crosses val="autoZero"/>
        <c:crossBetween val="midCat"/>
        <c:majorUnit val="1"/>
        <c:minorUnit val="0.2"/>
      </c:valAx>
      <c:valAx>
        <c:axId val="59082240"/>
        <c:scaling>
          <c:orientation val="minMax"/>
          <c:min val="-1"/>
        </c:scaling>
        <c:axPos val="l"/>
        <c:majorGridlines>
          <c:spPr>
            <a:ln>
              <a:solidFill>
                <a:srgbClr val="C0504D">
                  <a:shade val="95000"/>
                  <a:satMod val="105000"/>
                  <a:alpha val="0"/>
                </a:srgb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Pressure [cm H20]</a:t>
                </a:r>
              </a:p>
            </c:rich>
          </c:tx>
          <c:layout>
            <c:manualLayout>
              <c:xMode val="edge"/>
              <c:yMode val="edge"/>
              <c:x val="5.1679586563307435E-3"/>
              <c:y val="0.459714903672232"/>
            </c:manualLayout>
          </c:layout>
        </c:title>
        <c:numFmt formatCode="0.000" sourceLinked="1"/>
        <c:tickLblPos val="nextTo"/>
        <c:crossAx val="59067776"/>
        <c:crosses val="autoZero"/>
        <c:crossBetween val="midCat"/>
      </c:valAx>
      <c:valAx>
        <c:axId val="59084160"/>
        <c:scaling>
          <c:orientation val="minMax"/>
          <c:max val="1.4"/>
          <c:min val="0"/>
        </c:scaling>
        <c:axPos val="r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Volume [L]</a:t>
                </a:r>
              </a:p>
            </c:rich>
          </c:tx>
        </c:title>
        <c:numFmt formatCode="0.0000" sourceLinked="1"/>
        <c:tickLblPos val="nextTo"/>
        <c:crossAx val="59090432"/>
        <c:crosses val="max"/>
        <c:crossBetween val="midCat"/>
      </c:valAx>
      <c:valAx>
        <c:axId val="59090432"/>
        <c:scaling>
          <c:orientation val="minMax"/>
        </c:scaling>
        <c:delete val="1"/>
        <c:axPos val="b"/>
        <c:numFmt formatCode="General" sourceLinked="1"/>
        <c:tickLblPos val="nextTo"/>
        <c:crossAx val="5908416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2243185094820914"/>
          <c:y val="0.70436555724652061"/>
          <c:w val="0.20018094637395117"/>
          <c:h val="0.14141085736716963"/>
        </c:manualLayout>
      </c:layout>
      <c:overlay val="1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Square trial 4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1049231249194616"/>
          <c:y val="7.5219248620315426E-2"/>
          <c:w val="0.79201409377177734"/>
          <c:h val="0.87040978622066867"/>
        </c:manualLayout>
      </c:layout>
      <c:scatterChart>
        <c:scatterStyle val="lineMarker"/>
        <c:ser>
          <c:idx val="0"/>
          <c:order val="0"/>
          <c:tx>
            <c:v>Clinical Trial Pressure</c:v>
          </c:tx>
          <c:spPr>
            <a:ln w="25400"/>
          </c:spPr>
          <c:marker>
            <c:symbol val="none"/>
          </c:marker>
          <c:xVal>
            <c:numRef>
              <c:f>'square nose'!$B$60:$B$79</c:f>
              <c:numCache>
                <c:formatCode>0.000</c:formatCode>
                <c:ptCount val="20"/>
                <c:pt idx="0">
                  <c:v>0</c:v>
                </c:pt>
                <c:pt idx="1">
                  <c:v>0.17123505280614501</c:v>
                </c:pt>
                <c:pt idx="2">
                  <c:v>0.382470105612289</c:v>
                </c:pt>
                <c:pt idx="3">
                  <c:v>0.59370515841843396</c:v>
                </c:pt>
                <c:pt idx="4">
                  <c:v>0.80494021122457904</c:v>
                </c:pt>
                <c:pt idx="5">
                  <c:v>1.01617526403072</c:v>
                </c:pt>
                <c:pt idx="6">
                  <c:v>1.22741031683687</c:v>
                </c:pt>
                <c:pt idx="7">
                  <c:v>1.4386453696430099</c:v>
                </c:pt>
                <c:pt idx="8">
                  <c:v>1.6498804224491599</c:v>
                </c:pt>
                <c:pt idx="9">
                  <c:v>1.8611154752553001</c:v>
                </c:pt>
                <c:pt idx="10">
                  <c:v>2.0723505280614498</c:v>
                </c:pt>
                <c:pt idx="11">
                  <c:v>2.28358558086759</c:v>
                </c:pt>
                <c:pt idx="12">
                  <c:v>2.49482063367374</c:v>
                </c:pt>
                <c:pt idx="13">
                  <c:v>2.7060556864798802</c:v>
                </c:pt>
                <c:pt idx="14">
                  <c:v>2.9172907392860301</c:v>
                </c:pt>
                <c:pt idx="15">
                  <c:v>3.1285257920921699</c:v>
                </c:pt>
                <c:pt idx="16">
                  <c:v>3.3397608448983198</c:v>
                </c:pt>
                <c:pt idx="17">
                  <c:v>3.55099589770446</c:v>
                </c:pt>
                <c:pt idx="18">
                  <c:v>3.76223095051061</c:v>
                </c:pt>
                <c:pt idx="19">
                  <c:v>3.9734660033167502</c:v>
                </c:pt>
              </c:numCache>
            </c:numRef>
          </c:xVal>
          <c:yVal>
            <c:numRef>
              <c:f>'square nose'!$C$60:$C$79</c:f>
              <c:numCache>
                <c:formatCode>0.000</c:formatCode>
                <c:ptCount val="20"/>
                <c:pt idx="0">
                  <c:v>3.5000000000000031E-2</c:v>
                </c:pt>
                <c:pt idx="1">
                  <c:v>0.28500000000000003</c:v>
                </c:pt>
                <c:pt idx="2">
                  <c:v>0.58500000000000008</c:v>
                </c:pt>
                <c:pt idx="3">
                  <c:v>0.73000000000000009</c:v>
                </c:pt>
                <c:pt idx="4">
                  <c:v>0.69286670000000006</c:v>
                </c:pt>
                <c:pt idx="5">
                  <c:v>0.57911632775120003</c:v>
                </c:pt>
                <c:pt idx="6">
                  <c:v>0.35293099581340004</c:v>
                </c:pt>
                <c:pt idx="7">
                  <c:v>0.10415221291865995</c:v>
                </c:pt>
                <c:pt idx="8">
                  <c:v>-0.20044856459330096</c:v>
                </c:pt>
                <c:pt idx="9">
                  <c:v>-0.55870888157894694</c:v>
                </c:pt>
                <c:pt idx="10">
                  <c:v>-0.71673370215310994</c:v>
                </c:pt>
                <c:pt idx="11">
                  <c:v>-0.851185705741627</c:v>
                </c:pt>
                <c:pt idx="12">
                  <c:v>-0.81499999999999995</c:v>
                </c:pt>
                <c:pt idx="13">
                  <c:v>-0.66500000000000004</c:v>
                </c:pt>
                <c:pt idx="14">
                  <c:v>-0.5149999999999999</c:v>
                </c:pt>
                <c:pt idx="15">
                  <c:v>-0.36</c:v>
                </c:pt>
                <c:pt idx="16">
                  <c:v>-0.22999999999999998</c:v>
                </c:pt>
                <c:pt idx="17">
                  <c:v>-0.14681818181818196</c:v>
                </c:pt>
                <c:pt idx="18">
                  <c:v>-6.4999999999999947E-2</c:v>
                </c:pt>
                <c:pt idx="19">
                  <c:v>-5.9999999999999942E-2</c:v>
                </c:pt>
              </c:numCache>
            </c:numRef>
          </c:yVal>
        </c:ser>
        <c:ser>
          <c:idx val="2"/>
          <c:order val="2"/>
          <c:tx>
            <c:v>Model Pressure</c:v>
          </c:tx>
          <c:marker>
            <c:symbol val="none"/>
          </c:marker>
          <c:xVal>
            <c:numRef>
              <c:f>'square nose'!$V$7:$V$47</c:f>
              <c:numCache>
                <c:formatCode>General</c:formatCode>
                <c:ptCount val="41"/>
                <c:pt idx="0">
                  <c:v>0</c:v>
                </c:pt>
                <c:pt idx="1">
                  <c:v>0.10000000000000009</c:v>
                </c:pt>
                <c:pt idx="2">
                  <c:v>0.19999999999999973</c:v>
                </c:pt>
                <c:pt idx="3">
                  <c:v>0.29999999999999982</c:v>
                </c:pt>
                <c:pt idx="4">
                  <c:v>0.39999999999999991</c:v>
                </c:pt>
                <c:pt idx="5">
                  <c:v>0.49999999999999956</c:v>
                </c:pt>
                <c:pt idx="6">
                  <c:v>0.60000000000000009</c:v>
                </c:pt>
                <c:pt idx="7">
                  <c:v>0.69999999999999973</c:v>
                </c:pt>
                <c:pt idx="8">
                  <c:v>0.80000000000000027</c:v>
                </c:pt>
                <c:pt idx="9">
                  <c:v>0.89999999999999991</c:v>
                </c:pt>
                <c:pt idx="10">
                  <c:v>0.99999999999999956</c:v>
                </c:pt>
                <c:pt idx="11">
                  <c:v>1.1000000000000001</c:v>
                </c:pt>
                <c:pt idx="12">
                  <c:v>1.1999999999999997</c:v>
                </c:pt>
                <c:pt idx="13">
                  <c:v>1.3000000000000003</c:v>
                </c:pt>
                <c:pt idx="14">
                  <c:v>1.4</c:v>
                </c:pt>
                <c:pt idx="15">
                  <c:v>1.4999999999999996</c:v>
                </c:pt>
                <c:pt idx="16">
                  <c:v>1.6</c:v>
                </c:pt>
                <c:pt idx="17">
                  <c:v>1.6999999999999997</c:v>
                </c:pt>
                <c:pt idx="18">
                  <c:v>1.8000000000000003</c:v>
                </c:pt>
                <c:pt idx="19">
                  <c:v>1.9</c:v>
                </c:pt>
                <c:pt idx="20">
                  <c:v>1.9999999999999996</c:v>
                </c:pt>
                <c:pt idx="21">
                  <c:v>2.1</c:v>
                </c:pt>
                <c:pt idx="22">
                  <c:v>2.1999999999999997</c:v>
                </c:pt>
                <c:pt idx="23">
                  <c:v>2.3000000000000003</c:v>
                </c:pt>
                <c:pt idx="24">
                  <c:v>2.4</c:v>
                </c:pt>
                <c:pt idx="25">
                  <c:v>2.4999999999999996</c:v>
                </c:pt>
                <c:pt idx="26">
                  <c:v>2.6</c:v>
                </c:pt>
                <c:pt idx="27">
                  <c:v>2.6999999999999997</c:v>
                </c:pt>
                <c:pt idx="28">
                  <c:v>2.8000000000000003</c:v>
                </c:pt>
                <c:pt idx="29">
                  <c:v>2.9</c:v>
                </c:pt>
                <c:pt idx="30">
                  <c:v>2.9999999999999996</c:v>
                </c:pt>
                <c:pt idx="31">
                  <c:v>3.1</c:v>
                </c:pt>
                <c:pt idx="32">
                  <c:v>3.1999999999999997</c:v>
                </c:pt>
                <c:pt idx="33">
                  <c:v>3.3000000000000003</c:v>
                </c:pt>
                <c:pt idx="34">
                  <c:v>3.4</c:v>
                </c:pt>
                <c:pt idx="35">
                  <c:v>3.4999999999999996</c:v>
                </c:pt>
                <c:pt idx="36">
                  <c:v>3.6</c:v>
                </c:pt>
                <c:pt idx="37">
                  <c:v>3.6999999999999997</c:v>
                </c:pt>
                <c:pt idx="38">
                  <c:v>3.8000000000000003</c:v>
                </c:pt>
                <c:pt idx="39">
                  <c:v>3.9</c:v>
                </c:pt>
                <c:pt idx="40">
                  <c:v>3.9999999999999996</c:v>
                </c:pt>
              </c:numCache>
            </c:numRef>
          </c:xVal>
          <c:yVal>
            <c:numRef>
              <c:f>'square nose'!$W$7:$W$47</c:f>
              <c:numCache>
                <c:formatCode>General</c:formatCode>
                <c:ptCount val="41"/>
                <c:pt idx="0">
                  <c:v>2.3855999999999999E-2</c:v>
                </c:pt>
                <c:pt idx="1">
                  <c:v>0.25716</c:v>
                </c:pt>
                <c:pt idx="2">
                  <c:v>0.40050400000000003</c:v>
                </c:pt>
                <c:pt idx="3">
                  <c:v>0.444664</c:v>
                </c:pt>
                <c:pt idx="4">
                  <c:v>0.46033200000000002</c:v>
                </c:pt>
                <c:pt idx="5">
                  <c:v>0.48121599999999998</c:v>
                </c:pt>
                <c:pt idx="6">
                  <c:v>0.54387600000000003</c:v>
                </c:pt>
                <c:pt idx="7">
                  <c:v>0.55954000000000004</c:v>
                </c:pt>
                <c:pt idx="8">
                  <c:v>0.57520400000000005</c:v>
                </c:pt>
                <c:pt idx="9">
                  <c:v>0.54387600000000003</c:v>
                </c:pt>
                <c:pt idx="10">
                  <c:v>0.444664</c:v>
                </c:pt>
                <c:pt idx="11">
                  <c:v>0.39673199999999997</c:v>
                </c:pt>
                <c:pt idx="12">
                  <c:v>0.42899999999999999</c:v>
                </c:pt>
                <c:pt idx="13">
                  <c:v>0.40811599999999998</c:v>
                </c:pt>
                <c:pt idx="14">
                  <c:v>0.30024800000000001</c:v>
                </c:pt>
                <c:pt idx="15">
                  <c:v>-0.21690000000000001</c:v>
                </c:pt>
                <c:pt idx="16">
                  <c:v>-0.299404</c:v>
                </c:pt>
                <c:pt idx="17">
                  <c:v>-0.27716000000000002</c:v>
                </c:pt>
                <c:pt idx="18">
                  <c:v>-0.35481600000000002</c:v>
                </c:pt>
                <c:pt idx="19">
                  <c:v>-0.41200799999999999</c:v>
                </c:pt>
                <c:pt idx="20">
                  <c:v>-0.44856000000000001</c:v>
                </c:pt>
                <c:pt idx="21">
                  <c:v>-0.41723199999999999</c:v>
                </c:pt>
                <c:pt idx="22">
                  <c:v>-0.42245199999999999</c:v>
                </c:pt>
                <c:pt idx="23">
                  <c:v>-0.427672</c:v>
                </c:pt>
                <c:pt idx="24">
                  <c:v>-0.39954400000000001</c:v>
                </c:pt>
                <c:pt idx="25">
                  <c:v>-0.38067600000000001</c:v>
                </c:pt>
                <c:pt idx="26">
                  <c:v>-0.35120800000000002</c:v>
                </c:pt>
                <c:pt idx="27">
                  <c:v>-0.34398800000000002</c:v>
                </c:pt>
                <c:pt idx="28">
                  <c:v>-0.30272399999999999</c:v>
                </c:pt>
                <c:pt idx="29">
                  <c:v>-0.26529999999999998</c:v>
                </c:pt>
                <c:pt idx="30">
                  <c:v>-0.21690000000000001</c:v>
                </c:pt>
                <c:pt idx="31">
                  <c:v>-0.19306000000000001</c:v>
                </c:pt>
                <c:pt idx="32">
                  <c:v>-0.166132</c:v>
                </c:pt>
                <c:pt idx="33">
                  <c:v>-0.15229200000000001</c:v>
                </c:pt>
                <c:pt idx="34">
                  <c:v>-8.72E-2</c:v>
                </c:pt>
                <c:pt idx="35">
                  <c:v>-6.9947999999999996E-2</c:v>
                </c:pt>
                <c:pt idx="36">
                  <c:v>1.8467999999999998E-2</c:v>
                </c:pt>
                <c:pt idx="37">
                  <c:v>-5.5932000000000003E-2</c:v>
                </c:pt>
                <c:pt idx="38">
                  <c:v>-1.9272000000000001E-2</c:v>
                </c:pt>
                <c:pt idx="39">
                  <c:v>9.8399999999999998E-3</c:v>
                </c:pt>
                <c:pt idx="40">
                  <c:v>4.4479999999999997E-3</c:v>
                </c:pt>
              </c:numCache>
            </c:numRef>
          </c:yVal>
        </c:ser>
        <c:axId val="59337728"/>
        <c:axId val="59344000"/>
      </c:scatterChart>
      <c:scatterChart>
        <c:scatterStyle val="lineMarker"/>
        <c:ser>
          <c:idx val="1"/>
          <c:order val="1"/>
          <c:tx>
            <c:v>Clinical Trial Volume</c:v>
          </c:tx>
          <c:spPr>
            <a:ln w="25400"/>
          </c:spPr>
          <c:marker>
            <c:symbol val="none"/>
          </c:marker>
          <c:xVal>
            <c:numRef>
              <c:f>'square nose'!$F$60:$F$100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</c:numCache>
            </c:numRef>
          </c:xVal>
          <c:yVal>
            <c:numRef>
              <c:f>'square nose'!$G$60:$G$100</c:f>
              <c:numCache>
                <c:formatCode>0.0000</c:formatCode>
                <c:ptCount val="41"/>
                <c:pt idx="0">
                  <c:v>2.1437000000000001E-2</c:v>
                </c:pt>
                <c:pt idx="1">
                  <c:v>4.1522999999999997E-2</c:v>
                </c:pt>
                <c:pt idx="2">
                  <c:v>0.109595</c:v>
                </c:pt>
                <c:pt idx="3">
                  <c:v>0.211144</c:v>
                </c:pt>
                <c:pt idx="4">
                  <c:v>0.31827299999999997</c:v>
                </c:pt>
                <c:pt idx="5">
                  <c:v>0.42093799999999998</c:v>
                </c:pt>
                <c:pt idx="6">
                  <c:v>0.52471900000000005</c:v>
                </c:pt>
                <c:pt idx="7">
                  <c:v>0.63519499999999995</c:v>
                </c:pt>
                <c:pt idx="8">
                  <c:v>0.74790400000000001</c:v>
                </c:pt>
                <c:pt idx="9">
                  <c:v>0.86619199999999996</c:v>
                </c:pt>
                <c:pt idx="10">
                  <c:v>0.97220399999999996</c:v>
                </c:pt>
                <c:pt idx="11">
                  <c:v>1.0558989999999999</c:v>
                </c:pt>
                <c:pt idx="12">
                  <c:v>1.1395930000000001</c:v>
                </c:pt>
                <c:pt idx="13">
                  <c:v>1.2221709999999999</c:v>
                </c:pt>
                <c:pt idx="14">
                  <c:v>1.290243</c:v>
                </c:pt>
                <c:pt idx="15">
                  <c:v>1.29227</c:v>
                </c:pt>
                <c:pt idx="16">
                  <c:v>1.2891269999999999</c:v>
                </c:pt>
                <c:pt idx="17">
                  <c:v>1.2400260000000001</c:v>
                </c:pt>
                <c:pt idx="18">
                  <c:v>1.170839</c:v>
                </c:pt>
                <c:pt idx="19">
                  <c:v>1.0893759999999999</c:v>
                </c:pt>
                <c:pt idx="20">
                  <c:v>1.0012179999999999</c:v>
                </c:pt>
                <c:pt idx="21">
                  <c:v>0.916408</c:v>
                </c:pt>
                <c:pt idx="22">
                  <c:v>0.83159799999999995</c:v>
                </c:pt>
                <c:pt idx="23">
                  <c:v>0.74902000000000002</c:v>
                </c:pt>
                <c:pt idx="24">
                  <c:v>0.66644099999999995</c:v>
                </c:pt>
                <c:pt idx="25">
                  <c:v>0.58609500000000003</c:v>
                </c:pt>
                <c:pt idx="26">
                  <c:v>0.510212</c:v>
                </c:pt>
                <c:pt idx="27">
                  <c:v>0.44102400000000003</c:v>
                </c:pt>
                <c:pt idx="28">
                  <c:v>0.38076399999999999</c:v>
                </c:pt>
                <c:pt idx="29">
                  <c:v>0.32608399999999998</c:v>
                </c:pt>
                <c:pt idx="30">
                  <c:v>0.27363599999999999</c:v>
                </c:pt>
                <c:pt idx="31">
                  <c:v>0.222303</c:v>
                </c:pt>
                <c:pt idx="32">
                  <c:v>0.16539100000000001</c:v>
                </c:pt>
                <c:pt idx="33">
                  <c:v>0.118522</c:v>
                </c:pt>
                <c:pt idx="34">
                  <c:v>9.0623999999999996E-2</c:v>
                </c:pt>
                <c:pt idx="35">
                  <c:v>6.6073999999999994E-2</c:v>
                </c:pt>
                <c:pt idx="36">
                  <c:v>4.1522999999999997E-2</c:v>
                </c:pt>
                <c:pt idx="37">
                  <c:v>3.7060000000000003E-2</c:v>
                </c:pt>
                <c:pt idx="38">
                  <c:v>3.8176000000000002E-2</c:v>
                </c:pt>
                <c:pt idx="39">
                  <c:v>3.8176000000000002E-2</c:v>
                </c:pt>
                <c:pt idx="40">
                  <c:v>3.7060000000000003E-2</c:v>
                </c:pt>
              </c:numCache>
            </c:numRef>
          </c:yVal>
        </c:ser>
        <c:ser>
          <c:idx val="3"/>
          <c:order val="3"/>
          <c:tx>
            <c:v>Model Volume</c:v>
          </c:tx>
          <c:marker>
            <c:symbol val="none"/>
          </c:marker>
          <c:xVal>
            <c:numRef>
              <c:f>'square nose'!$V$7:$V$47</c:f>
              <c:numCache>
                <c:formatCode>General</c:formatCode>
                <c:ptCount val="41"/>
                <c:pt idx="0">
                  <c:v>0</c:v>
                </c:pt>
                <c:pt idx="1">
                  <c:v>0.10000000000000009</c:v>
                </c:pt>
                <c:pt idx="2">
                  <c:v>0.19999999999999973</c:v>
                </c:pt>
                <c:pt idx="3">
                  <c:v>0.29999999999999982</c:v>
                </c:pt>
                <c:pt idx="4">
                  <c:v>0.39999999999999991</c:v>
                </c:pt>
                <c:pt idx="5">
                  <c:v>0.49999999999999956</c:v>
                </c:pt>
                <c:pt idx="6">
                  <c:v>0.60000000000000009</c:v>
                </c:pt>
                <c:pt idx="7">
                  <c:v>0.69999999999999973</c:v>
                </c:pt>
                <c:pt idx="8">
                  <c:v>0.80000000000000027</c:v>
                </c:pt>
                <c:pt idx="9">
                  <c:v>0.89999999999999991</c:v>
                </c:pt>
                <c:pt idx="10">
                  <c:v>0.99999999999999956</c:v>
                </c:pt>
                <c:pt idx="11">
                  <c:v>1.1000000000000001</c:v>
                </c:pt>
                <c:pt idx="12">
                  <c:v>1.1999999999999997</c:v>
                </c:pt>
                <c:pt idx="13">
                  <c:v>1.3000000000000003</c:v>
                </c:pt>
                <c:pt idx="14">
                  <c:v>1.4</c:v>
                </c:pt>
                <c:pt idx="15">
                  <c:v>1.4999999999999996</c:v>
                </c:pt>
                <c:pt idx="16">
                  <c:v>1.6</c:v>
                </c:pt>
                <c:pt idx="17">
                  <c:v>1.6999999999999997</c:v>
                </c:pt>
                <c:pt idx="18">
                  <c:v>1.8000000000000003</c:v>
                </c:pt>
                <c:pt idx="19">
                  <c:v>1.9</c:v>
                </c:pt>
                <c:pt idx="20">
                  <c:v>1.9999999999999996</c:v>
                </c:pt>
                <c:pt idx="21">
                  <c:v>2.1</c:v>
                </c:pt>
                <c:pt idx="22">
                  <c:v>2.1999999999999997</c:v>
                </c:pt>
                <c:pt idx="23">
                  <c:v>2.3000000000000003</c:v>
                </c:pt>
                <c:pt idx="24">
                  <c:v>2.4</c:v>
                </c:pt>
                <c:pt idx="25">
                  <c:v>2.4999999999999996</c:v>
                </c:pt>
                <c:pt idx="26">
                  <c:v>2.6</c:v>
                </c:pt>
                <c:pt idx="27">
                  <c:v>2.6999999999999997</c:v>
                </c:pt>
                <c:pt idx="28">
                  <c:v>2.8000000000000003</c:v>
                </c:pt>
                <c:pt idx="29">
                  <c:v>2.9</c:v>
                </c:pt>
                <c:pt idx="30">
                  <c:v>2.9999999999999996</c:v>
                </c:pt>
                <c:pt idx="31">
                  <c:v>3.1</c:v>
                </c:pt>
                <c:pt idx="32">
                  <c:v>3.1999999999999997</c:v>
                </c:pt>
                <c:pt idx="33">
                  <c:v>3.3000000000000003</c:v>
                </c:pt>
                <c:pt idx="34">
                  <c:v>3.4</c:v>
                </c:pt>
                <c:pt idx="35">
                  <c:v>3.4999999999999996</c:v>
                </c:pt>
                <c:pt idx="36">
                  <c:v>3.6</c:v>
                </c:pt>
                <c:pt idx="37">
                  <c:v>3.6999999999999997</c:v>
                </c:pt>
                <c:pt idx="38">
                  <c:v>3.8000000000000003</c:v>
                </c:pt>
                <c:pt idx="39">
                  <c:v>3.9</c:v>
                </c:pt>
                <c:pt idx="40">
                  <c:v>3.9999999999999996</c:v>
                </c:pt>
              </c:numCache>
            </c:numRef>
          </c:xVal>
          <c:yVal>
            <c:numRef>
              <c:f>'square nose'!$U$7:$U$47</c:f>
              <c:numCache>
                <c:formatCode>General</c:formatCode>
                <c:ptCount val="41"/>
                <c:pt idx="0">
                  <c:v>3.0363999999999999E-2</c:v>
                </c:pt>
                <c:pt idx="1">
                  <c:v>6.1609999999999998E-2</c:v>
                </c:pt>
                <c:pt idx="2">
                  <c:v>0.13860900000000001</c:v>
                </c:pt>
                <c:pt idx="3">
                  <c:v>0.22899900000000001</c:v>
                </c:pt>
                <c:pt idx="4">
                  <c:v>0.32050499999999998</c:v>
                </c:pt>
                <c:pt idx="5">
                  <c:v>0.41870600000000002</c:v>
                </c:pt>
                <c:pt idx="6">
                  <c:v>0.52025500000000002</c:v>
                </c:pt>
                <c:pt idx="7">
                  <c:v>0.62626800000000005</c:v>
                </c:pt>
                <c:pt idx="8">
                  <c:v>0.73562799999999995</c:v>
                </c:pt>
                <c:pt idx="9">
                  <c:v>0.84052499999999997</c:v>
                </c:pt>
                <c:pt idx="10">
                  <c:v>0.93761099999999997</c:v>
                </c:pt>
                <c:pt idx="11">
                  <c:v>1.026885</c:v>
                </c:pt>
                <c:pt idx="12">
                  <c:v>1.11839</c:v>
                </c:pt>
                <c:pt idx="13">
                  <c:v>1.2098960000000001</c:v>
                </c:pt>
                <c:pt idx="14">
                  <c:v>1.2913589999999999</c:v>
                </c:pt>
                <c:pt idx="15">
                  <c:v>1.29227</c:v>
                </c:pt>
                <c:pt idx="16">
                  <c:v>1.2891269999999999</c:v>
                </c:pt>
                <c:pt idx="17">
                  <c:v>1.227751</c:v>
                </c:pt>
                <c:pt idx="18">
                  <c:v>1.163027</c:v>
                </c:pt>
                <c:pt idx="19">
                  <c:v>1.0882609999999999</c:v>
                </c:pt>
                <c:pt idx="20">
                  <c:v>1.010146</c:v>
                </c:pt>
                <c:pt idx="21">
                  <c:v>0.93091500000000005</c:v>
                </c:pt>
                <c:pt idx="22">
                  <c:v>0.85168500000000003</c:v>
                </c:pt>
                <c:pt idx="23">
                  <c:v>0.77356999999999998</c:v>
                </c:pt>
                <c:pt idx="24">
                  <c:v>0.69657100000000005</c:v>
                </c:pt>
                <c:pt idx="25">
                  <c:v>0.62180400000000002</c:v>
                </c:pt>
                <c:pt idx="26">
                  <c:v>0.55038500000000001</c:v>
                </c:pt>
                <c:pt idx="27">
                  <c:v>0.478966</c:v>
                </c:pt>
                <c:pt idx="28">
                  <c:v>0.41200999999999999</c:v>
                </c:pt>
                <c:pt idx="29">
                  <c:v>0.350634</c:v>
                </c:pt>
                <c:pt idx="30">
                  <c:v>0.29595399999999999</c:v>
                </c:pt>
                <c:pt idx="31">
                  <c:v>0.24685399999999999</c:v>
                </c:pt>
                <c:pt idx="32">
                  <c:v>0.20221700000000001</c:v>
                </c:pt>
                <c:pt idx="33">
                  <c:v>0.15981100000000001</c:v>
                </c:pt>
                <c:pt idx="34">
                  <c:v>0.122986</c:v>
                </c:pt>
                <c:pt idx="35">
                  <c:v>9.6203999999999998E-2</c:v>
                </c:pt>
                <c:pt idx="36">
                  <c:v>8.1697000000000006E-2</c:v>
                </c:pt>
                <c:pt idx="37">
                  <c:v>7.8349000000000002E-2</c:v>
                </c:pt>
                <c:pt idx="38">
                  <c:v>7.9464999999999994E-2</c:v>
                </c:pt>
                <c:pt idx="39">
                  <c:v>8.0581E-2</c:v>
                </c:pt>
                <c:pt idx="40">
                  <c:v>7.9464999999999994E-2</c:v>
                </c:pt>
              </c:numCache>
            </c:numRef>
          </c:yVal>
        </c:ser>
        <c:axId val="59356288"/>
        <c:axId val="59345920"/>
      </c:scatterChart>
      <c:valAx>
        <c:axId val="59337728"/>
        <c:scaling>
          <c:orientation val="minMax"/>
          <c:max val="4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Time [s]</a:t>
                </a:r>
              </a:p>
            </c:rich>
          </c:tx>
        </c:title>
        <c:numFmt formatCode="0.000" sourceLinked="1"/>
        <c:tickLblPos val="nextTo"/>
        <c:crossAx val="59344000"/>
        <c:crosses val="autoZero"/>
        <c:crossBetween val="midCat"/>
        <c:majorUnit val="1"/>
        <c:minorUnit val="0.2"/>
      </c:valAx>
      <c:valAx>
        <c:axId val="59344000"/>
        <c:scaling>
          <c:orientation val="minMax"/>
          <c:min val="-1"/>
        </c:scaling>
        <c:axPos val="l"/>
        <c:majorGridlines>
          <c:spPr>
            <a:ln>
              <a:solidFill>
                <a:srgbClr val="C0504D">
                  <a:shade val="95000"/>
                  <a:satMod val="105000"/>
                  <a:alpha val="0"/>
                </a:srgb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Pressure [cm H20]</a:t>
                </a:r>
              </a:p>
            </c:rich>
          </c:tx>
          <c:layout>
            <c:manualLayout>
              <c:xMode val="edge"/>
              <c:yMode val="edge"/>
              <c:x val="5.1679586563307435E-3"/>
              <c:y val="0.459714903672232"/>
            </c:manualLayout>
          </c:layout>
        </c:title>
        <c:numFmt formatCode="0.000" sourceLinked="1"/>
        <c:tickLblPos val="nextTo"/>
        <c:crossAx val="59337728"/>
        <c:crosses val="autoZero"/>
        <c:crossBetween val="midCat"/>
      </c:valAx>
      <c:valAx>
        <c:axId val="59345920"/>
        <c:scaling>
          <c:orientation val="minMax"/>
          <c:max val="1.4"/>
          <c:min val="0"/>
        </c:scaling>
        <c:axPos val="r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Volume [L]</a:t>
                </a:r>
              </a:p>
            </c:rich>
          </c:tx>
        </c:title>
        <c:numFmt formatCode="0.0000" sourceLinked="1"/>
        <c:tickLblPos val="nextTo"/>
        <c:crossAx val="59356288"/>
        <c:crosses val="max"/>
        <c:crossBetween val="midCat"/>
      </c:valAx>
      <c:valAx>
        <c:axId val="59356288"/>
        <c:scaling>
          <c:orientation val="minMax"/>
        </c:scaling>
        <c:delete val="1"/>
        <c:axPos val="b"/>
        <c:numFmt formatCode="General" sourceLinked="1"/>
        <c:tickLblPos val="nextTo"/>
        <c:crossAx val="593459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2243185094820914"/>
          <c:y val="0.70436555724652061"/>
          <c:w val="0.20018094637395117"/>
          <c:h val="0.14141085736716963"/>
        </c:manualLayout>
      </c:layout>
      <c:overlay val="1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Square trial 5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1049231249194616"/>
          <c:y val="7.5219248620315426E-2"/>
          <c:w val="0.79201409377177734"/>
          <c:h val="0.87040978622066867"/>
        </c:manualLayout>
      </c:layout>
      <c:scatterChart>
        <c:scatterStyle val="lineMarker"/>
        <c:ser>
          <c:idx val="0"/>
          <c:order val="0"/>
          <c:tx>
            <c:v>Clinical Trial Pressure</c:v>
          </c:tx>
          <c:spPr>
            <a:ln w="25400"/>
          </c:spPr>
          <c:marker>
            <c:symbol val="none"/>
          </c:marker>
          <c:xVal>
            <c:numRef>
              <c:f>'square nose'!$B$60:$B$79</c:f>
              <c:numCache>
                <c:formatCode>0.000</c:formatCode>
                <c:ptCount val="20"/>
                <c:pt idx="0">
                  <c:v>0</c:v>
                </c:pt>
                <c:pt idx="1">
                  <c:v>0.17123505280614501</c:v>
                </c:pt>
                <c:pt idx="2">
                  <c:v>0.382470105612289</c:v>
                </c:pt>
                <c:pt idx="3">
                  <c:v>0.59370515841843396</c:v>
                </c:pt>
                <c:pt idx="4">
                  <c:v>0.80494021122457904</c:v>
                </c:pt>
                <c:pt idx="5">
                  <c:v>1.01617526403072</c:v>
                </c:pt>
                <c:pt idx="6">
                  <c:v>1.22741031683687</c:v>
                </c:pt>
                <c:pt idx="7">
                  <c:v>1.4386453696430099</c:v>
                </c:pt>
                <c:pt idx="8">
                  <c:v>1.6498804224491599</c:v>
                </c:pt>
                <c:pt idx="9">
                  <c:v>1.8611154752553001</c:v>
                </c:pt>
                <c:pt idx="10">
                  <c:v>2.0723505280614498</c:v>
                </c:pt>
                <c:pt idx="11">
                  <c:v>2.28358558086759</c:v>
                </c:pt>
                <c:pt idx="12">
                  <c:v>2.49482063367374</c:v>
                </c:pt>
                <c:pt idx="13">
                  <c:v>2.7060556864798802</c:v>
                </c:pt>
                <c:pt idx="14">
                  <c:v>2.9172907392860301</c:v>
                </c:pt>
                <c:pt idx="15">
                  <c:v>3.1285257920921699</c:v>
                </c:pt>
                <c:pt idx="16">
                  <c:v>3.3397608448983198</c:v>
                </c:pt>
                <c:pt idx="17">
                  <c:v>3.55099589770446</c:v>
                </c:pt>
                <c:pt idx="18">
                  <c:v>3.76223095051061</c:v>
                </c:pt>
                <c:pt idx="19">
                  <c:v>3.9734660033167502</c:v>
                </c:pt>
              </c:numCache>
            </c:numRef>
          </c:xVal>
          <c:yVal>
            <c:numRef>
              <c:f>'square nose'!$C$60:$C$79</c:f>
              <c:numCache>
                <c:formatCode>0.000</c:formatCode>
                <c:ptCount val="20"/>
                <c:pt idx="0">
                  <c:v>3.5000000000000031E-2</c:v>
                </c:pt>
                <c:pt idx="1">
                  <c:v>0.28500000000000003</c:v>
                </c:pt>
                <c:pt idx="2">
                  <c:v>0.58500000000000008</c:v>
                </c:pt>
                <c:pt idx="3">
                  <c:v>0.73000000000000009</c:v>
                </c:pt>
                <c:pt idx="4">
                  <c:v>0.69286670000000006</c:v>
                </c:pt>
                <c:pt idx="5">
                  <c:v>0.57911632775120003</c:v>
                </c:pt>
                <c:pt idx="6">
                  <c:v>0.35293099581340004</c:v>
                </c:pt>
                <c:pt idx="7">
                  <c:v>0.10415221291865995</c:v>
                </c:pt>
                <c:pt idx="8">
                  <c:v>-0.20044856459330096</c:v>
                </c:pt>
                <c:pt idx="9">
                  <c:v>-0.55870888157894694</c:v>
                </c:pt>
                <c:pt idx="10">
                  <c:v>-0.71673370215310994</c:v>
                </c:pt>
                <c:pt idx="11">
                  <c:v>-0.851185705741627</c:v>
                </c:pt>
                <c:pt idx="12">
                  <c:v>-0.81499999999999995</c:v>
                </c:pt>
                <c:pt idx="13">
                  <c:v>-0.66500000000000004</c:v>
                </c:pt>
                <c:pt idx="14">
                  <c:v>-0.5149999999999999</c:v>
                </c:pt>
                <c:pt idx="15">
                  <c:v>-0.36</c:v>
                </c:pt>
                <c:pt idx="16">
                  <c:v>-0.22999999999999998</c:v>
                </c:pt>
                <c:pt idx="17">
                  <c:v>-0.14681818181818196</c:v>
                </c:pt>
                <c:pt idx="18">
                  <c:v>-6.4999999999999947E-2</c:v>
                </c:pt>
                <c:pt idx="19">
                  <c:v>-5.9999999999999942E-2</c:v>
                </c:pt>
              </c:numCache>
            </c:numRef>
          </c:yVal>
        </c:ser>
        <c:ser>
          <c:idx val="2"/>
          <c:order val="2"/>
          <c:tx>
            <c:v>Model Pressure</c:v>
          </c:tx>
          <c:marker>
            <c:symbol val="none"/>
          </c:marker>
          <c:xVal>
            <c:numRef>
              <c:f>'square nose'!$AB$7:$AB$47</c:f>
              <c:numCache>
                <c:formatCode>General</c:formatCode>
                <c:ptCount val="41"/>
                <c:pt idx="0">
                  <c:v>0.03</c:v>
                </c:pt>
                <c:pt idx="1">
                  <c:v>0.13000000000000009</c:v>
                </c:pt>
                <c:pt idx="2">
                  <c:v>0.23000000000000018</c:v>
                </c:pt>
                <c:pt idx="3">
                  <c:v>0.33000000000000029</c:v>
                </c:pt>
                <c:pt idx="4">
                  <c:v>0.42999999999999994</c:v>
                </c:pt>
                <c:pt idx="5">
                  <c:v>0.53</c:v>
                </c:pt>
                <c:pt idx="6">
                  <c:v>0.63000000000000012</c:v>
                </c:pt>
                <c:pt idx="7">
                  <c:v>0.72999999999999976</c:v>
                </c:pt>
                <c:pt idx="8">
                  <c:v>0.83000000000000029</c:v>
                </c:pt>
                <c:pt idx="9">
                  <c:v>0.92999999999999994</c:v>
                </c:pt>
                <c:pt idx="10">
                  <c:v>1.0300000000000005</c:v>
                </c:pt>
                <c:pt idx="11">
                  <c:v>1.1300000000000001</c:v>
                </c:pt>
                <c:pt idx="12">
                  <c:v>1.2299999999999998</c:v>
                </c:pt>
                <c:pt idx="13">
                  <c:v>1.3300000000000003</c:v>
                </c:pt>
                <c:pt idx="14">
                  <c:v>1.43</c:v>
                </c:pt>
                <c:pt idx="15">
                  <c:v>1.5300000000000005</c:v>
                </c:pt>
                <c:pt idx="16">
                  <c:v>1.6300000000000001</c:v>
                </c:pt>
                <c:pt idx="17">
                  <c:v>1.7299999999999998</c:v>
                </c:pt>
                <c:pt idx="18">
                  <c:v>1.8300000000000003</c:v>
                </c:pt>
                <c:pt idx="19">
                  <c:v>1.93</c:v>
                </c:pt>
                <c:pt idx="20">
                  <c:v>2.0300000000000002</c:v>
                </c:pt>
                <c:pt idx="21">
                  <c:v>2.13</c:v>
                </c:pt>
                <c:pt idx="22">
                  <c:v>2.2299999999999995</c:v>
                </c:pt>
                <c:pt idx="23">
                  <c:v>2.33</c:v>
                </c:pt>
                <c:pt idx="24">
                  <c:v>2.4299999999999997</c:v>
                </c:pt>
                <c:pt idx="25">
                  <c:v>2.5300000000000002</c:v>
                </c:pt>
                <c:pt idx="26">
                  <c:v>2.63</c:v>
                </c:pt>
                <c:pt idx="27">
                  <c:v>2.7299999999999995</c:v>
                </c:pt>
                <c:pt idx="28">
                  <c:v>2.83</c:v>
                </c:pt>
                <c:pt idx="29">
                  <c:v>2.9299999999999997</c:v>
                </c:pt>
                <c:pt idx="30">
                  <c:v>3.0300000000000002</c:v>
                </c:pt>
                <c:pt idx="31">
                  <c:v>3.13</c:v>
                </c:pt>
                <c:pt idx="32">
                  <c:v>3.2299999999999995</c:v>
                </c:pt>
                <c:pt idx="33">
                  <c:v>3.33</c:v>
                </c:pt>
                <c:pt idx="34">
                  <c:v>3.4299999999999997</c:v>
                </c:pt>
                <c:pt idx="35">
                  <c:v>3.5300000000000002</c:v>
                </c:pt>
                <c:pt idx="36">
                  <c:v>3.63</c:v>
                </c:pt>
                <c:pt idx="37">
                  <c:v>3.7299999999999995</c:v>
                </c:pt>
                <c:pt idx="38">
                  <c:v>3.83</c:v>
                </c:pt>
                <c:pt idx="39">
                  <c:v>3.9299999999999997</c:v>
                </c:pt>
                <c:pt idx="40">
                  <c:v>4.03</c:v>
                </c:pt>
              </c:numCache>
            </c:numRef>
          </c:xVal>
          <c:yVal>
            <c:numRef>
              <c:f>'square nose'!$AC$7:$AC$47</c:f>
              <c:numCache>
                <c:formatCode>General</c:formatCode>
                <c:ptCount val="41"/>
                <c:pt idx="0">
                  <c:v>0.212508</c:v>
                </c:pt>
                <c:pt idx="1">
                  <c:v>0.355736</c:v>
                </c:pt>
                <c:pt idx="2">
                  <c:v>0.40050400000000003</c:v>
                </c:pt>
                <c:pt idx="3">
                  <c:v>0.444664</c:v>
                </c:pt>
                <c:pt idx="4">
                  <c:v>0.434224</c:v>
                </c:pt>
                <c:pt idx="5">
                  <c:v>0.51776800000000001</c:v>
                </c:pt>
                <c:pt idx="6">
                  <c:v>0.52298800000000001</c:v>
                </c:pt>
                <c:pt idx="7">
                  <c:v>0.54387600000000003</c:v>
                </c:pt>
                <c:pt idx="8">
                  <c:v>0.53343200000000002</c:v>
                </c:pt>
                <c:pt idx="9">
                  <c:v>0.434224</c:v>
                </c:pt>
                <c:pt idx="10">
                  <c:v>0.37408799999999998</c:v>
                </c:pt>
                <c:pt idx="11">
                  <c:v>0.434224</c:v>
                </c:pt>
                <c:pt idx="12">
                  <c:v>0.44988800000000001</c:v>
                </c:pt>
                <c:pt idx="13">
                  <c:v>0.33768799999999999</c:v>
                </c:pt>
                <c:pt idx="14">
                  <c:v>9.3939999999999996E-2</c:v>
                </c:pt>
                <c:pt idx="15">
                  <c:v>-0.23702400000000001</c:v>
                </c:pt>
                <c:pt idx="16">
                  <c:v>-0.268264</c:v>
                </c:pt>
                <c:pt idx="17">
                  <c:v>-0.29608000000000001</c:v>
                </c:pt>
                <c:pt idx="18">
                  <c:v>-0.37312800000000002</c:v>
                </c:pt>
                <c:pt idx="19">
                  <c:v>-0.40709200000000001</c:v>
                </c:pt>
                <c:pt idx="20">
                  <c:v>-0.39954400000000001</c:v>
                </c:pt>
                <c:pt idx="21">
                  <c:v>-0.41200799999999999</c:v>
                </c:pt>
                <c:pt idx="22">
                  <c:v>-0.40332000000000001</c:v>
                </c:pt>
                <c:pt idx="23">
                  <c:v>-0.37690400000000002</c:v>
                </c:pt>
                <c:pt idx="24">
                  <c:v>-0.37690400000000002</c:v>
                </c:pt>
                <c:pt idx="25">
                  <c:v>-0.34760000000000002</c:v>
                </c:pt>
                <c:pt idx="26">
                  <c:v>-0.32955200000000001</c:v>
                </c:pt>
                <c:pt idx="27">
                  <c:v>-0.31600800000000001</c:v>
                </c:pt>
                <c:pt idx="28">
                  <c:v>-0.28012399999999998</c:v>
                </c:pt>
                <c:pt idx="29">
                  <c:v>-0.231992</c:v>
                </c:pt>
                <c:pt idx="30">
                  <c:v>-0.20432</c:v>
                </c:pt>
                <c:pt idx="31">
                  <c:v>-0.166132</c:v>
                </c:pt>
                <c:pt idx="32">
                  <c:v>-0.15066399999999999</c:v>
                </c:pt>
                <c:pt idx="33">
                  <c:v>-0.10229199999999999</c:v>
                </c:pt>
                <c:pt idx="34">
                  <c:v>-6.9947999999999996E-2</c:v>
                </c:pt>
                <c:pt idx="35">
                  <c:v>1.1996E-2</c:v>
                </c:pt>
                <c:pt idx="36">
                  <c:v>-3.9756E-2</c:v>
                </c:pt>
                <c:pt idx="37">
                  <c:v>9.8399999999999998E-3</c:v>
                </c:pt>
                <c:pt idx="38">
                  <c:v>1.8467999999999998E-2</c:v>
                </c:pt>
                <c:pt idx="39">
                  <c:v>5.5279999999999999E-3</c:v>
                </c:pt>
                <c:pt idx="40">
                  <c:v>-5.2519999999999997E-3</c:v>
                </c:pt>
              </c:numCache>
            </c:numRef>
          </c:yVal>
        </c:ser>
        <c:axId val="59398784"/>
        <c:axId val="59417344"/>
      </c:scatterChart>
      <c:scatterChart>
        <c:scatterStyle val="lineMarker"/>
        <c:ser>
          <c:idx val="1"/>
          <c:order val="1"/>
          <c:tx>
            <c:v>Clinical Trial Volume</c:v>
          </c:tx>
          <c:spPr>
            <a:ln w="25400"/>
          </c:spPr>
          <c:marker>
            <c:symbol val="none"/>
          </c:marker>
          <c:xVal>
            <c:numRef>
              <c:f>'square nose'!$F$60:$F$100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</c:numCache>
            </c:numRef>
          </c:xVal>
          <c:yVal>
            <c:numRef>
              <c:f>'square nose'!$G$60:$G$100</c:f>
              <c:numCache>
                <c:formatCode>0.0000</c:formatCode>
                <c:ptCount val="41"/>
                <c:pt idx="0">
                  <c:v>2.1437000000000001E-2</c:v>
                </c:pt>
                <c:pt idx="1">
                  <c:v>4.1522999999999997E-2</c:v>
                </c:pt>
                <c:pt idx="2">
                  <c:v>0.109595</c:v>
                </c:pt>
                <c:pt idx="3">
                  <c:v>0.211144</c:v>
                </c:pt>
                <c:pt idx="4">
                  <c:v>0.31827299999999997</c:v>
                </c:pt>
                <c:pt idx="5">
                  <c:v>0.42093799999999998</c:v>
                </c:pt>
                <c:pt idx="6">
                  <c:v>0.52471900000000005</c:v>
                </c:pt>
                <c:pt idx="7">
                  <c:v>0.63519499999999995</c:v>
                </c:pt>
                <c:pt idx="8">
                  <c:v>0.74790400000000001</c:v>
                </c:pt>
                <c:pt idx="9">
                  <c:v>0.86619199999999996</c:v>
                </c:pt>
                <c:pt idx="10">
                  <c:v>0.97220399999999996</c:v>
                </c:pt>
                <c:pt idx="11">
                  <c:v>1.0558989999999999</c:v>
                </c:pt>
                <c:pt idx="12">
                  <c:v>1.1395930000000001</c:v>
                </c:pt>
                <c:pt idx="13">
                  <c:v>1.2221709999999999</c:v>
                </c:pt>
                <c:pt idx="14">
                  <c:v>1.290243</c:v>
                </c:pt>
                <c:pt idx="15">
                  <c:v>1.29227</c:v>
                </c:pt>
                <c:pt idx="16">
                  <c:v>1.2891269999999999</c:v>
                </c:pt>
                <c:pt idx="17">
                  <c:v>1.2400260000000001</c:v>
                </c:pt>
                <c:pt idx="18">
                  <c:v>1.170839</c:v>
                </c:pt>
                <c:pt idx="19">
                  <c:v>1.0893759999999999</c:v>
                </c:pt>
                <c:pt idx="20">
                  <c:v>1.0012179999999999</c:v>
                </c:pt>
                <c:pt idx="21">
                  <c:v>0.916408</c:v>
                </c:pt>
                <c:pt idx="22">
                  <c:v>0.83159799999999995</c:v>
                </c:pt>
                <c:pt idx="23">
                  <c:v>0.74902000000000002</c:v>
                </c:pt>
                <c:pt idx="24">
                  <c:v>0.66644099999999995</c:v>
                </c:pt>
                <c:pt idx="25">
                  <c:v>0.58609500000000003</c:v>
                </c:pt>
                <c:pt idx="26">
                  <c:v>0.510212</c:v>
                </c:pt>
                <c:pt idx="27">
                  <c:v>0.44102400000000003</c:v>
                </c:pt>
                <c:pt idx="28">
                  <c:v>0.38076399999999999</c:v>
                </c:pt>
                <c:pt idx="29">
                  <c:v>0.32608399999999998</c:v>
                </c:pt>
                <c:pt idx="30">
                  <c:v>0.27363599999999999</c:v>
                </c:pt>
                <c:pt idx="31">
                  <c:v>0.222303</c:v>
                </c:pt>
                <c:pt idx="32">
                  <c:v>0.16539100000000001</c:v>
                </c:pt>
                <c:pt idx="33">
                  <c:v>0.118522</c:v>
                </c:pt>
                <c:pt idx="34">
                  <c:v>9.0623999999999996E-2</c:v>
                </c:pt>
                <c:pt idx="35">
                  <c:v>6.6073999999999994E-2</c:v>
                </c:pt>
                <c:pt idx="36">
                  <c:v>4.1522999999999997E-2</c:v>
                </c:pt>
                <c:pt idx="37">
                  <c:v>3.7060000000000003E-2</c:v>
                </c:pt>
                <c:pt idx="38">
                  <c:v>3.8176000000000002E-2</c:v>
                </c:pt>
                <c:pt idx="39">
                  <c:v>3.8176000000000002E-2</c:v>
                </c:pt>
                <c:pt idx="40">
                  <c:v>3.7060000000000003E-2</c:v>
                </c:pt>
              </c:numCache>
            </c:numRef>
          </c:yVal>
        </c:ser>
        <c:ser>
          <c:idx val="3"/>
          <c:order val="3"/>
          <c:tx>
            <c:v>Model Volume</c:v>
          </c:tx>
          <c:marker>
            <c:symbol val="none"/>
          </c:marker>
          <c:xVal>
            <c:numRef>
              <c:f>'square nose'!$AB$7:$AB$47</c:f>
              <c:numCache>
                <c:formatCode>General</c:formatCode>
                <c:ptCount val="41"/>
                <c:pt idx="0">
                  <c:v>0.03</c:v>
                </c:pt>
                <c:pt idx="1">
                  <c:v>0.13000000000000009</c:v>
                </c:pt>
                <c:pt idx="2">
                  <c:v>0.23000000000000018</c:v>
                </c:pt>
                <c:pt idx="3">
                  <c:v>0.33000000000000029</c:v>
                </c:pt>
                <c:pt idx="4">
                  <c:v>0.42999999999999994</c:v>
                </c:pt>
                <c:pt idx="5">
                  <c:v>0.53</c:v>
                </c:pt>
                <c:pt idx="6">
                  <c:v>0.63000000000000012</c:v>
                </c:pt>
                <c:pt idx="7">
                  <c:v>0.72999999999999976</c:v>
                </c:pt>
                <c:pt idx="8">
                  <c:v>0.83000000000000029</c:v>
                </c:pt>
                <c:pt idx="9">
                  <c:v>0.92999999999999994</c:v>
                </c:pt>
                <c:pt idx="10">
                  <c:v>1.0300000000000005</c:v>
                </c:pt>
                <c:pt idx="11">
                  <c:v>1.1300000000000001</c:v>
                </c:pt>
                <c:pt idx="12">
                  <c:v>1.2299999999999998</c:v>
                </c:pt>
                <c:pt idx="13">
                  <c:v>1.3300000000000003</c:v>
                </c:pt>
                <c:pt idx="14">
                  <c:v>1.43</c:v>
                </c:pt>
                <c:pt idx="15">
                  <c:v>1.5300000000000005</c:v>
                </c:pt>
                <c:pt idx="16">
                  <c:v>1.6300000000000001</c:v>
                </c:pt>
                <c:pt idx="17">
                  <c:v>1.7299999999999998</c:v>
                </c:pt>
                <c:pt idx="18">
                  <c:v>1.8300000000000003</c:v>
                </c:pt>
                <c:pt idx="19">
                  <c:v>1.93</c:v>
                </c:pt>
                <c:pt idx="20">
                  <c:v>2.0300000000000002</c:v>
                </c:pt>
                <c:pt idx="21">
                  <c:v>2.13</c:v>
                </c:pt>
                <c:pt idx="22">
                  <c:v>2.2299999999999995</c:v>
                </c:pt>
                <c:pt idx="23">
                  <c:v>2.33</c:v>
                </c:pt>
                <c:pt idx="24">
                  <c:v>2.4299999999999997</c:v>
                </c:pt>
                <c:pt idx="25">
                  <c:v>2.5300000000000002</c:v>
                </c:pt>
                <c:pt idx="26">
                  <c:v>2.63</c:v>
                </c:pt>
                <c:pt idx="27">
                  <c:v>2.7299999999999995</c:v>
                </c:pt>
                <c:pt idx="28">
                  <c:v>2.83</c:v>
                </c:pt>
                <c:pt idx="29">
                  <c:v>2.9299999999999997</c:v>
                </c:pt>
                <c:pt idx="30">
                  <c:v>3.0300000000000002</c:v>
                </c:pt>
                <c:pt idx="31">
                  <c:v>3.13</c:v>
                </c:pt>
                <c:pt idx="32">
                  <c:v>3.2299999999999995</c:v>
                </c:pt>
                <c:pt idx="33">
                  <c:v>3.33</c:v>
                </c:pt>
                <c:pt idx="34">
                  <c:v>3.4299999999999997</c:v>
                </c:pt>
                <c:pt idx="35">
                  <c:v>3.5300000000000002</c:v>
                </c:pt>
                <c:pt idx="36">
                  <c:v>3.63</c:v>
                </c:pt>
                <c:pt idx="37">
                  <c:v>3.7299999999999995</c:v>
                </c:pt>
                <c:pt idx="38">
                  <c:v>3.83</c:v>
                </c:pt>
                <c:pt idx="39">
                  <c:v>3.9299999999999997</c:v>
                </c:pt>
                <c:pt idx="40">
                  <c:v>4.03</c:v>
                </c:pt>
              </c:numCache>
            </c:numRef>
          </c:xVal>
          <c:yVal>
            <c:numRef>
              <c:f>'square nose'!$AA$7:$AA$47</c:f>
              <c:numCache>
                <c:formatCode>General</c:formatCode>
                <c:ptCount val="41"/>
                <c:pt idx="0">
                  <c:v>3.9292000000000001E-2</c:v>
                </c:pt>
                <c:pt idx="1">
                  <c:v>0.104015</c:v>
                </c:pt>
                <c:pt idx="2">
                  <c:v>0.19328899999999999</c:v>
                </c:pt>
                <c:pt idx="3">
                  <c:v>0.28591100000000003</c:v>
                </c:pt>
                <c:pt idx="4">
                  <c:v>0.37964900000000001</c:v>
                </c:pt>
                <c:pt idx="5">
                  <c:v>0.47785</c:v>
                </c:pt>
                <c:pt idx="6">
                  <c:v>0.58163100000000001</c:v>
                </c:pt>
                <c:pt idx="7">
                  <c:v>0.68764400000000003</c:v>
                </c:pt>
                <c:pt idx="8">
                  <c:v>0.79142500000000005</c:v>
                </c:pt>
                <c:pt idx="9">
                  <c:v>0.88962600000000003</c:v>
                </c:pt>
                <c:pt idx="10">
                  <c:v>0.981132</c:v>
                </c:pt>
                <c:pt idx="11">
                  <c:v>1.070406</c:v>
                </c:pt>
                <c:pt idx="12">
                  <c:v>1.1641429999999999</c:v>
                </c:pt>
                <c:pt idx="13">
                  <c:v>1.2545329999999999</c:v>
                </c:pt>
                <c:pt idx="14">
                  <c:v>1.29227</c:v>
                </c:pt>
                <c:pt idx="15">
                  <c:v>1.29227</c:v>
                </c:pt>
                <c:pt idx="16">
                  <c:v>1.257881</c:v>
                </c:pt>
                <c:pt idx="17">
                  <c:v>1.197621</c:v>
                </c:pt>
                <c:pt idx="18">
                  <c:v>1.1284339999999999</c:v>
                </c:pt>
                <c:pt idx="19">
                  <c:v>1.052551</c:v>
                </c:pt>
                <c:pt idx="20">
                  <c:v>0.97443599999999997</c:v>
                </c:pt>
                <c:pt idx="21">
                  <c:v>0.89520599999999995</c:v>
                </c:pt>
                <c:pt idx="22">
                  <c:v>0.81820700000000002</c:v>
                </c:pt>
                <c:pt idx="23">
                  <c:v>0.74120799999999998</c:v>
                </c:pt>
                <c:pt idx="24">
                  <c:v>0.66755699999999996</c:v>
                </c:pt>
                <c:pt idx="25">
                  <c:v>0.59390600000000004</c:v>
                </c:pt>
                <c:pt idx="26">
                  <c:v>0.52137100000000003</c:v>
                </c:pt>
                <c:pt idx="27">
                  <c:v>0.45218399999999997</c:v>
                </c:pt>
                <c:pt idx="28">
                  <c:v>0.38634400000000002</c:v>
                </c:pt>
                <c:pt idx="29">
                  <c:v>0.328316</c:v>
                </c:pt>
                <c:pt idx="30">
                  <c:v>0.275868</c:v>
                </c:pt>
                <c:pt idx="31">
                  <c:v>0.227883</c:v>
                </c:pt>
                <c:pt idx="32">
                  <c:v>0.184362</c:v>
                </c:pt>
                <c:pt idx="33">
                  <c:v>0.14641999999999999</c:v>
                </c:pt>
                <c:pt idx="34">
                  <c:v>0.117406</c:v>
                </c:pt>
                <c:pt idx="35">
                  <c:v>9.9552000000000002E-2</c:v>
                </c:pt>
                <c:pt idx="36">
                  <c:v>9.7320000000000004E-2</c:v>
                </c:pt>
                <c:pt idx="37">
                  <c:v>9.9552000000000002E-2</c:v>
                </c:pt>
                <c:pt idx="38">
                  <c:v>9.8435999999999996E-2</c:v>
                </c:pt>
                <c:pt idx="39">
                  <c:v>9.9552000000000002E-2</c:v>
                </c:pt>
                <c:pt idx="40">
                  <c:v>9.8435999999999996E-2</c:v>
                </c:pt>
              </c:numCache>
            </c:numRef>
          </c:yVal>
        </c:ser>
        <c:axId val="59421440"/>
        <c:axId val="59419264"/>
      </c:scatterChart>
      <c:valAx>
        <c:axId val="59398784"/>
        <c:scaling>
          <c:orientation val="minMax"/>
          <c:max val="4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Time [s]</a:t>
                </a:r>
              </a:p>
            </c:rich>
          </c:tx>
        </c:title>
        <c:numFmt formatCode="0.000" sourceLinked="1"/>
        <c:tickLblPos val="nextTo"/>
        <c:crossAx val="59417344"/>
        <c:crosses val="autoZero"/>
        <c:crossBetween val="midCat"/>
        <c:majorUnit val="1"/>
        <c:minorUnit val="0.2"/>
      </c:valAx>
      <c:valAx>
        <c:axId val="59417344"/>
        <c:scaling>
          <c:orientation val="minMax"/>
          <c:min val="-1"/>
        </c:scaling>
        <c:axPos val="l"/>
        <c:majorGridlines>
          <c:spPr>
            <a:ln>
              <a:solidFill>
                <a:srgbClr val="C0504D">
                  <a:shade val="95000"/>
                  <a:satMod val="105000"/>
                  <a:alpha val="0"/>
                </a:srgb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Pressure [cm H20]</a:t>
                </a:r>
              </a:p>
            </c:rich>
          </c:tx>
          <c:layout>
            <c:manualLayout>
              <c:xMode val="edge"/>
              <c:yMode val="edge"/>
              <c:x val="5.1679586563307435E-3"/>
              <c:y val="0.459714903672232"/>
            </c:manualLayout>
          </c:layout>
        </c:title>
        <c:numFmt formatCode="0.000" sourceLinked="1"/>
        <c:tickLblPos val="nextTo"/>
        <c:crossAx val="59398784"/>
        <c:crosses val="autoZero"/>
        <c:crossBetween val="midCat"/>
      </c:valAx>
      <c:valAx>
        <c:axId val="59419264"/>
        <c:scaling>
          <c:orientation val="minMax"/>
          <c:max val="1.4"/>
          <c:min val="0"/>
        </c:scaling>
        <c:axPos val="r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Volume [L]</a:t>
                </a:r>
              </a:p>
            </c:rich>
          </c:tx>
        </c:title>
        <c:numFmt formatCode="0.0000" sourceLinked="1"/>
        <c:tickLblPos val="nextTo"/>
        <c:crossAx val="59421440"/>
        <c:crosses val="max"/>
        <c:crossBetween val="midCat"/>
      </c:valAx>
      <c:valAx>
        <c:axId val="59421440"/>
        <c:scaling>
          <c:orientation val="minMax"/>
        </c:scaling>
        <c:delete val="1"/>
        <c:axPos val="b"/>
        <c:numFmt formatCode="General" sourceLinked="1"/>
        <c:tickLblPos val="nextTo"/>
        <c:crossAx val="594192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2243185094820914"/>
          <c:y val="0.70436555724652061"/>
          <c:w val="0.20018094637395117"/>
          <c:h val="0.14141085736716963"/>
        </c:manualLayout>
      </c:layout>
      <c:overlay val="1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Square trial 6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1049231249194616"/>
          <c:y val="7.5219248620315426E-2"/>
          <c:w val="0.79201409377177734"/>
          <c:h val="0.87040978622066867"/>
        </c:manualLayout>
      </c:layout>
      <c:scatterChart>
        <c:scatterStyle val="lineMarker"/>
        <c:ser>
          <c:idx val="0"/>
          <c:order val="0"/>
          <c:tx>
            <c:v>Clinical Trial Pressure</c:v>
          </c:tx>
          <c:spPr>
            <a:ln w="25400"/>
          </c:spPr>
          <c:marker>
            <c:symbol val="none"/>
          </c:marker>
          <c:xVal>
            <c:numRef>
              <c:f>'square nose'!$B$60:$B$79</c:f>
              <c:numCache>
                <c:formatCode>0.000</c:formatCode>
                <c:ptCount val="20"/>
                <c:pt idx="0">
                  <c:v>0</c:v>
                </c:pt>
                <c:pt idx="1">
                  <c:v>0.17123505280614501</c:v>
                </c:pt>
                <c:pt idx="2">
                  <c:v>0.382470105612289</c:v>
                </c:pt>
                <c:pt idx="3">
                  <c:v>0.59370515841843396</c:v>
                </c:pt>
                <c:pt idx="4">
                  <c:v>0.80494021122457904</c:v>
                </c:pt>
                <c:pt idx="5">
                  <c:v>1.01617526403072</c:v>
                </c:pt>
                <c:pt idx="6">
                  <c:v>1.22741031683687</c:v>
                </c:pt>
                <c:pt idx="7">
                  <c:v>1.4386453696430099</c:v>
                </c:pt>
                <c:pt idx="8">
                  <c:v>1.6498804224491599</c:v>
                </c:pt>
                <c:pt idx="9">
                  <c:v>1.8611154752553001</c:v>
                </c:pt>
                <c:pt idx="10">
                  <c:v>2.0723505280614498</c:v>
                </c:pt>
                <c:pt idx="11">
                  <c:v>2.28358558086759</c:v>
                </c:pt>
                <c:pt idx="12">
                  <c:v>2.49482063367374</c:v>
                </c:pt>
                <c:pt idx="13">
                  <c:v>2.7060556864798802</c:v>
                </c:pt>
                <c:pt idx="14">
                  <c:v>2.9172907392860301</c:v>
                </c:pt>
                <c:pt idx="15">
                  <c:v>3.1285257920921699</c:v>
                </c:pt>
                <c:pt idx="16">
                  <c:v>3.3397608448983198</c:v>
                </c:pt>
                <c:pt idx="17">
                  <c:v>3.55099589770446</c:v>
                </c:pt>
                <c:pt idx="18">
                  <c:v>3.76223095051061</c:v>
                </c:pt>
                <c:pt idx="19">
                  <c:v>3.9734660033167502</c:v>
                </c:pt>
              </c:numCache>
            </c:numRef>
          </c:xVal>
          <c:yVal>
            <c:numRef>
              <c:f>'square nose'!$C$60:$C$79</c:f>
              <c:numCache>
                <c:formatCode>0.000</c:formatCode>
                <c:ptCount val="20"/>
                <c:pt idx="0">
                  <c:v>3.5000000000000031E-2</c:v>
                </c:pt>
                <c:pt idx="1">
                  <c:v>0.28500000000000003</c:v>
                </c:pt>
                <c:pt idx="2">
                  <c:v>0.58500000000000008</c:v>
                </c:pt>
                <c:pt idx="3">
                  <c:v>0.73000000000000009</c:v>
                </c:pt>
                <c:pt idx="4">
                  <c:v>0.69286670000000006</c:v>
                </c:pt>
                <c:pt idx="5">
                  <c:v>0.57911632775120003</c:v>
                </c:pt>
                <c:pt idx="6">
                  <c:v>0.35293099581340004</c:v>
                </c:pt>
                <c:pt idx="7">
                  <c:v>0.10415221291865995</c:v>
                </c:pt>
                <c:pt idx="8">
                  <c:v>-0.20044856459330096</c:v>
                </c:pt>
                <c:pt idx="9">
                  <c:v>-0.55870888157894694</c:v>
                </c:pt>
                <c:pt idx="10">
                  <c:v>-0.71673370215310994</c:v>
                </c:pt>
                <c:pt idx="11">
                  <c:v>-0.851185705741627</c:v>
                </c:pt>
                <c:pt idx="12">
                  <c:v>-0.81499999999999995</c:v>
                </c:pt>
                <c:pt idx="13">
                  <c:v>-0.66500000000000004</c:v>
                </c:pt>
                <c:pt idx="14">
                  <c:v>-0.5149999999999999</c:v>
                </c:pt>
                <c:pt idx="15">
                  <c:v>-0.36</c:v>
                </c:pt>
                <c:pt idx="16">
                  <c:v>-0.22999999999999998</c:v>
                </c:pt>
                <c:pt idx="17">
                  <c:v>-0.14681818181818196</c:v>
                </c:pt>
                <c:pt idx="18">
                  <c:v>-6.4999999999999947E-2</c:v>
                </c:pt>
                <c:pt idx="19">
                  <c:v>-5.9999999999999942E-2</c:v>
                </c:pt>
              </c:numCache>
            </c:numRef>
          </c:yVal>
        </c:ser>
        <c:ser>
          <c:idx val="2"/>
          <c:order val="2"/>
          <c:tx>
            <c:v>Model Pressure</c:v>
          </c:tx>
          <c:marker>
            <c:symbol val="none"/>
          </c:marker>
          <c:xVal>
            <c:numRef>
              <c:f>'square nose'!$AH$7:$AH$47</c:f>
              <c:numCache>
                <c:formatCode>General</c:formatCode>
                <c:ptCount val="41"/>
                <c:pt idx="0">
                  <c:v>0.13</c:v>
                </c:pt>
                <c:pt idx="1">
                  <c:v>0.23000000000000009</c:v>
                </c:pt>
                <c:pt idx="2">
                  <c:v>0.33000000000000018</c:v>
                </c:pt>
                <c:pt idx="3">
                  <c:v>0.42999999999999983</c:v>
                </c:pt>
                <c:pt idx="4">
                  <c:v>0.53000000000000036</c:v>
                </c:pt>
                <c:pt idx="5">
                  <c:v>0.63</c:v>
                </c:pt>
                <c:pt idx="6">
                  <c:v>0.73000000000000054</c:v>
                </c:pt>
                <c:pt idx="7">
                  <c:v>0.83000000000000018</c:v>
                </c:pt>
                <c:pt idx="8">
                  <c:v>0.92999999999999983</c:v>
                </c:pt>
                <c:pt idx="9">
                  <c:v>1.0300000000000002</c:v>
                </c:pt>
                <c:pt idx="10">
                  <c:v>1.1299999999999999</c:v>
                </c:pt>
                <c:pt idx="11">
                  <c:v>1.2300000000000004</c:v>
                </c:pt>
                <c:pt idx="12">
                  <c:v>1.33</c:v>
                </c:pt>
                <c:pt idx="13">
                  <c:v>1.4299999999999997</c:v>
                </c:pt>
                <c:pt idx="14">
                  <c:v>1.5300000000000002</c:v>
                </c:pt>
                <c:pt idx="15">
                  <c:v>1.63</c:v>
                </c:pt>
                <c:pt idx="16">
                  <c:v>1.7300000000000004</c:v>
                </c:pt>
                <c:pt idx="17">
                  <c:v>1.83</c:v>
                </c:pt>
                <c:pt idx="18">
                  <c:v>1.9299999999999997</c:v>
                </c:pt>
                <c:pt idx="19">
                  <c:v>2.0300000000000002</c:v>
                </c:pt>
                <c:pt idx="20">
                  <c:v>2.13</c:v>
                </c:pt>
                <c:pt idx="21">
                  <c:v>2.2300000000000004</c:v>
                </c:pt>
                <c:pt idx="22">
                  <c:v>2.33</c:v>
                </c:pt>
                <c:pt idx="23">
                  <c:v>2.4299999999999997</c:v>
                </c:pt>
                <c:pt idx="24">
                  <c:v>2.5300000000000002</c:v>
                </c:pt>
                <c:pt idx="25">
                  <c:v>2.63</c:v>
                </c:pt>
                <c:pt idx="26">
                  <c:v>2.7300000000000004</c:v>
                </c:pt>
                <c:pt idx="27">
                  <c:v>2.83</c:v>
                </c:pt>
                <c:pt idx="28">
                  <c:v>2.9299999999999997</c:v>
                </c:pt>
                <c:pt idx="29">
                  <c:v>3.0300000000000002</c:v>
                </c:pt>
                <c:pt idx="30">
                  <c:v>3.13</c:v>
                </c:pt>
                <c:pt idx="31">
                  <c:v>3.2300000000000004</c:v>
                </c:pt>
                <c:pt idx="32">
                  <c:v>3.33</c:v>
                </c:pt>
                <c:pt idx="33">
                  <c:v>3.4299999999999997</c:v>
                </c:pt>
                <c:pt idx="34">
                  <c:v>3.5300000000000002</c:v>
                </c:pt>
                <c:pt idx="35">
                  <c:v>3.63</c:v>
                </c:pt>
                <c:pt idx="36">
                  <c:v>3.7300000000000004</c:v>
                </c:pt>
                <c:pt idx="37">
                  <c:v>3.83</c:v>
                </c:pt>
                <c:pt idx="38">
                  <c:v>3.9299999999999997</c:v>
                </c:pt>
                <c:pt idx="39">
                  <c:v>4.03</c:v>
                </c:pt>
                <c:pt idx="40">
                  <c:v>4.13</c:v>
                </c:pt>
              </c:numCache>
            </c:numRef>
          </c:xVal>
          <c:yVal>
            <c:numRef>
              <c:f>'square nose'!$AI$7:$AI$47</c:f>
              <c:numCache>
                <c:formatCode>General</c:formatCode>
                <c:ptCount val="41"/>
                <c:pt idx="0">
                  <c:v>0.32017200000000001</c:v>
                </c:pt>
                <c:pt idx="1">
                  <c:v>0.42377999999999999</c:v>
                </c:pt>
                <c:pt idx="2">
                  <c:v>0.45510800000000001</c:v>
                </c:pt>
                <c:pt idx="3">
                  <c:v>0.444664</c:v>
                </c:pt>
                <c:pt idx="4">
                  <c:v>0.48643999999999998</c:v>
                </c:pt>
                <c:pt idx="5">
                  <c:v>0.53865200000000002</c:v>
                </c:pt>
                <c:pt idx="6">
                  <c:v>0.57520400000000005</c:v>
                </c:pt>
                <c:pt idx="7">
                  <c:v>0.56476000000000004</c:v>
                </c:pt>
                <c:pt idx="8">
                  <c:v>0.507324</c:v>
                </c:pt>
                <c:pt idx="9">
                  <c:v>0.41855999999999999</c:v>
                </c:pt>
                <c:pt idx="10">
                  <c:v>0.41333599999999998</c:v>
                </c:pt>
                <c:pt idx="11">
                  <c:v>0.44988800000000001</c:v>
                </c:pt>
                <c:pt idx="12">
                  <c:v>0.34851599999999999</c:v>
                </c:pt>
                <c:pt idx="13">
                  <c:v>0.154336</c:v>
                </c:pt>
                <c:pt idx="14">
                  <c:v>-0.15229200000000001</c:v>
                </c:pt>
                <c:pt idx="15">
                  <c:v>-0.25936799999999999</c:v>
                </c:pt>
                <c:pt idx="16">
                  <c:v>-0.299404</c:v>
                </c:pt>
                <c:pt idx="17">
                  <c:v>-0.35842800000000002</c:v>
                </c:pt>
                <c:pt idx="18">
                  <c:v>-0.39577200000000001</c:v>
                </c:pt>
                <c:pt idx="19">
                  <c:v>-0.40332000000000001</c:v>
                </c:pt>
                <c:pt idx="20">
                  <c:v>-0.43811600000000001</c:v>
                </c:pt>
                <c:pt idx="21">
                  <c:v>-0.43811600000000001</c:v>
                </c:pt>
                <c:pt idx="22">
                  <c:v>-0.40709200000000001</c:v>
                </c:pt>
                <c:pt idx="23">
                  <c:v>-0.37690400000000002</c:v>
                </c:pt>
                <c:pt idx="24">
                  <c:v>-0.36203600000000002</c:v>
                </c:pt>
                <c:pt idx="25">
                  <c:v>-0.34038000000000002</c:v>
                </c:pt>
                <c:pt idx="26">
                  <c:v>-0.319328</c:v>
                </c:pt>
                <c:pt idx="27">
                  <c:v>-0.28308800000000001</c:v>
                </c:pt>
                <c:pt idx="28">
                  <c:v>-0.23450799999999999</c:v>
                </c:pt>
                <c:pt idx="29">
                  <c:v>-0.20203599999999999</c:v>
                </c:pt>
                <c:pt idx="30">
                  <c:v>-0.19306000000000001</c:v>
                </c:pt>
                <c:pt idx="31">
                  <c:v>-0.158804</c:v>
                </c:pt>
                <c:pt idx="32">
                  <c:v>-0.13601199999999999</c:v>
                </c:pt>
                <c:pt idx="33">
                  <c:v>-5.4851999999999998E-2</c:v>
                </c:pt>
                <c:pt idx="34">
                  <c:v>-4.7303999999999999E-2</c:v>
                </c:pt>
                <c:pt idx="35">
                  <c:v>5.2968000000000001E-2</c:v>
                </c:pt>
                <c:pt idx="36">
                  <c:v>1.9543999999999999E-2</c:v>
                </c:pt>
                <c:pt idx="37">
                  <c:v>-1.6036000000000002E-2</c:v>
                </c:pt>
                <c:pt idx="38">
                  <c:v>-1.7115999999999999E-2</c:v>
                </c:pt>
                <c:pt idx="39">
                  <c:v>-6.332E-3</c:v>
                </c:pt>
                <c:pt idx="40">
                  <c:v>4.4479999999999997E-3</c:v>
                </c:pt>
              </c:numCache>
            </c:numRef>
          </c:yVal>
        </c:ser>
        <c:axId val="59468032"/>
        <c:axId val="59478400"/>
      </c:scatterChart>
      <c:scatterChart>
        <c:scatterStyle val="lineMarker"/>
        <c:ser>
          <c:idx val="1"/>
          <c:order val="1"/>
          <c:tx>
            <c:v>Clinical Trial Volume</c:v>
          </c:tx>
          <c:spPr>
            <a:ln w="25400"/>
          </c:spPr>
          <c:marker>
            <c:symbol val="none"/>
          </c:marker>
          <c:xVal>
            <c:numRef>
              <c:f>'square nose'!$F$60:$F$100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</c:numCache>
            </c:numRef>
          </c:xVal>
          <c:yVal>
            <c:numRef>
              <c:f>'square nose'!$G$60:$G$100</c:f>
              <c:numCache>
                <c:formatCode>0.0000</c:formatCode>
                <c:ptCount val="41"/>
                <c:pt idx="0">
                  <c:v>2.1437000000000001E-2</c:v>
                </c:pt>
                <c:pt idx="1">
                  <c:v>4.1522999999999997E-2</c:v>
                </c:pt>
                <c:pt idx="2">
                  <c:v>0.109595</c:v>
                </c:pt>
                <c:pt idx="3">
                  <c:v>0.211144</c:v>
                </c:pt>
                <c:pt idx="4">
                  <c:v>0.31827299999999997</c:v>
                </c:pt>
                <c:pt idx="5">
                  <c:v>0.42093799999999998</c:v>
                </c:pt>
                <c:pt idx="6">
                  <c:v>0.52471900000000005</c:v>
                </c:pt>
                <c:pt idx="7">
                  <c:v>0.63519499999999995</c:v>
                </c:pt>
                <c:pt idx="8">
                  <c:v>0.74790400000000001</c:v>
                </c:pt>
                <c:pt idx="9">
                  <c:v>0.86619199999999996</c:v>
                </c:pt>
                <c:pt idx="10">
                  <c:v>0.97220399999999996</c:v>
                </c:pt>
                <c:pt idx="11">
                  <c:v>1.0558989999999999</c:v>
                </c:pt>
                <c:pt idx="12">
                  <c:v>1.1395930000000001</c:v>
                </c:pt>
                <c:pt idx="13">
                  <c:v>1.2221709999999999</c:v>
                </c:pt>
                <c:pt idx="14">
                  <c:v>1.290243</c:v>
                </c:pt>
                <c:pt idx="15">
                  <c:v>1.29227</c:v>
                </c:pt>
                <c:pt idx="16">
                  <c:v>1.2891269999999999</c:v>
                </c:pt>
                <c:pt idx="17">
                  <c:v>1.2400260000000001</c:v>
                </c:pt>
                <c:pt idx="18">
                  <c:v>1.170839</c:v>
                </c:pt>
                <c:pt idx="19">
                  <c:v>1.0893759999999999</c:v>
                </c:pt>
                <c:pt idx="20">
                  <c:v>1.0012179999999999</c:v>
                </c:pt>
                <c:pt idx="21">
                  <c:v>0.916408</c:v>
                </c:pt>
                <c:pt idx="22">
                  <c:v>0.83159799999999995</c:v>
                </c:pt>
                <c:pt idx="23">
                  <c:v>0.74902000000000002</c:v>
                </c:pt>
                <c:pt idx="24">
                  <c:v>0.66644099999999995</c:v>
                </c:pt>
                <c:pt idx="25">
                  <c:v>0.58609500000000003</c:v>
                </c:pt>
                <c:pt idx="26">
                  <c:v>0.510212</c:v>
                </c:pt>
                <c:pt idx="27">
                  <c:v>0.44102400000000003</c:v>
                </c:pt>
                <c:pt idx="28">
                  <c:v>0.38076399999999999</c:v>
                </c:pt>
                <c:pt idx="29">
                  <c:v>0.32608399999999998</c:v>
                </c:pt>
                <c:pt idx="30">
                  <c:v>0.27363599999999999</c:v>
                </c:pt>
                <c:pt idx="31">
                  <c:v>0.222303</c:v>
                </c:pt>
                <c:pt idx="32">
                  <c:v>0.16539100000000001</c:v>
                </c:pt>
                <c:pt idx="33">
                  <c:v>0.118522</c:v>
                </c:pt>
                <c:pt idx="34">
                  <c:v>9.0623999999999996E-2</c:v>
                </c:pt>
                <c:pt idx="35">
                  <c:v>6.6073999999999994E-2</c:v>
                </c:pt>
                <c:pt idx="36">
                  <c:v>4.1522999999999997E-2</c:v>
                </c:pt>
                <c:pt idx="37">
                  <c:v>3.7060000000000003E-2</c:v>
                </c:pt>
                <c:pt idx="38">
                  <c:v>3.8176000000000002E-2</c:v>
                </c:pt>
                <c:pt idx="39">
                  <c:v>3.8176000000000002E-2</c:v>
                </c:pt>
                <c:pt idx="40">
                  <c:v>3.7060000000000003E-2</c:v>
                </c:pt>
              </c:numCache>
            </c:numRef>
          </c:yVal>
        </c:ser>
        <c:ser>
          <c:idx val="3"/>
          <c:order val="3"/>
          <c:tx>
            <c:v>Model Volume</c:v>
          </c:tx>
          <c:marker>
            <c:symbol val="none"/>
          </c:marker>
          <c:xVal>
            <c:numRef>
              <c:f>'square nose'!$AH$7:$AH$47</c:f>
              <c:numCache>
                <c:formatCode>General</c:formatCode>
                <c:ptCount val="41"/>
                <c:pt idx="0">
                  <c:v>0.13</c:v>
                </c:pt>
                <c:pt idx="1">
                  <c:v>0.23000000000000009</c:v>
                </c:pt>
                <c:pt idx="2">
                  <c:v>0.33000000000000018</c:v>
                </c:pt>
                <c:pt idx="3">
                  <c:v>0.42999999999999983</c:v>
                </c:pt>
                <c:pt idx="4">
                  <c:v>0.53000000000000036</c:v>
                </c:pt>
                <c:pt idx="5">
                  <c:v>0.63</c:v>
                </c:pt>
                <c:pt idx="6">
                  <c:v>0.73000000000000054</c:v>
                </c:pt>
                <c:pt idx="7">
                  <c:v>0.83000000000000018</c:v>
                </c:pt>
                <c:pt idx="8">
                  <c:v>0.92999999999999983</c:v>
                </c:pt>
                <c:pt idx="9">
                  <c:v>1.0300000000000002</c:v>
                </c:pt>
                <c:pt idx="10">
                  <c:v>1.1299999999999999</c:v>
                </c:pt>
                <c:pt idx="11">
                  <c:v>1.2300000000000004</c:v>
                </c:pt>
                <c:pt idx="12">
                  <c:v>1.33</c:v>
                </c:pt>
                <c:pt idx="13">
                  <c:v>1.4299999999999997</c:v>
                </c:pt>
                <c:pt idx="14">
                  <c:v>1.5300000000000002</c:v>
                </c:pt>
                <c:pt idx="15">
                  <c:v>1.63</c:v>
                </c:pt>
                <c:pt idx="16">
                  <c:v>1.7300000000000004</c:v>
                </c:pt>
                <c:pt idx="17">
                  <c:v>1.83</c:v>
                </c:pt>
                <c:pt idx="18">
                  <c:v>1.9299999999999997</c:v>
                </c:pt>
                <c:pt idx="19">
                  <c:v>2.0300000000000002</c:v>
                </c:pt>
                <c:pt idx="20">
                  <c:v>2.13</c:v>
                </c:pt>
                <c:pt idx="21">
                  <c:v>2.2300000000000004</c:v>
                </c:pt>
                <c:pt idx="22">
                  <c:v>2.33</c:v>
                </c:pt>
                <c:pt idx="23">
                  <c:v>2.4299999999999997</c:v>
                </c:pt>
                <c:pt idx="24">
                  <c:v>2.5300000000000002</c:v>
                </c:pt>
                <c:pt idx="25">
                  <c:v>2.63</c:v>
                </c:pt>
                <c:pt idx="26">
                  <c:v>2.7300000000000004</c:v>
                </c:pt>
                <c:pt idx="27">
                  <c:v>2.83</c:v>
                </c:pt>
                <c:pt idx="28">
                  <c:v>2.9299999999999997</c:v>
                </c:pt>
                <c:pt idx="29">
                  <c:v>3.0300000000000002</c:v>
                </c:pt>
                <c:pt idx="30">
                  <c:v>3.13</c:v>
                </c:pt>
                <c:pt idx="31">
                  <c:v>3.2300000000000004</c:v>
                </c:pt>
                <c:pt idx="32">
                  <c:v>3.33</c:v>
                </c:pt>
                <c:pt idx="33">
                  <c:v>3.4299999999999997</c:v>
                </c:pt>
                <c:pt idx="34">
                  <c:v>3.5300000000000002</c:v>
                </c:pt>
                <c:pt idx="35">
                  <c:v>3.63</c:v>
                </c:pt>
                <c:pt idx="36">
                  <c:v>3.7300000000000004</c:v>
                </c:pt>
                <c:pt idx="37">
                  <c:v>3.83</c:v>
                </c:pt>
                <c:pt idx="38">
                  <c:v>3.9299999999999997</c:v>
                </c:pt>
                <c:pt idx="39">
                  <c:v>4.03</c:v>
                </c:pt>
                <c:pt idx="40">
                  <c:v>4.13</c:v>
                </c:pt>
              </c:numCache>
            </c:numRef>
          </c:xVal>
          <c:yVal>
            <c:numRef>
              <c:f>'square nose'!$AG$7:$AG$47</c:f>
              <c:numCache>
                <c:formatCode>General</c:formatCode>
                <c:ptCount val="41"/>
                <c:pt idx="0">
                  <c:v>8.2812999999999998E-2</c:v>
                </c:pt>
                <c:pt idx="1">
                  <c:v>0.16762299999999999</c:v>
                </c:pt>
                <c:pt idx="2">
                  <c:v>0.259129</c:v>
                </c:pt>
                <c:pt idx="3">
                  <c:v>0.35398200000000002</c:v>
                </c:pt>
                <c:pt idx="4">
                  <c:v>0.45218399999999997</c:v>
                </c:pt>
                <c:pt idx="5">
                  <c:v>0.55596500000000004</c:v>
                </c:pt>
                <c:pt idx="6">
                  <c:v>0.66197700000000004</c:v>
                </c:pt>
                <c:pt idx="7">
                  <c:v>0.77133799999999997</c:v>
                </c:pt>
                <c:pt idx="8">
                  <c:v>0.87623499999999999</c:v>
                </c:pt>
                <c:pt idx="9">
                  <c:v>0.97108799999999995</c:v>
                </c:pt>
                <c:pt idx="10">
                  <c:v>1.0614779999999999</c:v>
                </c:pt>
                <c:pt idx="11">
                  <c:v>1.155216</c:v>
                </c:pt>
                <c:pt idx="12">
                  <c:v>1.245606</c:v>
                </c:pt>
                <c:pt idx="13">
                  <c:v>1.29227</c:v>
                </c:pt>
                <c:pt idx="14">
                  <c:v>1.29227</c:v>
                </c:pt>
                <c:pt idx="15">
                  <c:v>1.2645770000000001</c:v>
                </c:pt>
                <c:pt idx="16">
                  <c:v>1.203201</c:v>
                </c:pt>
                <c:pt idx="17">
                  <c:v>1.1351290000000001</c:v>
                </c:pt>
                <c:pt idx="18">
                  <c:v>1.0581309999999999</c:v>
                </c:pt>
                <c:pt idx="19">
                  <c:v>0.980016</c:v>
                </c:pt>
                <c:pt idx="20">
                  <c:v>0.89966900000000005</c:v>
                </c:pt>
                <c:pt idx="21">
                  <c:v>0.81820700000000002</c:v>
                </c:pt>
                <c:pt idx="22">
                  <c:v>0.73785999999999996</c:v>
                </c:pt>
                <c:pt idx="23">
                  <c:v>0.66197700000000004</c:v>
                </c:pt>
                <c:pt idx="24">
                  <c:v>0.58832600000000002</c:v>
                </c:pt>
                <c:pt idx="25">
                  <c:v>0.51467499999999999</c:v>
                </c:pt>
                <c:pt idx="26">
                  <c:v>0.445488</c:v>
                </c:pt>
                <c:pt idx="27">
                  <c:v>0.37853300000000001</c:v>
                </c:pt>
                <c:pt idx="28">
                  <c:v>0.31827299999999997</c:v>
                </c:pt>
                <c:pt idx="29">
                  <c:v>0.265824</c:v>
                </c:pt>
                <c:pt idx="30">
                  <c:v>0.216724</c:v>
                </c:pt>
                <c:pt idx="31">
                  <c:v>0.17097100000000001</c:v>
                </c:pt>
                <c:pt idx="32">
                  <c:v>0.12968099999999999</c:v>
                </c:pt>
                <c:pt idx="33">
                  <c:v>9.7320000000000004E-2</c:v>
                </c:pt>
                <c:pt idx="34">
                  <c:v>7.5000999999999998E-2</c:v>
                </c:pt>
                <c:pt idx="35">
                  <c:v>6.719E-2</c:v>
                </c:pt>
                <c:pt idx="36">
                  <c:v>6.9421999999999998E-2</c:v>
                </c:pt>
                <c:pt idx="37">
                  <c:v>6.8306000000000006E-2</c:v>
                </c:pt>
                <c:pt idx="38">
                  <c:v>6.8306000000000006E-2</c:v>
                </c:pt>
                <c:pt idx="39">
                  <c:v>6.8306000000000006E-2</c:v>
                </c:pt>
                <c:pt idx="40">
                  <c:v>6.9421999999999998E-2</c:v>
                </c:pt>
              </c:numCache>
            </c:numRef>
          </c:yVal>
        </c:ser>
        <c:axId val="59482496"/>
        <c:axId val="59480320"/>
      </c:scatterChart>
      <c:valAx>
        <c:axId val="59468032"/>
        <c:scaling>
          <c:orientation val="minMax"/>
          <c:max val="4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Time [s]</a:t>
                </a:r>
              </a:p>
            </c:rich>
          </c:tx>
        </c:title>
        <c:numFmt formatCode="0.000" sourceLinked="1"/>
        <c:tickLblPos val="nextTo"/>
        <c:crossAx val="59478400"/>
        <c:crosses val="autoZero"/>
        <c:crossBetween val="midCat"/>
        <c:majorUnit val="1"/>
        <c:minorUnit val="0.2"/>
      </c:valAx>
      <c:valAx>
        <c:axId val="59478400"/>
        <c:scaling>
          <c:orientation val="minMax"/>
          <c:min val="-1"/>
        </c:scaling>
        <c:axPos val="l"/>
        <c:majorGridlines>
          <c:spPr>
            <a:ln>
              <a:solidFill>
                <a:srgbClr val="C0504D">
                  <a:shade val="95000"/>
                  <a:satMod val="105000"/>
                  <a:alpha val="0"/>
                </a:srgb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Pressure [cm H20]</a:t>
                </a:r>
              </a:p>
            </c:rich>
          </c:tx>
          <c:layout>
            <c:manualLayout>
              <c:xMode val="edge"/>
              <c:yMode val="edge"/>
              <c:x val="5.1679586563307435E-3"/>
              <c:y val="0.459714903672232"/>
            </c:manualLayout>
          </c:layout>
        </c:title>
        <c:numFmt formatCode="0.000" sourceLinked="1"/>
        <c:tickLblPos val="nextTo"/>
        <c:crossAx val="59468032"/>
        <c:crosses val="autoZero"/>
        <c:crossBetween val="midCat"/>
      </c:valAx>
      <c:valAx>
        <c:axId val="59480320"/>
        <c:scaling>
          <c:orientation val="minMax"/>
          <c:max val="1.4"/>
          <c:min val="0"/>
        </c:scaling>
        <c:axPos val="r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Volume [L]</a:t>
                </a:r>
              </a:p>
            </c:rich>
          </c:tx>
        </c:title>
        <c:numFmt formatCode="0.0000" sourceLinked="1"/>
        <c:tickLblPos val="nextTo"/>
        <c:crossAx val="59482496"/>
        <c:crosses val="max"/>
        <c:crossBetween val="midCat"/>
      </c:valAx>
      <c:valAx>
        <c:axId val="59482496"/>
        <c:scaling>
          <c:orientation val="minMax"/>
        </c:scaling>
        <c:delete val="1"/>
        <c:axPos val="b"/>
        <c:numFmt formatCode="General" sourceLinked="1"/>
        <c:tickLblPos val="nextTo"/>
        <c:crossAx val="594803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2243185094820914"/>
          <c:y val="0.70436555724652061"/>
          <c:w val="0.20018094637395117"/>
          <c:h val="0.14141085736716963"/>
        </c:manualLayout>
      </c:layout>
      <c:overlay val="1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Square trial 7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1049231249194616"/>
          <c:y val="7.5219248620315426E-2"/>
          <c:w val="0.79201409377177734"/>
          <c:h val="0.87040978622066867"/>
        </c:manualLayout>
      </c:layout>
      <c:scatterChart>
        <c:scatterStyle val="lineMarker"/>
        <c:ser>
          <c:idx val="0"/>
          <c:order val="0"/>
          <c:tx>
            <c:v>Clinical Trial Pressure</c:v>
          </c:tx>
          <c:spPr>
            <a:ln w="25400"/>
          </c:spPr>
          <c:marker>
            <c:symbol val="none"/>
          </c:marker>
          <c:xVal>
            <c:numRef>
              <c:f>'square nose'!$B$60:$B$79</c:f>
              <c:numCache>
                <c:formatCode>0.000</c:formatCode>
                <c:ptCount val="20"/>
                <c:pt idx="0">
                  <c:v>0</c:v>
                </c:pt>
                <c:pt idx="1">
                  <c:v>0.17123505280614501</c:v>
                </c:pt>
                <c:pt idx="2">
                  <c:v>0.382470105612289</c:v>
                </c:pt>
                <c:pt idx="3">
                  <c:v>0.59370515841843396</c:v>
                </c:pt>
                <c:pt idx="4">
                  <c:v>0.80494021122457904</c:v>
                </c:pt>
                <c:pt idx="5">
                  <c:v>1.01617526403072</c:v>
                </c:pt>
                <c:pt idx="6">
                  <c:v>1.22741031683687</c:v>
                </c:pt>
                <c:pt idx="7">
                  <c:v>1.4386453696430099</c:v>
                </c:pt>
                <c:pt idx="8">
                  <c:v>1.6498804224491599</c:v>
                </c:pt>
                <c:pt idx="9">
                  <c:v>1.8611154752553001</c:v>
                </c:pt>
                <c:pt idx="10">
                  <c:v>2.0723505280614498</c:v>
                </c:pt>
                <c:pt idx="11">
                  <c:v>2.28358558086759</c:v>
                </c:pt>
                <c:pt idx="12">
                  <c:v>2.49482063367374</c:v>
                </c:pt>
                <c:pt idx="13">
                  <c:v>2.7060556864798802</c:v>
                </c:pt>
                <c:pt idx="14">
                  <c:v>2.9172907392860301</c:v>
                </c:pt>
                <c:pt idx="15">
                  <c:v>3.1285257920921699</c:v>
                </c:pt>
                <c:pt idx="16">
                  <c:v>3.3397608448983198</c:v>
                </c:pt>
                <c:pt idx="17">
                  <c:v>3.55099589770446</c:v>
                </c:pt>
                <c:pt idx="18">
                  <c:v>3.76223095051061</c:v>
                </c:pt>
                <c:pt idx="19">
                  <c:v>3.9734660033167502</c:v>
                </c:pt>
              </c:numCache>
            </c:numRef>
          </c:xVal>
          <c:yVal>
            <c:numRef>
              <c:f>'square nose'!$C$60:$C$79</c:f>
              <c:numCache>
                <c:formatCode>0.000</c:formatCode>
                <c:ptCount val="20"/>
                <c:pt idx="0">
                  <c:v>3.5000000000000031E-2</c:v>
                </c:pt>
                <c:pt idx="1">
                  <c:v>0.28500000000000003</c:v>
                </c:pt>
                <c:pt idx="2">
                  <c:v>0.58500000000000008</c:v>
                </c:pt>
                <c:pt idx="3">
                  <c:v>0.73000000000000009</c:v>
                </c:pt>
                <c:pt idx="4">
                  <c:v>0.69286670000000006</c:v>
                </c:pt>
                <c:pt idx="5">
                  <c:v>0.57911632775120003</c:v>
                </c:pt>
                <c:pt idx="6">
                  <c:v>0.35293099581340004</c:v>
                </c:pt>
                <c:pt idx="7">
                  <c:v>0.10415221291865995</c:v>
                </c:pt>
                <c:pt idx="8">
                  <c:v>-0.20044856459330096</c:v>
                </c:pt>
                <c:pt idx="9">
                  <c:v>-0.55870888157894694</c:v>
                </c:pt>
                <c:pt idx="10">
                  <c:v>-0.71673370215310994</c:v>
                </c:pt>
                <c:pt idx="11">
                  <c:v>-0.851185705741627</c:v>
                </c:pt>
                <c:pt idx="12">
                  <c:v>-0.81499999999999995</c:v>
                </c:pt>
                <c:pt idx="13">
                  <c:v>-0.66500000000000004</c:v>
                </c:pt>
                <c:pt idx="14">
                  <c:v>-0.5149999999999999</c:v>
                </c:pt>
                <c:pt idx="15">
                  <c:v>-0.36</c:v>
                </c:pt>
                <c:pt idx="16">
                  <c:v>-0.22999999999999998</c:v>
                </c:pt>
                <c:pt idx="17">
                  <c:v>-0.14681818181818196</c:v>
                </c:pt>
                <c:pt idx="18">
                  <c:v>-6.4999999999999947E-2</c:v>
                </c:pt>
                <c:pt idx="19">
                  <c:v>-5.9999999999999942E-2</c:v>
                </c:pt>
              </c:numCache>
            </c:numRef>
          </c:yVal>
        </c:ser>
        <c:ser>
          <c:idx val="2"/>
          <c:order val="2"/>
          <c:tx>
            <c:v>Model Pressure</c:v>
          </c:tx>
          <c:marker>
            <c:symbol val="none"/>
          </c:marker>
          <c:xVal>
            <c:numRef>
              <c:f>'square nose'!$AN$7:$AN$47</c:f>
              <c:numCache>
                <c:formatCode>General</c:formatCode>
                <c:ptCount val="41"/>
                <c:pt idx="0">
                  <c:v>0.02</c:v>
                </c:pt>
                <c:pt idx="1">
                  <c:v>0.12000000000000009</c:v>
                </c:pt>
                <c:pt idx="2">
                  <c:v>0.22000000000000017</c:v>
                </c:pt>
                <c:pt idx="3">
                  <c:v>0.31999999999999984</c:v>
                </c:pt>
                <c:pt idx="4">
                  <c:v>0.41999999999999993</c:v>
                </c:pt>
                <c:pt idx="5">
                  <c:v>0.52</c:v>
                </c:pt>
                <c:pt idx="6">
                  <c:v>0.61999999999999966</c:v>
                </c:pt>
                <c:pt idx="7">
                  <c:v>0.7200000000000002</c:v>
                </c:pt>
                <c:pt idx="8">
                  <c:v>0.81999999999999984</c:v>
                </c:pt>
                <c:pt idx="9">
                  <c:v>0.92000000000000037</c:v>
                </c:pt>
                <c:pt idx="10">
                  <c:v>1.02</c:v>
                </c:pt>
                <c:pt idx="11">
                  <c:v>1.1199999999999997</c:v>
                </c:pt>
                <c:pt idx="12">
                  <c:v>1.2200000000000002</c:v>
                </c:pt>
                <c:pt idx="13">
                  <c:v>1.3199999999999998</c:v>
                </c:pt>
                <c:pt idx="14">
                  <c:v>1.4200000000000004</c:v>
                </c:pt>
                <c:pt idx="15">
                  <c:v>1.52</c:v>
                </c:pt>
                <c:pt idx="16">
                  <c:v>1.6199999999999997</c:v>
                </c:pt>
                <c:pt idx="17">
                  <c:v>1.7200000000000002</c:v>
                </c:pt>
                <c:pt idx="18">
                  <c:v>1.8199999999999998</c:v>
                </c:pt>
                <c:pt idx="19">
                  <c:v>1.9200000000000004</c:v>
                </c:pt>
                <c:pt idx="20">
                  <c:v>2.02</c:v>
                </c:pt>
                <c:pt idx="21">
                  <c:v>2.1199999999999997</c:v>
                </c:pt>
                <c:pt idx="22">
                  <c:v>2.2200000000000002</c:v>
                </c:pt>
                <c:pt idx="23">
                  <c:v>2.3199999999999998</c:v>
                </c:pt>
                <c:pt idx="24">
                  <c:v>2.4200000000000004</c:v>
                </c:pt>
                <c:pt idx="25">
                  <c:v>2.52</c:v>
                </c:pt>
                <c:pt idx="26">
                  <c:v>2.6199999999999997</c:v>
                </c:pt>
                <c:pt idx="27">
                  <c:v>2.72</c:v>
                </c:pt>
                <c:pt idx="28">
                  <c:v>2.82</c:v>
                </c:pt>
                <c:pt idx="29">
                  <c:v>2.9200000000000004</c:v>
                </c:pt>
                <c:pt idx="30">
                  <c:v>3.02</c:v>
                </c:pt>
                <c:pt idx="31">
                  <c:v>3.1199999999999997</c:v>
                </c:pt>
                <c:pt idx="32">
                  <c:v>3.22</c:v>
                </c:pt>
                <c:pt idx="33">
                  <c:v>3.32</c:v>
                </c:pt>
                <c:pt idx="34">
                  <c:v>3.4200000000000004</c:v>
                </c:pt>
                <c:pt idx="35">
                  <c:v>3.52</c:v>
                </c:pt>
                <c:pt idx="36">
                  <c:v>3.6199999999999997</c:v>
                </c:pt>
                <c:pt idx="37">
                  <c:v>3.72</c:v>
                </c:pt>
                <c:pt idx="38">
                  <c:v>3.82</c:v>
                </c:pt>
                <c:pt idx="39">
                  <c:v>3.9200000000000004</c:v>
                </c:pt>
                <c:pt idx="40">
                  <c:v>4.0199999999999996</c:v>
                </c:pt>
              </c:numCache>
            </c:numRef>
          </c:xVal>
          <c:yVal>
            <c:numRef>
              <c:f>'square nose'!$AO$7:$AO$47</c:f>
              <c:numCache>
                <c:formatCode>General</c:formatCode>
                <c:ptCount val="41"/>
                <c:pt idx="0">
                  <c:v>0.27791199999999999</c:v>
                </c:pt>
                <c:pt idx="1">
                  <c:v>0.39295600000000003</c:v>
                </c:pt>
                <c:pt idx="2">
                  <c:v>0.41855999999999999</c:v>
                </c:pt>
                <c:pt idx="3">
                  <c:v>0.42899999999999999</c:v>
                </c:pt>
                <c:pt idx="4">
                  <c:v>0.42899999999999999</c:v>
                </c:pt>
                <c:pt idx="5">
                  <c:v>0.44988800000000001</c:v>
                </c:pt>
                <c:pt idx="6">
                  <c:v>0.46555200000000002</c:v>
                </c:pt>
                <c:pt idx="7">
                  <c:v>0.45510800000000001</c:v>
                </c:pt>
                <c:pt idx="8">
                  <c:v>0.46033200000000002</c:v>
                </c:pt>
                <c:pt idx="9">
                  <c:v>0.37408799999999998</c:v>
                </c:pt>
                <c:pt idx="10">
                  <c:v>0.30024800000000001</c:v>
                </c:pt>
                <c:pt idx="11">
                  <c:v>0.362956</c:v>
                </c:pt>
                <c:pt idx="12">
                  <c:v>0.39673199999999997</c:v>
                </c:pt>
                <c:pt idx="13">
                  <c:v>0.29360399999999998</c:v>
                </c:pt>
                <c:pt idx="14">
                  <c:v>0.17568</c:v>
                </c:pt>
                <c:pt idx="15">
                  <c:v>-0.22192799999999999</c:v>
                </c:pt>
                <c:pt idx="16">
                  <c:v>-0.28308800000000001</c:v>
                </c:pt>
                <c:pt idx="17">
                  <c:v>-0.28308800000000001</c:v>
                </c:pt>
                <c:pt idx="18">
                  <c:v>-0.33676800000000001</c:v>
                </c:pt>
                <c:pt idx="19">
                  <c:v>-0.39199600000000001</c:v>
                </c:pt>
                <c:pt idx="20">
                  <c:v>-0.38067600000000001</c:v>
                </c:pt>
                <c:pt idx="21">
                  <c:v>-0.38444800000000001</c:v>
                </c:pt>
                <c:pt idx="22">
                  <c:v>-0.38067600000000001</c:v>
                </c:pt>
                <c:pt idx="23">
                  <c:v>-0.35842800000000002</c:v>
                </c:pt>
                <c:pt idx="24">
                  <c:v>-0.33316000000000001</c:v>
                </c:pt>
                <c:pt idx="25">
                  <c:v>-0.30936399999999997</c:v>
                </c:pt>
                <c:pt idx="26">
                  <c:v>-0.29276000000000002</c:v>
                </c:pt>
                <c:pt idx="27">
                  <c:v>-0.27122800000000002</c:v>
                </c:pt>
                <c:pt idx="28">
                  <c:v>-0.24750800000000001</c:v>
                </c:pt>
                <c:pt idx="29">
                  <c:v>-0.197548</c:v>
                </c:pt>
                <c:pt idx="30">
                  <c:v>-0.17061999999999999</c:v>
                </c:pt>
                <c:pt idx="31">
                  <c:v>-0.14252400000000001</c:v>
                </c:pt>
                <c:pt idx="32">
                  <c:v>-0.12787200000000001</c:v>
                </c:pt>
                <c:pt idx="33">
                  <c:v>-7.8572000000000003E-2</c:v>
                </c:pt>
                <c:pt idx="34">
                  <c:v>-4.7303999999999999E-2</c:v>
                </c:pt>
                <c:pt idx="35">
                  <c:v>1.6312E-2</c:v>
                </c:pt>
                <c:pt idx="36">
                  <c:v>-4.8384000000000003E-2</c:v>
                </c:pt>
                <c:pt idx="37">
                  <c:v>-9.5680000000000001E-3</c:v>
                </c:pt>
                <c:pt idx="38">
                  <c:v>1.4152E-2</c:v>
                </c:pt>
                <c:pt idx="39">
                  <c:v>7.6839999999999999E-3</c:v>
                </c:pt>
                <c:pt idx="40">
                  <c:v>-2.0200000000000001E-3</c:v>
                </c:pt>
              </c:numCache>
            </c:numRef>
          </c:yVal>
        </c:ser>
        <c:axId val="59275136"/>
        <c:axId val="59277312"/>
      </c:scatterChart>
      <c:scatterChart>
        <c:scatterStyle val="lineMarker"/>
        <c:ser>
          <c:idx val="1"/>
          <c:order val="1"/>
          <c:tx>
            <c:v>Clinical Trial Volume</c:v>
          </c:tx>
          <c:spPr>
            <a:ln w="25400"/>
          </c:spPr>
          <c:marker>
            <c:symbol val="none"/>
          </c:marker>
          <c:xVal>
            <c:numRef>
              <c:f>'square nose'!$F$60:$F$100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</c:numCache>
            </c:numRef>
          </c:xVal>
          <c:yVal>
            <c:numRef>
              <c:f>'square nose'!$G$60:$G$100</c:f>
              <c:numCache>
                <c:formatCode>0.0000</c:formatCode>
                <c:ptCount val="41"/>
                <c:pt idx="0">
                  <c:v>2.1437000000000001E-2</c:v>
                </c:pt>
                <c:pt idx="1">
                  <c:v>4.1522999999999997E-2</c:v>
                </c:pt>
                <c:pt idx="2">
                  <c:v>0.109595</c:v>
                </c:pt>
                <c:pt idx="3">
                  <c:v>0.211144</c:v>
                </c:pt>
                <c:pt idx="4">
                  <c:v>0.31827299999999997</c:v>
                </c:pt>
                <c:pt idx="5">
                  <c:v>0.42093799999999998</c:v>
                </c:pt>
                <c:pt idx="6">
                  <c:v>0.52471900000000005</c:v>
                </c:pt>
                <c:pt idx="7">
                  <c:v>0.63519499999999995</c:v>
                </c:pt>
                <c:pt idx="8">
                  <c:v>0.74790400000000001</c:v>
                </c:pt>
                <c:pt idx="9">
                  <c:v>0.86619199999999996</c:v>
                </c:pt>
                <c:pt idx="10">
                  <c:v>0.97220399999999996</c:v>
                </c:pt>
                <c:pt idx="11">
                  <c:v>1.0558989999999999</c:v>
                </c:pt>
                <c:pt idx="12">
                  <c:v>1.1395930000000001</c:v>
                </c:pt>
                <c:pt idx="13">
                  <c:v>1.2221709999999999</c:v>
                </c:pt>
                <c:pt idx="14">
                  <c:v>1.290243</c:v>
                </c:pt>
                <c:pt idx="15">
                  <c:v>1.29227</c:v>
                </c:pt>
                <c:pt idx="16">
                  <c:v>1.2891269999999999</c:v>
                </c:pt>
                <c:pt idx="17">
                  <c:v>1.2400260000000001</c:v>
                </c:pt>
                <c:pt idx="18">
                  <c:v>1.170839</c:v>
                </c:pt>
                <c:pt idx="19">
                  <c:v>1.0893759999999999</c:v>
                </c:pt>
                <c:pt idx="20">
                  <c:v>1.0012179999999999</c:v>
                </c:pt>
                <c:pt idx="21">
                  <c:v>0.916408</c:v>
                </c:pt>
                <c:pt idx="22">
                  <c:v>0.83159799999999995</c:v>
                </c:pt>
                <c:pt idx="23">
                  <c:v>0.74902000000000002</c:v>
                </c:pt>
                <c:pt idx="24">
                  <c:v>0.66644099999999995</c:v>
                </c:pt>
                <c:pt idx="25">
                  <c:v>0.58609500000000003</c:v>
                </c:pt>
                <c:pt idx="26">
                  <c:v>0.510212</c:v>
                </c:pt>
                <c:pt idx="27">
                  <c:v>0.44102400000000003</c:v>
                </c:pt>
                <c:pt idx="28">
                  <c:v>0.38076399999999999</c:v>
                </c:pt>
                <c:pt idx="29">
                  <c:v>0.32608399999999998</c:v>
                </c:pt>
                <c:pt idx="30">
                  <c:v>0.27363599999999999</c:v>
                </c:pt>
                <c:pt idx="31">
                  <c:v>0.222303</c:v>
                </c:pt>
                <c:pt idx="32">
                  <c:v>0.16539100000000001</c:v>
                </c:pt>
                <c:pt idx="33">
                  <c:v>0.118522</c:v>
                </c:pt>
                <c:pt idx="34">
                  <c:v>9.0623999999999996E-2</c:v>
                </c:pt>
                <c:pt idx="35">
                  <c:v>6.6073999999999994E-2</c:v>
                </c:pt>
                <c:pt idx="36">
                  <c:v>4.1522999999999997E-2</c:v>
                </c:pt>
                <c:pt idx="37">
                  <c:v>3.7060000000000003E-2</c:v>
                </c:pt>
                <c:pt idx="38">
                  <c:v>3.8176000000000002E-2</c:v>
                </c:pt>
                <c:pt idx="39">
                  <c:v>3.8176000000000002E-2</c:v>
                </c:pt>
                <c:pt idx="40">
                  <c:v>3.7060000000000003E-2</c:v>
                </c:pt>
              </c:numCache>
            </c:numRef>
          </c:yVal>
        </c:ser>
        <c:ser>
          <c:idx val="3"/>
          <c:order val="3"/>
          <c:tx>
            <c:v>Model Volume</c:v>
          </c:tx>
          <c:marker>
            <c:symbol val="none"/>
          </c:marker>
          <c:xVal>
            <c:numRef>
              <c:f>'square nose'!$AN$7:$AN$47</c:f>
              <c:numCache>
                <c:formatCode>General</c:formatCode>
                <c:ptCount val="41"/>
                <c:pt idx="0">
                  <c:v>0.02</c:v>
                </c:pt>
                <c:pt idx="1">
                  <c:v>0.12000000000000009</c:v>
                </c:pt>
                <c:pt idx="2">
                  <c:v>0.22000000000000017</c:v>
                </c:pt>
                <c:pt idx="3">
                  <c:v>0.31999999999999984</c:v>
                </c:pt>
                <c:pt idx="4">
                  <c:v>0.41999999999999993</c:v>
                </c:pt>
                <c:pt idx="5">
                  <c:v>0.52</c:v>
                </c:pt>
                <c:pt idx="6">
                  <c:v>0.61999999999999966</c:v>
                </c:pt>
                <c:pt idx="7">
                  <c:v>0.7200000000000002</c:v>
                </c:pt>
                <c:pt idx="8">
                  <c:v>0.81999999999999984</c:v>
                </c:pt>
                <c:pt idx="9">
                  <c:v>0.92000000000000037</c:v>
                </c:pt>
                <c:pt idx="10">
                  <c:v>1.02</c:v>
                </c:pt>
                <c:pt idx="11">
                  <c:v>1.1199999999999997</c:v>
                </c:pt>
                <c:pt idx="12">
                  <c:v>1.2200000000000002</c:v>
                </c:pt>
                <c:pt idx="13">
                  <c:v>1.3199999999999998</c:v>
                </c:pt>
                <c:pt idx="14">
                  <c:v>1.4200000000000004</c:v>
                </c:pt>
                <c:pt idx="15">
                  <c:v>1.52</c:v>
                </c:pt>
                <c:pt idx="16">
                  <c:v>1.6199999999999997</c:v>
                </c:pt>
                <c:pt idx="17">
                  <c:v>1.7200000000000002</c:v>
                </c:pt>
                <c:pt idx="18">
                  <c:v>1.8199999999999998</c:v>
                </c:pt>
                <c:pt idx="19">
                  <c:v>1.9200000000000004</c:v>
                </c:pt>
                <c:pt idx="20">
                  <c:v>2.02</c:v>
                </c:pt>
                <c:pt idx="21">
                  <c:v>2.1199999999999997</c:v>
                </c:pt>
                <c:pt idx="22">
                  <c:v>2.2200000000000002</c:v>
                </c:pt>
                <c:pt idx="23">
                  <c:v>2.3199999999999998</c:v>
                </c:pt>
                <c:pt idx="24">
                  <c:v>2.4200000000000004</c:v>
                </c:pt>
                <c:pt idx="25">
                  <c:v>2.52</c:v>
                </c:pt>
                <c:pt idx="26">
                  <c:v>2.6199999999999997</c:v>
                </c:pt>
                <c:pt idx="27">
                  <c:v>2.72</c:v>
                </c:pt>
                <c:pt idx="28">
                  <c:v>2.82</c:v>
                </c:pt>
                <c:pt idx="29">
                  <c:v>2.9200000000000004</c:v>
                </c:pt>
                <c:pt idx="30">
                  <c:v>3.02</c:v>
                </c:pt>
                <c:pt idx="31">
                  <c:v>3.1199999999999997</c:v>
                </c:pt>
                <c:pt idx="32">
                  <c:v>3.22</c:v>
                </c:pt>
                <c:pt idx="33">
                  <c:v>3.32</c:v>
                </c:pt>
                <c:pt idx="34">
                  <c:v>3.4200000000000004</c:v>
                </c:pt>
                <c:pt idx="35">
                  <c:v>3.52</c:v>
                </c:pt>
                <c:pt idx="36">
                  <c:v>3.6199999999999997</c:v>
                </c:pt>
                <c:pt idx="37">
                  <c:v>3.72</c:v>
                </c:pt>
                <c:pt idx="38">
                  <c:v>3.82</c:v>
                </c:pt>
                <c:pt idx="39">
                  <c:v>3.9200000000000004</c:v>
                </c:pt>
                <c:pt idx="40">
                  <c:v>4.0199999999999996</c:v>
                </c:pt>
              </c:numCache>
            </c:numRef>
          </c:xVal>
          <c:yVal>
            <c:numRef>
              <c:f>'square nose'!$AM$7:$AM$47</c:f>
              <c:numCache>
                <c:formatCode>General</c:formatCode>
                <c:ptCount val="41"/>
                <c:pt idx="0">
                  <c:v>5.0451000000000003E-2</c:v>
                </c:pt>
                <c:pt idx="1">
                  <c:v>0.131913</c:v>
                </c:pt>
                <c:pt idx="2">
                  <c:v>0.22118699999999999</c:v>
                </c:pt>
                <c:pt idx="3">
                  <c:v>0.313809</c:v>
                </c:pt>
                <c:pt idx="4">
                  <c:v>0.408663</c:v>
                </c:pt>
                <c:pt idx="5">
                  <c:v>0.50351599999999996</c:v>
                </c:pt>
                <c:pt idx="6">
                  <c:v>0.60283299999999995</c:v>
                </c:pt>
                <c:pt idx="7">
                  <c:v>0.70215099999999997</c:v>
                </c:pt>
                <c:pt idx="8">
                  <c:v>0.80146799999999996</c:v>
                </c:pt>
                <c:pt idx="9">
                  <c:v>0.89520599999999995</c:v>
                </c:pt>
                <c:pt idx="10">
                  <c:v>0.980016</c:v>
                </c:pt>
                <c:pt idx="11">
                  <c:v>1.0637099999999999</c:v>
                </c:pt>
                <c:pt idx="12">
                  <c:v>1.1540999999999999</c:v>
                </c:pt>
                <c:pt idx="13">
                  <c:v>1.23891</c:v>
                </c:pt>
                <c:pt idx="14">
                  <c:v>1.29227</c:v>
                </c:pt>
                <c:pt idx="15">
                  <c:v>1.29227</c:v>
                </c:pt>
                <c:pt idx="16">
                  <c:v>1.2690399999999999</c:v>
                </c:pt>
                <c:pt idx="17">
                  <c:v>1.2065490000000001</c:v>
                </c:pt>
                <c:pt idx="18">
                  <c:v>1.138477</c:v>
                </c:pt>
                <c:pt idx="19">
                  <c:v>1.062594</c:v>
                </c:pt>
                <c:pt idx="20">
                  <c:v>0.98782700000000001</c:v>
                </c:pt>
                <c:pt idx="21">
                  <c:v>0.90859699999999999</c:v>
                </c:pt>
                <c:pt idx="22">
                  <c:v>0.83159799999999995</c:v>
                </c:pt>
                <c:pt idx="23">
                  <c:v>0.75571500000000003</c:v>
                </c:pt>
                <c:pt idx="24">
                  <c:v>0.68318000000000001</c:v>
                </c:pt>
                <c:pt idx="25">
                  <c:v>0.61287700000000001</c:v>
                </c:pt>
                <c:pt idx="26">
                  <c:v>0.54480499999999998</c:v>
                </c:pt>
                <c:pt idx="27">
                  <c:v>0.48008200000000001</c:v>
                </c:pt>
                <c:pt idx="28">
                  <c:v>0.41870600000000002</c:v>
                </c:pt>
                <c:pt idx="29">
                  <c:v>0.36291000000000001</c:v>
                </c:pt>
                <c:pt idx="30">
                  <c:v>0.313809</c:v>
                </c:pt>
                <c:pt idx="31">
                  <c:v>0.27028799999999997</c:v>
                </c:pt>
                <c:pt idx="32">
                  <c:v>0.23123099999999999</c:v>
                </c:pt>
                <c:pt idx="33">
                  <c:v>0.19775300000000001</c:v>
                </c:pt>
                <c:pt idx="34">
                  <c:v>0.174318</c:v>
                </c:pt>
                <c:pt idx="35">
                  <c:v>0.15981100000000001</c:v>
                </c:pt>
                <c:pt idx="36">
                  <c:v>0.16204299999999999</c:v>
                </c:pt>
                <c:pt idx="37">
                  <c:v>0.15981100000000001</c:v>
                </c:pt>
                <c:pt idx="38">
                  <c:v>0.15981100000000001</c:v>
                </c:pt>
                <c:pt idx="39">
                  <c:v>0.15981100000000001</c:v>
                </c:pt>
                <c:pt idx="40">
                  <c:v>0.16092699999999999</c:v>
                </c:pt>
              </c:numCache>
            </c:numRef>
          </c:yVal>
        </c:ser>
        <c:axId val="59285504"/>
        <c:axId val="59279232"/>
      </c:scatterChart>
      <c:valAx>
        <c:axId val="59275136"/>
        <c:scaling>
          <c:orientation val="minMax"/>
          <c:max val="4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Time [s]</a:t>
                </a:r>
              </a:p>
            </c:rich>
          </c:tx>
        </c:title>
        <c:numFmt formatCode="0.000" sourceLinked="1"/>
        <c:tickLblPos val="nextTo"/>
        <c:crossAx val="59277312"/>
        <c:crosses val="autoZero"/>
        <c:crossBetween val="midCat"/>
        <c:majorUnit val="1"/>
        <c:minorUnit val="0.2"/>
      </c:valAx>
      <c:valAx>
        <c:axId val="59277312"/>
        <c:scaling>
          <c:orientation val="minMax"/>
          <c:min val="-1"/>
        </c:scaling>
        <c:axPos val="l"/>
        <c:majorGridlines>
          <c:spPr>
            <a:ln>
              <a:solidFill>
                <a:srgbClr val="C0504D">
                  <a:shade val="95000"/>
                  <a:satMod val="105000"/>
                  <a:alpha val="0"/>
                </a:srgb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Pressure [cm H20]</a:t>
                </a:r>
              </a:p>
            </c:rich>
          </c:tx>
          <c:layout>
            <c:manualLayout>
              <c:xMode val="edge"/>
              <c:yMode val="edge"/>
              <c:x val="5.1679586563307435E-3"/>
              <c:y val="0.459714903672232"/>
            </c:manualLayout>
          </c:layout>
        </c:title>
        <c:numFmt formatCode="0.000" sourceLinked="1"/>
        <c:tickLblPos val="nextTo"/>
        <c:crossAx val="59275136"/>
        <c:crosses val="autoZero"/>
        <c:crossBetween val="midCat"/>
      </c:valAx>
      <c:valAx>
        <c:axId val="59279232"/>
        <c:scaling>
          <c:orientation val="minMax"/>
          <c:max val="1.4"/>
          <c:min val="0"/>
        </c:scaling>
        <c:axPos val="r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Volume [L]</a:t>
                </a:r>
              </a:p>
            </c:rich>
          </c:tx>
        </c:title>
        <c:numFmt formatCode="0.0000" sourceLinked="1"/>
        <c:tickLblPos val="nextTo"/>
        <c:crossAx val="59285504"/>
        <c:crosses val="max"/>
        <c:crossBetween val="midCat"/>
      </c:valAx>
      <c:valAx>
        <c:axId val="59285504"/>
        <c:scaling>
          <c:orientation val="minMax"/>
        </c:scaling>
        <c:delete val="1"/>
        <c:axPos val="b"/>
        <c:numFmt formatCode="General" sourceLinked="1"/>
        <c:tickLblPos val="nextTo"/>
        <c:crossAx val="5927923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2243185094820914"/>
          <c:y val="0.70436555724652061"/>
          <c:w val="0.20018094637395117"/>
          <c:h val="0.14141085736716963"/>
        </c:manualLayout>
      </c:layout>
      <c:overlay val="1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Square trial 8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1049231249194616"/>
          <c:y val="7.5219248620315426E-2"/>
          <c:w val="0.79201409377177734"/>
          <c:h val="0.87040978622066867"/>
        </c:manualLayout>
      </c:layout>
      <c:scatterChart>
        <c:scatterStyle val="lineMarker"/>
        <c:ser>
          <c:idx val="0"/>
          <c:order val="0"/>
          <c:tx>
            <c:v>Clinical Trial Pressure</c:v>
          </c:tx>
          <c:spPr>
            <a:ln w="25400"/>
          </c:spPr>
          <c:marker>
            <c:symbol val="none"/>
          </c:marker>
          <c:xVal>
            <c:numRef>
              <c:f>'square nose'!$B$60:$B$79</c:f>
              <c:numCache>
                <c:formatCode>0.000</c:formatCode>
                <c:ptCount val="20"/>
                <c:pt idx="0">
                  <c:v>0</c:v>
                </c:pt>
                <c:pt idx="1">
                  <c:v>0.17123505280614501</c:v>
                </c:pt>
                <c:pt idx="2">
                  <c:v>0.382470105612289</c:v>
                </c:pt>
                <c:pt idx="3">
                  <c:v>0.59370515841843396</c:v>
                </c:pt>
                <c:pt idx="4">
                  <c:v>0.80494021122457904</c:v>
                </c:pt>
                <c:pt idx="5">
                  <c:v>1.01617526403072</c:v>
                </c:pt>
                <c:pt idx="6">
                  <c:v>1.22741031683687</c:v>
                </c:pt>
                <c:pt idx="7">
                  <c:v>1.4386453696430099</c:v>
                </c:pt>
                <c:pt idx="8">
                  <c:v>1.6498804224491599</c:v>
                </c:pt>
                <c:pt idx="9">
                  <c:v>1.8611154752553001</c:v>
                </c:pt>
                <c:pt idx="10">
                  <c:v>2.0723505280614498</c:v>
                </c:pt>
                <c:pt idx="11">
                  <c:v>2.28358558086759</c:v>
                </c:pt>
                <c:pt idx="12">
                  <c:v>2.49482063367374</c:v>
                </c:pt>
                <c:pt idx="13">
                  <c:v>2.7060556864798802</c:v>
                </c:pt>
                <c:pt idx="14">
                  <c:v>2.9172907392860301</c:v>
                </c:pt>
                <c:pt idx="15">
                  <c:v>3.1285257920921699</c:v>
                </c:pt>
                <c:pt idx="16">
                  <c:v>3.3397608448983198</c:v>
                </c:pt>
                <c:pt idx="17">
                  <c:v>3.55099589770446</c:v>
                </c:pt>
                <c:pt idx="18">
                  <c:v>3.76223095051061</c:v>
                </c:pt>
                <c:pt idx="19">
                  <c:v>3.9734660033167502</c:v>
                </c:pt>
              </c:numCache>
            </c:numRef>
          </c:xVal>
          <c:yVal>
            <c:numRef>
              <c:f>'square nose'!$C$60:$C$79</c:f>
              <c:numCache>
                <c:formatCode>0.000</c:formatCode>
                <c:ptCount val="20"/>
                <c:pt idx="0">
                  <c:v>3.5000000000000031E-2</c:v>
                </c:pt>
                <c:pt idx="1">
                  <c:v>0.28500000000000003</c:v>
                </c:pt>
                <c:pt idx="2">
                  <c:v>0.58500000000000008</c:v>
                </c:pt>
                <c:pt idx="3">
                  <c:v>0.73000000000000009</c:v>
                </c:pt>
                <c:pt idx="4">
                  <c:v>0.69286670000000006</c:v>
                </c:pt>
                <c:pt idx="5">
                  <c:v>0.57911632775120003</c:v>
                </c:pt>
                <c:pt idx="6">
                  <c:v>0.35293099581340004</c:v>
                </c:pt>
                <c:pt idx="7">
                  <c:v>0.10415221291865995</c:v>
                </c:pt>
                <c:pt idx="8">
                  <c:v>-0.20044856459330096</c:v>
                </c:pt>
                <c:pt idx="9">
                  <c:v>-0.55870888157894694</c:v>
                </c:pt>
                <c:pt idx="10">
                  <c:v>-0.71673370215310994</c:v>
                </c:pt>
                <c:pt idx="11">
                  <c:v>-0.851185705741627</c:v>
                </c:pt>
                <c:pt idx="12">
                  <c:v>-0.81499999999999995</c:v>
                </c:pt>
                <c:pt idx="13">
                  <c:v>-0.66500000000000004</c:v>
                </c:pt>
                <c:pt idx="14">
                  <c:v>-0.5149999999999999</c:v>
                </c:pt>
                <c:pt idx="15">
                  <c:v>-0.36</c:v>
                </c:pt>
                <c:pt idx="16">
                  <c:v>-0.22999999999999998</c:v>
                </c:pt>
                <c:pt idx="17">
                  <c:v>-0.14681818181818196</c:v>
                </c:pt>
                <c:pt idx="18">
                  <c:v>-6.4999999999999947E-2</c:v>
                </c:pt>
                <c:pt idx="19">
                  <c:v>-5.9999999999999942E-2</c:v>
                </c:pt>
              </c:numCache>
            </c:numRef>
          </c:yVal>
        </c:ser>
        <c:ser>
          <c:idx val="2"/>
          <c:order val="2"/>
          <c:tx>
            <c:v>Model Pressure</c:v>
          </c:tx>
          <c:marker>
            <c:symbol val="none"/>
          </c:marker>
          <c:xVal>
            <c:numRef>
              <c:f>'square nose'!$AT$7:$AT$47</c:f>
              <c:numCache>
                <c:formatCode>General</c:formatCode>
                <c:ptCount val="41"/>
                <c:pt idx="0">
                  <c:v>0.02</c:v>
                </c:pt>
                <c:pt idx="1">
                  <c:v>0.12000000000000009</c:v>
                </c:pt>
                <c:pt idx="2">
                  <c:v>0.22000000000000017</c:v>
                </c:pt>
                <c:pt idx="3">
                  <c:v>0.31999999999999984</c:v>
                </c:pt>
                <c:pt idx="4">
                  <c:v>0.41999999999999993</c:v>
                </c:pt>
                <c:pt idx="5">
                  <c:v>0.52</c:v>
                </c:pt>
                <c:pt idx="6">
                  <c:v>0.61999999999999966</c:v>
                </c:pt>
                <c:pt idx="7">
                  <c:v>0.7200000000000002</c:v>
                </c:pt>
                <c:pt idx="8">
                  <c:v>0.81999999999999984</c:v>
                </c:pt>
                <c:pt idx="9">
                  <c:v>0.92000000000000037</c:v>
                </c:pt>
                <c:pt idx="10">
                  <c:v>1.02</c:v>
                </c:pt>
                <c:pt idx="11">
                  <c:v>1.1199999999999997</c:v>
                </c:pt>
                <c:pt idx="12">
                  <c:v>1.2200000000000002</c:v>
                </c:pt>
                <c:pt idx="13">
                  <c:v>1.3199999999999998</c:v>
                </c:pt>
                <c:pt idx="14">
                  <c:v>1.4200000000000004</c:v>
                </c:pt>
                <c:pt idx="15">
                  <c:v>1.52</c:v>
                </c:pt>
                <c:pt idx="16">
                  <c:v>1.6199999999999997</c:v>
                </c:pt>
                <c:pt idx="17">
                  <c:v>1.7200000000000002</c:v>
                </c:pt>
                <c:pt idx="18">
                  <c:v>1.8199999999999998</c:v>
                </c:pt>
                <c:pt idx="19">
                  <c:v>1.9200000000000004</c:v>
                </c:pt>
                <c:pt idx="20">
                  <c:v>2.02</c:v>
                </c:pt>
                <c:pt idx="21">
                  <c:v>2.1199999999999997</c:v>
                </c:pt>
                <c:pt idx="22">
                  <c:v>2.2200000000000002</c:v>
                </c:pt>
                <c:pt idx="23">
                  <c:v>2.3199999999999998</c:v>
                </c:pt>
                <c:pt idx="24">
                  <c:v>2.4200000000000004</c:v>
                </c:pt>
                <c:pt idx="25">
                  <c:v>2.52</c:v>
                </c:pt>
                <c:pt idx="26">
                  <c:v>2.6199999999999997</c:v>
                </c:pt>
                <c:pt idx="27">
                  <c:v>2.72</c:v>
                </c:pt>
                <c:pt idx="28">
                  <c:v>2.82</c:v>
                </c:pt>
                <c:pt idx="29">
                  <c:v>2.9200000000000004</c:v>
                </c:pt>
                <c:pt idx="30">
                  <c:v>3.02</c:v>
                </c:pt>
                <c:pt idx="31">
                  <c:v>3.1199999999999997</c:v>
                </c:pt>
                <c:pt idx="32">
                  <c:v>3.22</c:v>
                </c:pt>
                <c:pt idx="33">
                  <c:v>3.32</c:v>
                </c:pt>
                <c:pt idx="34">
                  <c:v>3.4200000000000004</c:v>
                </c:pt>
                <c:pt idx="35">
                  <c:v>3.52</c:v>
                </c:pt>
                <c:pt idx="36">
                  <c:v>3.6199999999999997</c:v>
                </c:pt>
                <c:pt idx="37">
                  <c:v>3.72</c:v>
                </c:pt>
                <c:pt idx="38">
                  <c:v>3.82</c:v>
                </c:pt>
                <c:pt idx="39">
                  <c:v>3.9200000000000004</c:v>
                </c:pt>
                <c:pt idx="40">
                  <c:v>4.0199999999999996</c:v>
                </c:pt>
              </c:numCache>
            </c:numRef>
          </c:xVal>
          <c:yVal>
            <c:numRef>
              <c:f>'square nose'!$AU$7:$AU$47</c:f>
              <c:numCache>
                <c:formatCode>General</c:formatCode>
                <c:ptCount val="41"/>
                <c:pt idx="0">
                  <c:v>0.18914</c:v>
                </c:pt>
                <c:pt idx="1">
                  <c:v>0.31685200000000002</c:v>
                </c:pt>
                <c:pt idx="2">
                  <c:v>0.40427999999999997</c:v>
                </c:pt>
                <c:pt idx="3">
                  <c:v>0.40811599999999998</c:v>
                </c:pt>
                <c:pt idx="4">
                  <c:v>0.40427999999999997</c:v>
                </c:pt>
                <c:pt idx="5">
                  <c:v>0.40427999999999997</c:v>
                </c:pt>
                <c:pt idx="6">
                  <c:v>0.50210399999999999</c:v>
                </c:pt>
                <c:pt idx="7">
                  <c:v>0.512548</c:v>
                </c:pt>
                <c:pt idx="8">
                  <c:v>0.51776800000000001</c:v>
                </c:pt>
                <c:pt idx="9">
                  <c:v>0.49687999999999999</c:v>
                </c:pt>
                <c:pt idx="10">
                  <c:v>0.366564</c:v>
                </c:pt>
                <c:pt idx="11">
                  <c:v>0.38918399999999997</c:v>
                </c:pt>
                <c:pt idx="12">
                  <c:v>0.42377999999999999</c:v>
                </c:pt>
                <c:pt idx="13">
                  <c:v>0.323492</c:v>
                </c:pt>
                <c:pt idx="14">
                  <c:v>0.20496</c:v>
                </c:pt>
                <c:pt idx="15">
                  <c:v>-0.211868</c:v>
                </c:pt>
                <c:pt idx="16">
                  <c:v>-0.28611999999999999</c:v>
                </c:pt>
                <c:pt idx="17">
                  <c:v>-0.299404</c:v>
                </c:pt>
                <c:pt idx="18">
                  <c:v>-0.34398800000000002</c:v>
                </c:pt>
                <c:pt idx="19">
                  <c:v>-0.39199600000000001</c:v>
                </c:pt>
                <c:pt idx="20">
                  <c:v>-0.37690400000000002</c:v>
                </c:pt>
                <c:pt idx="21">
                  <c:v>-0.39577200000000001</c:v>
                </c:pt>
                <c:pt idx="22">
                  <c:v>-0.41200799999999999</c:v>
                </c:pt>
                <c:pt idx="23">
                  <c:v>-0.38444800000000001</c:v>
                </c:pt>
                <c:pt idx="24">
                  <c:v>-0.37312800000000002</c:v>
                </c:pt>
                <c:pt idx="25">
                  <c:v>-0.35842800000000002</c:v>
                </c:pt>
                <c:pt idx="26">
                  <c:v>-0.32955200000000001</c:v>
                </c:pt>
                <c:pt idx="27">
                  <c:v>-0.32264799999999999</c:v>
                </c:pt>
                <c:pt idx="28">
                  <c:v>-0.27716000000000002</c:v>
                </c:pt>
                <c:pt idx="29">
                  <c:v>-0.23702400000000001</c:v>
                </c:pt>
                <c:pt idx="30">
                  <c:v>-0.197548</c:v>
                </c:pt>
                <c:pt idx="31">
                  <c:v>-0.18857199999999999</c:v>
                </c:pt>
                <c:pt idx="32">
                  <c:v>-0.158804</c:v>
                </c:pt>
                <c:pt idx="33">
                  <c:v>-0.149036</c:v>
                </c:pt>
                <c:pt idx="34">
                  <c:v>-7.2104000000000001E-2</c:v>
                </c:pt>
                <c:pt idx="35">
                  <c:v>-4.6227999999999998E-2</c:v>
                </c:pt>
                <c:pt idx="36">
                  <c:v>3.7876E-2</c:v>
                </c:pt>
                <c:pt idx="37">
                  <c:v>-4.1911999999999998E-2</c:v>
                </c:pt>
                <c:pt idx="38">
                  <c:v>-2.5739999999999999E-2</c:v>
                </c:pt>
                <c:pt idx="39">
                  <c:v>-4.176E-3</c:v>
                </c:pt>
                <c:pt idx="40">
                  <c:v>6.6080000000000002E-3</c:v>
                </c:pt>
              </c:numCache>
            </c:numRef>
          </c:yVal>
        </c:ser>
        <c:axId val="59672448"/>
        <c:axId val="59674624"/>
      </c:scatterChart>
      <c:scatterChart>
        <c:scatterStyle val="lineMarker"/>
        <c:ser>
          <c:idx val="1"/>
          <c:order val="1"/>
          <c:tx>
            <c:v>Clinical Trial Volume</c:v>
          </c:tx>
          <c:spPr>
            <a:ln w="25400"/>
          </c:spPr>
          <c:marker>
            <c:symbol val="none"/>
          </c:marker>
          <c:xVal>
            <c:numRef>
              <c:f>'square nose'!$F$60:$F$100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</c:numCache>
            </c:numRef>
          </c:xVal>
          <c:yVal>
            <c:numRef>
              <c:f>'square nose'!$G$60:$G$100</c:f>
              <c:numCache>
                <c:formatCode>0.0000</c:formatCode>
                <c:ptCount val="41"/>
                <c:pt idx="0">
                  <c:v>2.1437000000000001E-2</c:v>
                </c:pt>
                <c:pt idx="1">
                  <c:v>4.1522999999999997E-2</c:v>
                </c:pt>
                <c:pt idx="2">
                  <c:v>0.109595</c:v>
                </c:pt>
                <c:pt idx="3">
                  <c:v>0.211144</c:v>
                </c:pt>
                <c:pt idx="4">
                  <c:v>0.31827299999999997</c:v>
                </c:pt>
                <c:pt idx="5">
                  <c:v>0.42093799999999998</c:v>
                </c:pt>
                <c:pt idx="6">
                  <c:v>0.52471900000000005</c:v>
                </c:pt>
                <c:pt idx="7">
                  <c:v>0.63519499999999995</c:v>
                </c:pt>
                <c:pt idx="8">
                  <c:v>0.74790400000000001</c:v>
                </c:pt>
                <c:pt idx="9">
                  <c:v>0.86619199999999996</c:v>
                </c:pt>
                <c:pt idx="10">
                  <c:v>0.97220399999999996</c:v>
                </c:pt>
                <c:pt idx="11">
                  <c:v>1.0558989999999999</c:v>
                </c:pt>
                <c:pt idx="12">
                  <c:v>1.1395930000000001</c:v>
                </c:pt>
                <c:pt idx="13">
                  <c:v>1.2221709999999999</c:v>
                </c:pt>
                <c:pt idx="14">
                  <c:v>1.290243</c:v>
                </c:pt>
                <c:pt idx="15">
                  <c:v>1.29227</c:v>
                </c:pt>
                <c:pt idx="16">
                  <c:v>1.2891269999999999</c:v>
                </c:pt>
                <c:pt idx="17">
                  <c:v>1.2400260000000001</c:v>
                </c:pt>
                <c:pt idx="18">
                  <c:v>1.170839</c:v>
                </c:pt>
                <c:pt idx="19">
                  <c:v>1.0893759999999999</c:v>
                </c:pt>
                <c:pt idx="20">
                  <c:v>1.0012179999999999</c:v>
                </c:pt>
                <c:pt idx="21">
                  <c:v>0.916408</c:v>
                </c:pt>
                <c:pt idx="22">
                  <c:v>0.83159799999999995</c:v>
                </c:pt>
                <c:pt idx="23">
                  <c:v>0.74902000000000002</c:v>
                </c:pt>
                <c:pt idx="24">
                  <c:v>0.66644099999999995</c:v>
                </c:pt>
                <c:pt idx="25">
                  <c:v>0.58609500000000003</c:v>
                </c:pt>
                <c:pt idx="26">
                  <c:v>0.510212</c:v>
                </c:pt>
                <c:pt idx="27">
                  <c:v>0.44102400000000003</c:v>
                </c:pt>
                <c:pt idx="28">
                  <c:v>0.38076399999999999</c:v>
                </c:pt>
                <c:pt idx="29">
                  <c:v>0.32608399999999998</c:v>
                </c:pt>
                <c:pt idx="30">
                  <c:v>0.27363599999999999</c:v>
                </c:pt>
                <c:pt idx="31">
                  <c:v>0.222303</c:v>
                </c:pt>
                <c:pt idx="32">
                  <c:v>0.16539100000000001</c:v>
                </c:pt>
                <c:pt idx="33">
                  <c:v>0.118522</c:v>
                </c:pt>
                <c:pt idx="34">
                  <c:v>9.0623999999999996E-2</c:v>
                </c:pt>
                <c:pt idx="35">
                  <c:v>6.6073999999999994E-2</c:v>
                </c:pt>
                <c:pt idx="36">
                  <c:v>4.1522999999999997E-2</c:v>
                </c:pt>
                <c:pt idx="37">
                  <c:v>3.7060000000000003E-2</c:v>
                </c:pt>
                <c:pt idx="38">
                  <c:v>3.8176000000000002E-2</c:v>
                </c:pt>
                <c:pt idx="39">
                  <c:v>3.8176000000000002E-2</c:v>
                </c:pt>
                <c:pt idx="40">
                  <c:v>3.7060000000000003E-2</c:v>
                </c:pt>
              </c:numCache>
            </c:numRef>
          </c:yVal>
        </c:ser>
        <c:ser>
          <c:idx val="3"/>
          <c:order val="3"/>
          <c:tx>
            <c:v>Model Volume</c:v>
          </c:tx>
          <c:marker>
            <c:symbol val="none"/>
          </c:marker>
          <c:xVal>
            <c:numRef>
              <c:f>'square nose'!$AT$7:$AT$47</c:f>
              <c:numCache>
                <c:formatCode>General</c:formatCode>
                <c:ptCount val="41"/>
                <c:pt idx="0">
                  <c:v>0.02</c:v>
                </c:pt>
                <c:pt idx="1">
                  <c:v>0.12000000000000009</c:v>
                </c:pt>
                <c:pt idx="2">
                  <c:v>0.22000000000000017</c:v>
                </c:pt>
                <c:pt idx="3">
                  <c:v>0.31999999999999984</c:v>
                </c:pt>
                <c:pt idx="4">
                  <c:v>0.41999999999999993</c:v>
                </c:pt>
                <c:pt idx="5">
                  <c:v>0.52</c:v>
                </c:pt>
                <c:pt idx="6">
                  <c:v>0.61999999999999966</c:v>
                </c:pt>
                <c:pt idx="7">
                  <c:v>0.7200000000000002</c:v>
                </c:pt>
                <c:pt idx="8">
                  <c:v>0.81999999999999984</c:v>
                </c:pt>
                <c:pt idx="9">
                  <c:v>0.92000000000000037</c:v>
                </c:pt>
                <c:pt idx="10">
                  <c:v>1.02</c:v>
                </c:pt>
                <c:pt idx="11">
                  <c:v>1.1199999999999997</c:v>
                </c:pt>
                <c:pt idx="12">
                  <c:v>1.2200000000000002</c:v>
                </c:pt>
                <c:pt idx="13">
                  <c:v>1.3199999999999998</c:v>
                </c:pt>
                <c:pt idx="14">
                  <c:v>1.4200000000000004</c:v>
                </c:pt>
                <c:pt idx="15">
                  <c:v>1.52</c:v>
                </c:pt>
                <c:pt idx="16">
                  <c:v>1.6199999999999997</c:v>
                </c:pt>
                <c:pt idx="17">
                  <c:v>1.7200000000000002</c:v>
                </c:pt>
                <c:pt idx="18">
                  <c:v>1.8199999999999998</c:v>
                </c:pt>
                <c:pt idx="19">
                  <c:v>1.9200000000000004</c:v>
                </c:pt>
                <c:pt idx="20">
                  <c:v>2.02</c:v>
                </c:pt>
                <c:pt idx="21">
                  <c:v>2.1199999999999997</c:v>
                </c:pt>
                <c:pt idx="22">
                  <c:v>2.2200000000000002</c:v>
                </c:pt>
                <c:pt idx="23">
                  <c:v>2.3199999999999998</c:v>
                </c:pt>
                <c:pt idx="24">
                  <c:v>2.4200000000000004</c:v>
                </c:pt>
                <c:pt idx="25">
                  <c:v>2.52</c:v>
                </c:pt>
                <c:pt idx="26">
                  <c:v>2.6199999999999997</c:v>
                </c:pt>
                <c:pt idx="27">
                  <c:v>2.72</c:v>
                </c:pt>
                <c:pt idx="28">
                  <c:v>2.82</c:v>
                </c:pt>
                <c:pt idx="29">
                  <c:v>2.9200000000000004</c:v>
                </c:pt>
                <c:pt idx="30">
                  <c:v>3.02</c:v>
                </c:pt>
                <c:pt idx="31">
                  <c:v>3.1199999999999997</c:v>
                </c:pt>
                <c:pt idx="32">
                  <c:v>3.22</c:v>
                </c:pt>
                <c:pt idx="33">
                  <c:v>3.32</c:v>
                </c:pt>
                <c:pt idx="34">
                  <c:v>3.4200000000000004</c:v>
                </c:pt>
                <c:pt idx="35">
                  <c:v>3.52</c:v>
                </c:pt>
                <c:pt idx="36">
                  <c:v>3.6199999999999997</c:v>
                </c:pt>
                <c:pt idx="37">
                  <c:v>3.72</c:v>
                </c:pt>
                <c:pt idx="38">
                  <c:v>3.82</c:v>
                </c:pt>
                <c:pt idx="39">
                  <c:v>3.9200000000000004</c:v>
                </c:pt>
                <c:pt idx="40">
                  <c:v>4.0199999999999996</c:v>
                </c:pt>
              </c:numCache>
            </c:numRef>
          </c:xVal>
          <c:yVal>
            <c:numRef>
              <c:f>'square nose'!$AS$7:$AS$47</c:f>
              <c:numCache>
                <c:formatCode>General</c:formatCode>
                <c:ptCount val="41"/>
                <c:pt idx="0">
                  <c:v>2.3668999999999999E-2</c:v>
                </c:pt>
                <c:pt idx="1">
                  <c:v>8.0581E-2</c:v>
                </c:pt>
                <c:pt idx="2">
                  <c:v>0.168739</c:v>
                </c:pt>
                <c:pt idx="3">
                  <c:v>0.26247599999999999</c:v>
                </c:pt>
                <c:pt idx="4">
                  <c:v>0.35621399999999998</c:v>
                </c:pt>
                <c:pt idx="5">
                  <c:v>0.45106800000000002</c:v>
                </c:pt>
                <c:pt idx="6">
                  <c:v>0.55038500000000001</c:v>
                </c:pt>
                <c:pt idx="7">
                  <c:v>0.65639800000000004</c:v>
                </c:pt>
                <c:pt idx="8">
                  <c:v>0.76352699999999996</c:v>
                </c:pt>
                <c:pt idx="9">
                  <c:v>0.86953899999999995</c:v>
                </c:pt>
                <c:pt idx="10">
                  <c:v>0.96662499999999996</c:v>
                </c:pt>
                <c:pt idx="11">
                  <c:v>1.0558989999999999</c:v>
                </c:pt>
                <c:pt idx="12">
                  <c:v>1.147405</c:v>
                </c:pt>
                <c:pt idx="13">
                  <c:v>1.2377940000000001</c:v>
                </c:pt>
                <c:pt idx="14">
                  <c:v>1.29227</c:v>
                </c:pt>
                <c:pt idx="15">
                  <c:v>1.29227</c:v>
                </c:pt>
                <c:pt idx="16">
                  <c:v>1.2723880000000001</c:v>
                </c:pt>
                <c:pt idx="17">
                  <c:v>1.20878</c:v>
                </c:pt>
                <c:pt idx="18">
                  <c:v>1.1395930000000001</c:v>
                </c:pt>
                <c:pt idx="19">
                  <c:v>1.0637099999999999</c:v>
                </c:pt>
                <c:pt idx="20">
                  <c:v>0.98782700000000001</c:v>
                </c:pt>
                <c:pt idx="21">
                  <c:v>0.90748099999999998</c:v>
                </c:pt>
                <c:pt idx="22">
                  <c:v>0.82713400000000004</c:v>
                </c:pt>
                <c:pt idx="23">
                  <c:v>0.74902000000000002</c:v>
                </c:pt>
                <c:pt idx="24">
                  <c:v>0.67090499999999997</c:v>
                </c:pt>
                <c:pt idx="25">
                  <c:v>0.59725399999999995</c:v>
                </c:pt>
                <c:pt idx="26">
                  <c:v>0.52471900000000005</c:v>
                </c:pt>
                <c:pt idx="27">
                  <c:v>0.45329999999999998</c:v>
                </c:pt>
                <c:pt idx="28">
                  <c:v>0.38522800000000001</c:v>
                </c:pt>
                <c:pt idx="29">
                  <c:v>0.32719999999999999</c:v>
                </c:pt>
                <c:pt idx="30">
                  <c:v>0.27363599999999999</c:v>
                </c:pt>
                <c:pt idx="31">
                  <c:v>0.22341900000000001</c:v>
                </c:pt>
                <c:pt idx="32">
                  <c:v>0.17655000000000001</c:v>
                </c:pt>
                <c:pt idx="33">
                  <c:v>0.13526099999999999</c:v>
                </c:pt>
                <c:pt idx="34">
                  <c:v>9.9552000000000002E-2</c:v>
                </c:pt>
                <c:pt idx="35">
                  <c:v>7.5000999999999998E-2</c:v>
                </c:pt>
                <c:pt idx="36">
                  <c:v>6.3841999999999996E-2</c:v>
                </c:pt>
                <c:pt idx="37">
                  <c:v>6.3841999999999996E-2</c:v>
                </c:pt>
                <c:pt idx="38">
                  <c:v>6.4958000000000002E-2</c:v>
                </c:pt>
                <c:pt idx="39">
                  <c:v>6.3841999999999996E-2</c:v>
                </c:pt>
                <c:pt idx="40">
                  <c:v>6.3841999999999996E-2</c:v>
                </c:pt>
              </c:numCache>
            </c:numRef>
          </c:yVal>
        </c:ser>
        <c:axId val="59682816"/>
        <c:axId val="59676544"/>
      </c:scatterChart>
      <c:valAx>
        <c:axId val="59672448"/>
        <c:scaling>
          <c:orientation val="minMax"/>
          <c:max val="4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Time [s]</a:t>
                </a:r>
              </a:p>
            </c:rich>
          </c:tx>
        </c:title>
        <c:numFmt formatCode="0.000" sourceLinked="1"/>
        <c:tickLblPos val="nextTo"/>
        <c:crossAx val="59674624"/>
        <c:crosses val="autoZero"/>
        <c:crossBetween val="midCat"/>
        <c:majorUnit val="1"/>
        <c:minorUnit val="0.2"/>
      </c:valAx>
      <c:valAx>
        <c:axId val="59674624"/>
        <c:scaling>
          <c:orientation val="minMax"/>
          <c:min val="-1"/>
        </c:scaling>
        <c:axPos val="l"/>
        <c:majorGridlines>
          <c:spPr>
            <a:ln>
              <a:solidFill>
                <a:srgbClr val="C0504D">
                  <a:shade val="95000"/>
                  <a:satMod val="105000"/>
                  <a:alpha val="0"/>
                </a:srgb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Pressure [cm H20]</a:t>
                </a:r>
              </a:p>
            </c:rich>
          </c:tx>
          <c:layout>
            <c:manualLayout>
              <c:xMode val="edge"/>
              <c:yMode val="edge"/>
              <c:x val="5.1679586563307435E-3"/>
              <c:y val="0.459714903672232"/>
            </c:manualLayout>
          </c:layout>
        </c:title>
        <c:numFmt formatCode="0.000" sourceLinked="1"/>
        <c:tickLblPos val="nextTo"/>
        <c:crossAx val="59672448"/>
        <c:crosses val="autoZero"/>
        <c:crossBetween val="midCat"/>
      </c:valAx>
      <c:valAx>
        <c:axId val="59676544"/>
        <c:scaling>
          <c:orientation val="minMax"/>
          <c:max val="1.4"/>
          <c:min val="0"/>
        </c:scaling>
        <c:axPos val="r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Volume [L]</a:t>
                </a:r>
              </a:p>
            </c:rich>
          </c:tx>
        </c:title>
        <c:numFmt formatCode="0.0000" sourceLinked="1"/>
        <c:tickLblPos val="nextTo"/>
        <c:crossAx val="59682816"/>
        <c:crosses val="max"/>
        <c:crossBetween val="midCat"/>
      </c:valAx>
      <c:valAx>
        <c:axId val="59682816"/>
        <c:scaling>
          <c:orientation val="minMax"/>
        </c:scaling>
        <c:delete val="1"/>
        <c:axPos val="b"/>
        <c:numFmt formatCode="General" sourceLinked="1"/>
        <c:tickLblPos val="nextTo"/>
        <c:crossAx val="596765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2243185094820914"/>
          <c:y val="0.70436555724652061"/>
          <c:w val="0.20018094637395117"/>
          <c:h val="0.14141085736716963"/>
        </c:manualLayout>
      </c:layout>
      <c:overlay val="1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5" Type="http://schemas.openxmlformats.org/officeDocument/2006/relationships/chart" Target="../charts/chart27.xml"/><Relationship Id="rId4" Type="http://schemas.openxmlformats.org/officeDocument/2006/relationships/chart" Target="../charts/chart2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66674</xdr:colOff>
      <xdr:row>57</xdr:row>
      <xdr:rowOff>9525</xdr:rowOff>
    </xdr:from>
    <xdr:to>
      <xdr:col>53</xdr:col>
      <xdr:colOff>457199</xdr:colOff>
      <xdr:row>90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0</xdr:colOff>
      <xdr:row>35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28575</xdr:rowOff>
    </xdr:from>
    <xdr:to>
      <xdr:col>17</xdr:col>
      <xdr:colOff>28575</xdr:colOff>
      <xdr:row>69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17</xdr:col>
      <xdr:colOff>19050</xdr:colOff>
      <xdr:row>104</xdr:row>
      <xdr:rowOff>85725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105</xdr:row>
      <xdr:rowOff>171450</xdr:rowOff>
    </xdr:from>
    <xdr:to>
      <xdr:col>17</xdr:col>
      <xdr:colOff>9525</xdr:colOff>
      <xdr:row>139</xdr:row>
      <xdr:rowOff>85725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16</xdr:col>
      <xdr:colOff>590550</xdr:colOff>
      <xdr:row>175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0</xdr:colOff>
      <xdr:row>0</xdr:row>
      <xdr:rowOff>0</xdr:rowOff>
    </xdr:from>
    <xdr:to>
      <xdr:col>34</xdr:col>
      <xdr:colOff>590550</xdr:colOff>
      <xdr:row>34</xdr:row>
      <xdr:rowOff>161924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36</xdr:row>
      <xdr:rowOff>0</xdr:rowOff>
    </xdr:from>
    <xdr:to>
      <xdr:col>34</xdr:col>
      <xdr:colOff>590550</xdr:colOff>
      <xdr:row>69</xdr:row>
      <xdr:rowOff>76200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71</xdr:row>
      <xdr:rowOff>0</xdr:rowOff>
    </xdr:from>
    <xdr:to>
      <xdr:col>34</xdr:col>
      <xdr:colOff>571500</xdr:colOff>
      <xdr:row>104</xdr:row>
      <xdr:rowOff>76200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0</xdr:colOff>
      <xdr:row>106</xdr:row>
      <xdr:rowOff>0</xdr:rowOff>
    </xdr:from>
    <xdr:to>
      <xdr:col>34</xdr:col>
      <xdr:colOff>571500</xdr:colOff>
      <xdr:row>139</xdr:row>
      <xdr:rowOff>76200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18</xdr:col>
      <xdr:colOff>38100</xdr:colOff>
      <xdr:row>142</xdr:row>
      <xdr:rowOff>38100</xdr:rowOff>
    </xdr:from>
    <xdr:to>
      <xdr:col>35</xdr:col>
      <xdr:colOff>38100</xdr:colOff>
      <xdr:row>175</xdr:row>
      <xdr:rowOff>114300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504825</xdr:colOff>
      <xdr:row>57</xdr:row>
      <xdr:rowOff>38100</xdr:rowOff>
    </xdr:from>
    <xdr:to>
      <xdr:col>51</xdr:col>
      <xdr:colOff>390525</xdr:colOff>
      <xdr:row>89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21</xdr:row>
      <xdr:rowOff>0</xdr:rowOff>
    </xdr:from>
    <xdr:to>
      <xdr:col>16</xdr:col>
      <xdr:colOff>419101</xdr:colOff>
      <xdr:row>54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55</xdr:row>
      <xdr:rowOff>123825</xdr:rowOff>
    </xdr:from>
    <xdr:to>
      <xdr:col>16</xdr:col>
      <xdr:colOff>476250</xdr:colOff>
      <xdr:row>89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90</xdr:row>
      <xdr:rowOff>0</xdr:rowOff>
    </xdr:from>
    <xdr:to>
      <xdr:col>16</xdr:col>
      <xdr:colOff>447675</xdr:colOff>
      <xdr:row>123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124</xdr:row>
      <xdr:rowOff>1</xdr:rowOff>
    </xdr:from>
    <xdr:to>
      <xdr:col>16</xdr:col>
      <xdr:colOff>428624</xdr:colOff>
      <xdr:row>155</xdr:row>
      <xdr:rowOff>95251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157</xdr:row>
      <xdr:rowOff>0</xdr:rowOff>
    </xdr:from>
    <xdr:to>
      <xdr:col>16</xdr:col>
      <xdr:colOff>428624</xdr:colOff>
      <xdr:row>188</xdr:row>
      <xdr:rowOff>180975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-1</xdr:colOff>
      <xdr:row>21</xdr:row>
      <xdr:rowOff>0</xdr:rowOff>
    </xdr:from>
    <xdr:to>
      <xdr:col>31</xdr:col>
      <xdr:colOff>457200</xdr:colOff>
      <xdr:row>54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56</xdr:row>
      <xdr:rowOff>0</xdr:rowOff>
    </xdr:from>
    <xdr:to>
      <xdr:col>31</xdr:col>
      <xdr:colOff>495300</xdr:colOff>
      <xdr:row>88</xdr:row>
      <xdr:rowOff>76200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0</xdr:colOff>
      <xdr:row>90</xdr:row>
      <xdr:rowOff>0</xdr:rowOff>
    </xdr:from>
    <xdr:to>
      <xdr:col>31</xdr:col>
      <xdr:colOff>495300</xdr:colOff>
      <xdr:row>122</xdr:row>
      <xdr:rowOff>76200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124</xdr:row>
      <xdr:rowOff>0</xdr:rowOff>
    </xdr:from>
    <xdr:to>
      <xdr:col>31</xdr:col>
      <xdr:colOff>495300</xdr:colOff>
      <xdr:row>156</xdr:row>
      <xdr:rowOff>76200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0</xdr:colOff>
      <xdr:row>157</xdr:row>
      <xdr:rowOff>0</xdr:rowOff>
    </xdr:from>
    <xdr:to>
      <xdr:col>31</xdr:col>
      <xdr:colOff>495300</xdr:colOff>
      <xdr:row>189</xdr:row>
      <xdr:rowOff>76200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17</xdr:col>
      <xdr:colOff>390525</xdr:colOff>
      <xdr:row>35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609599</xdr:colOff>
      <xdr:row>36</xdr:row>
      <xdr:rowOff>190499</xdr:rowOff>
    </xdr:from>
    <xdr:to>
      <xdr:col>17</xdr:col>
      <xdr:colOff>390524</xdr:colOff>
      <xdr:row>71</xdr:row>
      <xdr:rowOff>47624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</xdr:col>
      <xdr:colOff>504825</xdr:colOff>
      <xdr:row>1</xdr:row>
      <xdr:rowOff>85724</xdr:rowOff>
    </xdr:from>
    <xdr:to>
      <xdr:col>48</xdr:col>
      <xdr:colOff>104775</xdr:colOff>
      <xdr:row>30</xdr:row>
      <xdr:rowOff>133349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33</xdr:col>
      <xdr:colOff>476250</xdr:colOff>
      <xdr:row>33</xdr:row>
      <xdr:rowOff>0</xdr:rowOff>
    </xdr:from>
    <xdr:to>
      <xdr:col>48</xdr:col>
      <xdr:colOff>76200</xdr:colOff>
      <xdr:row>62</xdr:row>
      <xdr:rowOff>47625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49</xdr:col>
      <xdr:colOff>0</xdr:colOff>
      <xdr:row>1</xdr:row>
      <xdr:rowOff>0</xdr:rowOff>
    </xdr:from>
    <xdr:to>
      <xdr:col>63</xdr:col>
      <xdr:colOff>209550</xdr:colOff>
      <xdr:row>30</xdr:row>
      <xdr:rowOff>47625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00"/>
  <sheetViews>
    <sheetView topLeftCell="H91" workbookViewId="0">
      <selection activeCell="K7" sqref="K7"/>
    </sheetView>
  </sheetViews>
  <sheetFormatPr defaultRowHeight="15"/>
  <cols>
    <col min="11" max="11" width="9.5703125" customWidth="1"/>
    <col min="12" max="22" width="9.28515625" bestFit="1" customWidth="1"/>
    <col min="26" max="36" width="9.5703125" bestFit="1" customWidth="1"/>
  </cols>
  <sheetData>
    <row r="1" spans="1:59">
      <c r="F1" t="s">
        <v>22</v>
      </c>
      <c r="G1" s="40" t="s">
        <v>19</v>
      </c>
      <c r="H1" s="40"/>
      <c r="I1" s="40"/>
      <c r="J1" s="40"/>
      <c r="K1" s="40"/>
      <c r="L1" s="40"/>
      <c r="M1" s="40"/>
      <c r="N1" s="40"/>
      <c r="O1" s="40"/>
      <c r="P1" s="40"/>
      <c r="Q1" s="40"/>
      <c r="R1" s="2"/>
    </row>
    <row r="2" spans="1:59">
      <c r="F2" t="s">
        <v>21</v>
      </c>
      <c r="G2" s="40" t="s">
        <v>23</v>
      </c>
      <c r="H2" s="40"/>
      <c r="I2" s="40"/>
      <c r="J2" s="40"/>
      <c r="K2" s="40"/>
      <c r="L2" s="40"/>
      <c r="M2" s="40"/>
      <c r="N2" s="40"/>
      <c r="O2" s="40"/>
      <c r="P2" s="40"/>
      <c r="Q2" s="40"/>
      <c r="R2" s="2"/>
    </row>
    <row r="3" spans="1:59">
      <c r="F3" t="s">
        <v>20</v>
      </c>
      <c r="G3" s="40" t="s">
        <v>24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2"/>
    </row>
    <row r="4" spans="1:59"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59">
      <c r="A5" s="40" t="s">
        <v>0</v>
      </c>
      <c r="B5" s="40"/>
      <c r="C5" s="40"/>
      <c r="D5" s="14">
        <v>0.04</v>
      </c>
      <c r="E5" s="1"/>
      <c r="G5" s="40" t="s">
        <v>4</v>
      </c>
      <c r="H5" s="40"/>
      <c r="I5" s="40"/>
      <c r="J5" s="14">
        <v>0</v>
      </c>
      <c r="K5" s="2"/>
      <c r="M5" s="40" t="s">
        <v>5</v>
      </c>
      <c r="N5" s="40"/>
      <c r="O5" s="40"/>
      <c r="P5" s="14">
        <v>0.04</v>
      </c>
      <c r="Q5" s="2"/>
      <c r="R5" s="2"/>
      <c r="S5" s="40" t="s">
        <v>6</v>
      </c>
      <c r="T5" s="40"/>
      <c r="U5" s="40"/>
      <c r="V5" s="14">
        <v>0</v>
      </c>
      <c r="W5" s="2"/>
      <c r="Y5" s="40" t="s">
        <v>7</v>
      </c>
      <c r="Z5" s="40"/>
      <c r="AA5" s="40"/>
      <c r="AB5" s="14">
        <v>0.03</v>
      </c>
      <c r="AC5" s="2"/>
      <c r="AE5" s="40" t="s">
        <v>8</v>
      </c>
      <c r="AF5" s="40"/>
      <c r="AG5" s="40"/>
      <c r="AH5" s="14">
        <v>0.13</v>
      </c>
      <c r="AI5" s="2"/>
      <c r="AK5" s="40" t="s">
        <v>9</v>
      </c>
      <c r="AL5" s="40"/>
      <c r="AM5" s="40"/>
      <c r="AN5" s="14">
        <v>0.02</v>
      </c>
      <c r="AO5" s="2"/>
      <c r="AQ5" s="40" t="s">
        <v>10</v>
      </c>
      <c r="AR5" s="40"/>
      <c r="AS5" s="40"/>
      <c r="AT5" s="14">
        <v>0.02</v>
      </c>
      <c r="AU5" s="2"/>
      <c r="AW5" s="40" t="s">
        <v>11</v>
      </c>
      <c r="AX5" s="40"/>
      <c r="AY5" s="40"/>
      <c r="AZ5" s="14">
        <v>0.04</v>
      </c>
      <c r="BA5" s="2"/>
      <c r="BC5" s="40" t="s">
        <v>12</v>
      </c>
      <c r="BD5" s="40"/>
      <c r="BE5" s="40"/>
      <c r="BF5" s="14">
        <v>0.09</v>
      </c>
      <c r="BG5" s="2"/>
    </row>
    <row r="6" spans="1:59">
      <c r="A6" t="s">
        <v>1</v>
      </c>
      <c r="B6" t="s">
        <v>2</v>
      </c>
      <c r="C6" t="s">
        <v>3</v>
      </c>
      <c r="D6" t="s">
        <v>18</v>
      </c>
      <c r="E6" t="s">
        <v>17</v>
      </c>
      <c r="G6" t="s">
        <v>1</v>
      </c>
      <c r="H6" t="s">
        <v>2</v>
      </c>
      <c r="I6" t="s">
        <v>3</v>
      </c>
      <c r="J6" t="s">
        <v>18</v>
      </c>
      <c r="K6" t="s">
        <v>17</v>
      </c>
      <c r="M6" t="s">
        <v>1</v>
      </c>
      <c r="N6" t="s">
        <v>2</v>
      </c>
      <c r="O6" t="s">
        <v>3</v>
      </c>
      <c r="P6" t="s">
        <v>18</v>
      </c>
      <c r="Q6" t="s">
        <v>17</v>
      </c>
      <c r="S6" t="s">
        <v>1</v>
      </c>
      <c r="T6" t="s">
        <v>2</v>
      </c>
      <c r="U6" t="s">
        <v>3</v>
      </c>
      <c r="V6" t="s">
        <v>18</v>
      </c>
      <c r="W6" t="s">
        <v>17</v>
      </c>
      <c r="Y6" t="s">
        <v>1</v>
      </c>
      <c r="Z6" t="s">
        <v>2</v>
      </c>
      <c r="AA6" t="s">
        <v>3</v>
      </c>
      <c r="AB6" t="s">
        <v>18</v>
      </c>
      <c r="AC6" t="s">
        <v>17</v>
      </c>
      <c r="AE6" t="s">
        <v>1</v>
      </c>
      <c r="AF6" t="s">
        <v>2</v>
      </c>
      <c r="AG6" t="s">
        <v>3</v>
      </c>
      <c r="AH6" t="s">
        <v>18</v>
      </c>
      <c r="AI6" t="s">
        <v>17</v>
      </c>
      <c r="AK6" t="s">
        <v>1</v>
      </c>
      <c r="AL6" t="s">
        <v>2</v>
      </c>
      <c r="AM6" t="s">
        <v>3</v>
      </c>
      <c r="AN6" t="s">
        <v>18</v>
      </c>
      <c r="AO6" t="s">
        <v>17</v>
      </c>
      <c r="AQ6" t="s">
        <v>1</v>
      </c>
      <c r="AR6" t="s">
        <v>2</v>
      </c>
      <c r="AS6" t="s">
        <v>3</v>
      </c>
      <c r="AT6" t="s">
        <v>18</v>
      </c>
      <c r="AU6" t="s">
        <v>17</v>
      </c>
      <c r="AW6" t="s">
        <v>1</v>
      </c>
      <c r="AX6" t="s">
        <v>2</v>
      </c>
      <c r="AY6" t="s">
        <v>3</v>
      </c>
      <c r="AZ6" t="s">
        <v>18</v>
      </c>
      <c r="BA6" t="s">
        <v>17</v>
      </c>
      <c r="BC6" t="s">
        <v>1</v>
      </c>
      <c r="BD6" t="s">
        <v>2</v>
      </c>
      <c r="BE6" t="s">
        <v>3</v>
      </c>
      <c r="BF6" t="s">
        <v>18</v>
      </c>
      <c r="BG6" t="s">
        <v>17</v>
      </c>
    </row>
    <row r="7" spans="1:59">
      <c r="A7">
        <v>4.3</v>
      </c>
      <c r="B7">
        <v>4.3920000000000001E-2</v>
      </c>
      <c r="C7">
        <v>2.7015999999999998E-2</v>
      </c>
      <c r="D7">
        <f>A7-A$7+D5</f>
        <v>0.04</v>
      </c>
      <c r="E7">
        <f>4*B7</f>
        <v>0.17568</v>
      </c>
      <c r="G7">
        <v>3.8</v>
      </c>
      <c r="H7">
        <v>3.3700000000000001E-2</v>
      </c>
      <c r="I7">
        <v>2.8132000000000001E-2</v>
      </c>
      <c r="J7">
        <f>G7-G$7+J$5</f>
        <v>0</v>
      </c>
      <c r="K7">
        <f>4*H7</f>
        <v>0.1348</v>
      </c>
      <c r="M7">
        <v>3.9</v>
      </c>
      <c r="N7">
        <v>4.9528999999999997E-2</v>
      </c>
      <c r="O7">
        <v>3.2596E-2</v>
      </c>
      <c r="P7">
        <f>M7-M$7+P$5</f>
        <v>0.04</v>
      </c>
      <c r="Q7">
        <f>4*N7</f>
        <v>0.19811599999999999</v>
      </c>
      <c r="S7">
        <v>3.6</v>
      </c>
      <c r="T7">
        <v>5.9639999999999997E-3</v>
      </c>
      <c r="U7">
        <v>3.0363999999999999E-2</v>
      </c>
      <c r="V7">
        <f>S7-S$7+V$5</f>
        <v>0</v>
      </c>
      <c r="W7">
        <f>4*T7</f>
        <v>2.3855999999999999E-2</v>
      </c>
      <c r="Y7">
        <v>3.4</v>
      </c>
      <c r="Z7">
        <v>5.3127000000000001E-2</v>
      </c>
      <c r="AA7">
        <v>3.9292000000000001E-2</v>
      </c>
      <c r="AB7">
        <f>Y7-Y$7+AB$5</f>
        <v>0.03</v>
      </c>
      <c r="AC7">
        <f>4*Z7</f>
        <v>0.212508</v>
      </c>
      <c r="AE7">
        <v>3.8</v>
      </c>
      <c r="AF7">
        <v>8.0043000000000003E-2</v>
      </c>
      <c r="AG7">
        <v>8.2812999999999998E-2</v>
      </c>
      <c r="AH7">
        <f>AE7-AE$7+AH$5</f>
        <v>0.13</v>
      </c>
      <c r="AI7">
        <f>4*AF7</f>
        <v>0.32017200000000001</v>
      </c>
      <c r="AK7">
        <v>3.5</v>
      </c>
      <c r="AL7">
        <v>6.9477999999999998E-2</v>
      </c>
      <c r="AM7">
        <v>5.0451000000000003E-2</v>
      </c>
      <c r="AN7">
        <f>AK7-AK$7+AN$5</f>
        <v>0.02</v>
      </c>
      <c r="AO7">
        <f>4*AL7</f>
        <v>0.27791199999999999</v>
      </c>
      <c r="AQ7">
        <v>3.5</v>
      </c>
      <c r="AR7">
        <v>4.7285000000000001E-2</v>
      </c>
      <c r="AS7">
        <v>2.3668999999999999E-2</v>
      </c>
      <c r="AT7">
        <f>AQ7-AQ$7+AT$5</f>
        <v>0.02</v>
      </c>
      <c r="AU7">
        <f>4*AR7</f>
        <v>0.18914</v>
      </c>
      <c r="AW7">
        <v>3.7</v>
      </c>
      <c r="AX7">
        <v>6.429E-2</v>
      </c>
      <c r="AY7">
        <v>4.1522999999999997E-2</v>
      </c>
      <c r="AZ7">
        <f>AW7-AW$7+AZ$5</f>
        <v>0.04</v>
      </c>
      <c r="BA7">
        <f>4*AX7</f>
        <v>0.25716</v>
      </c>
      <c r="BC7">
        <v>3.9</v>
      </c>
      <c r="BD7">
        <v>7.3400999999999994E-2</v>
      </c>
      <c r="BE7">
        <v>5.7146000000000002E-2</v>
      </c>
      <c r="BF7">
        <f>BC7-BC$7+BF$5</f>
        <v>0.09</v>
      </c>
      <c r="BG7">
        <f>4*BD7</f>
        <v>0.29360399999999998</v>
      </c>
    </row>
    <row r="8" spans="1:59">
      <c r="A8">
        <v>4.4000000000000004</v>
      </c>
      <c r="B8">
        <v>0.111166</v>
      </c>
      <c r="C8">
        <v>8.7276000000000006E-2</v>
      </c>
      <c r="D8">
        <f>D7+0.1</f>
        <v>0.14000000000000001</v>
      </c>
      <c r="E8">
        <f t="shared" ref="E8:E47" si="0">4*B8</f>
        <v>0.444664</v>
      </c>
      <c r="G8">
        <v>3.9</v>
      </c>
      <c r="H8">
        <v>8.9835999999999999E-2</v>
      </c>
      <c r="I8">
        <v>7.7232999999999996E-2</v>
      </c>
      <c r="J8">
        <f t="shared" ref="J8:J47" si="1">G8-G$7+J$5</f>
        <v>0.10000000000000009</v>
      </c>
      <c r="K8">
        <f t="shared" ref="K8:K47" si="2">4*H8</f>
        <v>0.359344</v>
      </c>
      <c r="M8">
        <v>4</v>
      </c>
      <c r="N8">
        <v>0.10106999999999999</v>
      </c>
      <c r="O8">
        <v>9.9552000000000002E-2</v>
      </c>
      <c r="P8">
        <f t="shared" ref="P8:P47" si="3">M8-M$7+P$5</f>
        <v>0.1400000000000001</v>
      </c>
      <c r="Q8">
        <f t="shared" ref="Q8:Q47" si="4">4*N8</f>
        <v>0.40427999999999997</v>
      </c>
      <c r="S8">
        <v>3.7</v>
      </c>
      <c r="T8">
        <v>6.429E-2</v>
      </c>
      <c r="U8">
        <v>6.1609999999999998E-2</v>
      </c>
      <c r="V8">
        <f t="shared" ref="V8:V47" si="5">S8-S$7+V$5</f>
        <v>0.10000000000000009</v>
      </c>
      <c r="W8">
        <f t="shared" ref="W8:W47" si="6">4*T8</f>
        <v>0.25716</v>
      </c>
      <c r="Y8">
        <v>3.5</v>
      </c>
      <c r="Z8">
        <v>8.8933999999999999E-2</v>
      </c>
      <c r="AA8">
        <v>0.104015</v>
      </c>
      <c r="AB8">
        <f t="shared" ref="AB8:AB45" si="7">Y8-Y$7+AB$5</f>
        <v>0.13000000000000009</v>
      </c>
      <c r="AC8">
        <f t="shared" ref="AC8:AC45" si="8">4*Z8</f>
        <v>0.355736</v>
      </c>
      <c r="AE8">
        <v>3.9</v>
      </c>
      <c r="AF8">
        <v>0.105945</v>
      </c>
      <c r="AG8">
        <v>0.16762299999999999</v>
      </c>
      <c r="AH8">
        <f t="shared" ref="AH8:AH47" si="9">AE8-AE$7+AH$5</f>
        <v>0.23000000000000009</v>
      </c>
      <c r="AI8">
        <f t="shared" ref="AI8:AI47" si="10">4*AF8</f>
        <v>0.42377999999999999</v>
      </c>
      <c r="AK8">
        <v>3.6</v>
      </c>
      <c r="AL8">
        <v>9.8239000000000007E-2</v>
      </c>
      <c r="AM8">
        <v>0.131913</v>
      </c>
      <c r="AN8">
        <f t="shared" ref="AN8:AN47" si="11">AK8-AK$7+AN$5</f>
        <v>0.12000000000000009</v>
      </c>
      <c r="AO8">
        <f t="shared" ref="AO8:AO47" si="12">4*AL8</f>
        <v>0.39295600000000003</v>
      </c>
      <c r="AQ8">
        <v>3.6</v>
      </c>
      <c r="AR8">
        <v>7.9213000000000006E-2</v>
      </c>
      <c r="AS8">
        <v>8.0581E-2</v>
      </c>
      <c r="AT8">
        <f t="shared" ref="AT8:AT47" si="13">AQ8-AQ$7+AT$5</f>
        <v>0.12000000000000009</v>
      </c>
      <c r="AU8">
        <f t="shared" ref="AU8:AU47" si="14">4*AR8</f>
        <v>0.31685200000000002</v>
      </c>
      <c r="AW8">
        <v>3.8</v>
      </c>
      <c r="AX8">
        <v>9.5408999999999994E-2</v>
      </c>
      <c r="AY8">
        <v>0.112943</v>
      </c>
      <c r="AZ8">
        <f t="shared" ref="AZ8:AZ47" si="15">AW8-AW$7+AZ$5</f>
        <v>0.13999999999999965</v>
      </c>
      <c r="BA8">
        <f t="shared" ref="BA8:BA47" si="16">4*AX8</f>
        <v>0.38163599999999998</v>
      </c>
      <c r="BC8">
        <v>4</v>
      </c>
      <c r="BD8">
        <v>0.10202899999999999</v>
      </c>
      <c r="BE8">
        <v>0.13972499999999999</v>
      </c>
      <c r="BF8">
        <f t="shared" ref="BF8:BF48" si="17">BC8-BC$7+BF$5</f>
        <v>0.19000000000000009</v>
      </c>
      <c r="BG8">
        <f t="shared" ref="BG8:BG48" si="18">4*BD8</f>
        <v>0.40811599999999998</v>
      </c>
    </row>
    <row r="9" spans="1:59">
      <c r="A9">
        <v>4.5</v>
      </c>
      <c r="B9">
        <v>0.132053</v>
      </c>
      <c r="C9">
        <v>0.17208699999999999</v>
      </c>
      <c r="D9">
        <f t="shared" ref="D9:D47" si="19">D8+0.1</f>
        <v>0.24000000000000002</v>
      </c>
      <c r="E9">
        <f t="shared" si="0"/>
        <v>0.52821200000000001</v>
      </c>
      <c r="G9">
        <v>4</v>
      </c>
      <c r="H9">
        <v>0.12030399999999999</v>
      </c>
      <c r="I9">
        <v>0.16092699999999999</v>
      </c>
      <c r="J9">
        <f t="shared" si="1"/>
        <v>0.20000000000000018</v>
      </c>
      <c r="K9">
        <f t="shared" si="2"/>
        <v>0.48121599999999998</v>
      </c>
      <c r="M9">
        <v>4.0999999999999996</v>
      </c>
      <c r="N9">
        <v>0.11769300000000001</v>
      </c>
      <c r="O9">
        <v>0.185478</v>
      </c>
      <c r="P9">
        <f t="shared" si="3"/>
        <v>0.23999999999999974</v>
      </c>
      <c r="Q9">
        <f t="shared" si="4"/>
        <v>0.47077200000000002</v>
      </c>
      <c r="S9">
        <v>3.8</v>
      </c>
      <c r="T9">
        <v>0.10012600000000001</v>
      </c>
      <c r="U9">
        <v>0.13860900000000001</v>
      </c>
      <c r="V9">
        <f t="shared" si="5"/>
        <v>0.19999999999999973</v>
      </c>
      <c r="W9">
        <f t="shared" si="6"/>
        <v>0.40050400000000003</v>
      </c>
      <c r="Y9">
        <v>3.6</v>
      </c>
      <c r="Z9">
        <v>0.10012600000000001</v>
      </c>
      <c r="AA9">
        <v>0.19328899999999999</v>
      </c>
      <c r="AB9">
        <f t="shared" si="7"/>
        <v>0.23000000000000018</v>
      </c>
      <c r="AC9">
        <f t="shared" si="8"/>
        <v>0.40050400000000003</v>
      </c>
      <c r="AE9">
        <v>4</v>
      </c>
      <c r="AF9">
        <v>0.113777</v>
      </c>
      <c r="AG9">
        <v>0.259129</v>
      </c>
      <c r="AH9">
        <f t="shared" si="9"/>
        <v>0.33000000000000018</v>
      </c>
      <c r="AI9">
        <f t="shared" si="10"/>
        <v>0.45510800000000001</v>
      </c>
      <c r="AK9">
        <v>3.7</v>
      </c>
      <c r="AL9">
        <v>0.10464</v>
      </c>
      <c r="AM9">
        <v>0.22118699999999999</v>
      </c>
      <c r="AN9">
        <f t="shared" si="11"/>
        <v>0.22000000000000017</v>
      </c>
      <c r="AO9">
        <f t="shared" si="12"/>
        <v>0.41855999999999999</v>
      </c>
      <c r="AQ9">
        <v>3.7</v>
      </c>
      <c r="AR9">
        <v>0.10106999999999999</v>
      </c>
      <c r="AS9">
        <v>0.168739</v>
      </c>
      <c r="AT9">
        <f t="shared" si="13"/>
        <v>0.22000000000000017</v>
      </c>
      <c r="AU9">
        <f t="shared" si="14"/>
        <v>0.40427999999999997</v>
      </c>
      <c r="AW9">
        <v>3.9</v>
      </c>
      <c r="AX9">
        <v>0.105945</v>
      </c>
      <c r="AY9">
        <v>0.205564</v>
      </c>
      <c r="AZ9">
        <f t="shared" si="15"/>
        <v>0.23999999999999974</v>
      </c>
      <c r="BA9">
        <f t="shared" si="16"/>
        <v>0.42377999999999999</v>
      </c>
      <c r="BC9">
        <v>4.0999999999999996</v>
      </c>
      <c r="BD9">
        <v>0.111166</v>
      </c>
      <c r="BE9">
        <v>0.233462</v>
      </c>
      <c r="BF9">
        <f t="shared" si="17"/>
        <v>0.2899999999999997</v>
      </c>
      <c r="BG9">
        <f t="shared" si="18"/>
        <v>0.444664</v>
      </c>
    </row>
    <row r="10" spans="1:59">
      <c r="A10">
        <v>4.5999999999999996</v>
      </c>
      <c r="B10">
        <v>0.14249600000000001</v>
      </c>
      <c r="C10">
        <v>0.265824</v>
      </c>
      <c r="D10">
        <f t="shared" si="19"/>
        <v>0.34</v>
      </c>
      <c r="E10">
        <f t="shared" si="0"/>
        <v>0.56998400000000005</v>
      </c>
      <c r="G10">
        <v>4.0999999999999996</v>
      </c>
      <c r="H10">
        <v>0.132053</v>
      </c>
      <c r="I10">
        <v>0.25243300000000002</v>
      </c>
      <c r="J10">
        <f t="shared" si="1"/>
        <v>0.29999999999999982</v>
      </c>
      <c r="K10">
        <f t="shared" si="2"/>
        <v>0.52821200000000001</v>
      </c>
      <c r="M10">
        <v>4.2</v>
      </c>
      <c r="N10">
        <v>0.12161</v>
      </c>
      <c r="O10">
        <v>0.27809899999999999</v>
      </c>
      <c r="P10">
        <f t="shared" si="3"/>
        <v>0.34000000000000025</v>
      </c>
      <c r="Q10">
        <f t="shared" si="4"/>
        <v>0.48643999999999998</v>
      </c>
      <c r="S10">
        <v>3.9</v>
      </c>
      <c r="T10">
        <v>0.111166</v>
      </c>
      <c r="U10">
        <v>0.22899900000000001</v>
      </c>
      <c r="V10">
        <f t="shared" si="5"/>
        <v>0.29999999999999982</v>
      </c>
      <c r="W10">
        <f t="shared" si="6"/>
        <v>0.444664</v>
      </c>
      <c r="Y10">
        <v>3.7</v>
      </c>
      <c r="Z10">
        <v>0.111166</v>
      </c>
      <c r="AA10">
        <v>0.28591100000000003</v>
      </c>
      <c r="AB10">
        <f t="shared" si="7"/>
        <v>0.33000000000000029</v>
      </c>
      <c r="AC10">
        <f t="shared" si="8"/>
        <v>0.444664</v>
      </c>
      <c r="AE10">
        <v>4.0999999999999996</v>
      </c>
      <c r="AF10">
        <v>0.111166</v>
      </c>
      <c r="AG10">
        <v>0.35398200000000002</v>
      </c>
      <c r="AH10">
        <f t="shared" si="9"/>
        <v>0.42999999999999983</v>
      </c>
      <c r="AI10">
        <f t="shared" si="10"/>
        <v>0.444664</v>
      </c>
      <c r="AK10">
        <v>3.8</v>
      </c>
      <c r="AL10">
        <v>0.10725</v>
      </c>
      <c r="AM10">
        <v>0.313809</v>
      </c>
      <c r="AN10">
        <f t="shared" si="11"/>
        <v>0.31999999999999984</v>
      </c>
      <c r="AO10">
        <f t="shared" si="12"/>
        <v>0.42899999999999999</v>
      </c>
      <c r="AQ10">
        <v>3.8</v>
      </c>
      <c r="AR10">
        <v>0.10202899999999999</v>
      </c>
      <c r="AS10">
        <v>0.26247599999999999</v>
      </c>
      <c r="AT10">
        <f t="shared" si="13"/>
        <v>0.31999999999999984</v>
      </c>
      <c r="AU10">
        <f t="shared" si="14"/>
        <v>0.40811599999999998</v>
      </c>
      <c r="AW10">
        <v>4</v>
      </c>
      <c r="AX10">
        <v>0.11769300000000001</v>
      </c>
      <c r="AY10">
        <v>0.30153400000000002</v>
      </c>
      <c r="AZ10">
        <f t="shared" si="15"/>
        <v>0.3399999999999998</v>
      </c>
      <c r="BA10">
        <f t="shared" si="16"/>
        <v>0.47077200000000002</v>
      </c>
      <c r="BC10">
        <v>4.2</v>
      </c>
      <c r="BD10">
        <v>0.108556</v>
      </c>
      <c r="BE10">
        <v>0.329432</v>
      </c>
      <c r="BF10">
        <f t="shared" si="17"/>
        <v>0.39000000000000024</v>
      </c>
      <c r="BG10">
        <f t="shared" si="18"/>
        <v>0.434224</v>
      </c>
    </row>
    <row r="11" spans="1:59">
      <c r="A11">
        <v>4.7</v>
      </c>
      <c r="B11">
        <v>0.14249600000000001</v>
      </c>
      <c r="C11">
        <v>0.361794</v>
      </c>
      <c r="D11">
        <f t="shared" si="19"/>
        <v>0.44000000000000006</v>
      </c>
      <c r="E11">
        <f t="shared" si="0"/>
        <v>0.56998400000000005</v>
      </c>
      <c r="G11">
        <v>4.2</v>
      </c>
      <c r="H11">
        <v>0.130747</v>
      </c>
      <c r="I11">
        <v>0.34617100000000001</v>
      </c>
      <c r="J11">
        <f t="shared" si="1"/>
        <v>0.40000000000000036</v>
      </c>
      <c r="K11">
        <f t="shared" si="2"/>
        <v>0.52298800000000001</v>
      </c>
      <c r="M11">
        <v>4.3</v>
      </c>
      <c r="N11">
        <v>0.125526</v>
      </c>
      <c r="O11">
        <v>0.37072100000000002</v>
      </c>
      <c r="P11">
        <f t="shared" si="3"/>
        <v>0.43999999999999989</v>
      </c>
      <c r="Q11">
        <f t="shared" si="4"/>
        <v>0.50210399999999999</v>
      </c>
      <c r="S11">
        <v>4</v>
      </c>
      <c r="T11">
        <v>0.115083</v>
      </c>
      <c r="U11">
        <v>0.32050499999999998</v>
      </c>
      <c r="V11">
        <f t="shared" si="5"/>
        <v>0.39999999999999991</v>
      </c>
      <c r="W11">
        <f t="shared" si="6"/>
        <v>0.46033200000000002</v>
      </c>
      <c r="Y11">
        <v>3.8</v>
      </c>
      <c r="Z11">
        <v>0.108556</v>
      </c>
      <c r="AA11">
        <v>0.37964900000000001</v>
      </c>
      <c r="AB11">
        <f t="shared" si="7"/>
        <v>0.42999999999999994</v>
      </c>
      <c r="AC11">
        <f t="shared" si="8"/>
        <v>0.434224</v>
      </c>
      <c r="AE11">
        <v>4.2</v>
      </c>
      <c r="AF11">
        <v>0.12161</v>
      </c>
      <c r="AG11">
        <v>0.45218399999999997</v>
      </c>
      <c r="AH11">
        <f t="shared" si="9"/>
        <v>0.53000000000000036</v>
      </c>
      <c r="AI11">
        <f t="shared" si="10"/>
        <v>0.48643999999999998</v>
      </c>
      <c r="AK11">
        <v>3.9</v>
      </c>
      <c r="AL11">
        <v>0.10725</v>
      </c>
      <c r="AM11">
        <v>0.408663</v>
      </c>
      <c r="AN11">
        <f t="shared" si="11"/>
        <v>0.41999999999999993</v>
      </c>
      <c r="AO11">
        <f t="shared" si="12"/>
        <v>0.42899999999999999</v>
      </c>
      <c r="AQ11">
        <v>3.9</v>
      </c>
      <c r="AR11">
        <v>0.10106999999999999</v>
      </c>
      <c r="AS11">
        <v>0.35621399999999998</v>
      </c>
      <c r="AT11">
        <f t="shared" si="13"/>
        <v>0.41999999999999993</v>
      </c>
      <c r="AU11">
        <f t="shared" si="14"/>
        <v>0.40427999999999997</v>
      </c>
      <c r="AW11">
        <v>4.0999999999999996</v>
      </c>
      <c r="AX11">
        <v>0.10012600000000001</v>
      </c>
      <c r="AY11">
        <v>0.397503</v>
      </c>
      <c r="AZ11">
        <f t="shared" si="15"/>
        <v>0.43999999999999945</v>
      </c>
      <c r="BA11">
        <f t="shared" si="16"/>
        <v>0.40050400000000003</v>
      </c>
      <c r="BC11">
        <v>4.3</v>
      </c>
      <c r="BD11">
        <v>0.113777</v>
      </c>
      <c r="BE11">
        <v>0.429865</v>
      </c>
      <c r="BF11">
        <f t="shared" si="17"/>
        <v>0.48999999999999988</v>
      </c>
      <c r="BG11">
        <f t="shared" si="18"/>
        <v>0.45510800000000001</v>
      </c>
    </row>
    <row r="12" spans="1:59">
      <c r="A12">
        <v>4.8</v>
      </c>
      <c r="B12">
        <v>0.162077</v>
      </c>
      <c r="C12">
        <v>0.46111099999999999</v>
      </c>
      <c r="D12">
        <f t="shared" si="19"/>
        <v>0.54</v>
      </c>
      <c r="E12">
        <f t="shared" si="0"/>
        <v>0.648308</v>
      </c>
      <c r="G12">
        <v>4.3</v>
      </c>
      <c r="H12">
        <v>0.14380100000000001</v>
      </c>
      <c r="I12">
        <v>0.44325599999999998</v>
      </c>
      <c r="J12">
        <f t="shared" si="1"/>
        <v>0.5</v>
      </c>
      <c r="K12">
        <f t="shared" si="2"/>
        <v>0.57520400000000005</v>
      </c>
      <c r="M12">
        <v>4.4000000000000004</v>
      </c>
      <c r="N12">
        <v>0.14510700000000001</v>
      </c>
      <c r="O12">
        <v>0.47003800000000001</v>
      </c>
      <c r="P12">
        <f t="shared" si="3"/>
        <v>0.54000000000000048</v>
      </c>
      <c r="Q12">
        <f t="shared" si="4"/>
        <v>0.58042800000000006</v>
      </c>
      <c r="S12">
        <v>4.0999999999999996</v>
      </c>
      <c r="T12">
        <v>0.12030399999999999</v>
      </c>
      <c r="U12">
        <v>0.41870600000000002</v>
      </c>
      <c r="V12">
        <f t="shared" si="5"/>
        <v>0.49999999999999956</v>
      </c>
      <c r="W12">
        <f t="shared" si="6"/>
        <v>0.48121599999999998</v>
      </c>
      <c r="Y12">
        <v>3.9</v>
      </c>
      <c r="Z12">
        <v>0.129442</v>
      </c>
      <c r="AA12">
        <v>0.47785</v>
      </c>
      <c r="AB12">
        <f t="shared" si="7"/>
        <v>0.53</v>
      </c>
      <c r="AC12">
        <f t="shared" si="8"/>
        <v>0.51776800000000001</v>
      </c>
      <c r="AE12">
        <v>4.3</v>
      </c>
      <c r="AF12">
        <v>0.134663</v>
      </c>
      <c r="AG12">
        <v>0.55596500000000004</v>
      </c>
      <c r="AH12">
        <f t="shared" si="9"/>
        <v>0.63</v>
      </c>
      <c r="AI12">
        <f t="shared" si="10"/>
        <v>0.53865200000000002</v>
      </c>
      <c r="AK12">
        <v>4</v>
      </c>
      <c r="AL12">
        <v>0.112472</v>
      </c>
      <c r="AM12">
        <v>0.50351599999999996</v>
      </c>
      <c r="AN12">
        <f t="shared" si="11"/>
        <v>0.52</v>
      </c>
      <c r="AO12">
        <f t="shared" si="12"/>
        <v>0.44988800000000001</v>
      </c>
      <c r="AQ12">
        <v>4</v>
      </c>
      <c r="AR12">
        <v>0.10106999999999999</v>
      </c>
      <c r="AS12">
        <v>0.45106800000000002</v>
      </c>
      <c r="AT12">
        <f t="shared" si="13"/>
        <v>0.52</v>
      </c>
      <c r="AU12">
        <f t="shared" si="14"/>
        <v>0.40427999999999997</v>
      </c>
      <c r="AW12">
        <v>4.2</v>
      </c>
      <c r="AX12">
        <v>0.11769300000000001</v>
      </c>
      <c r="AY12">
        <v>0.49793700000000002</v>
      </c>
      <c r="AZ12">
        <f t="shared" si="15"/>
        <v>0.54</v>
      </c>
      <c r="BA12">
        <f t="shared" si="16"/>
        <v>0.47077200000000002</v>
      </c>
      <c r="BC12">
        <v>4.4000000000000004</v>
      </c>
      <c r="BD12">
        <v>0.130747</v>
      </c>
      <c r="BE12">
        <v>0.53141400000000005</v>
      </c>
      <c r="BF12">
        <f t="shared" si="17"/>
        <v>0.59000000000000041</v>
      </c>
      <c r="BG12">
        <f t="shared" si="18"/>
        <v>0.52298800000000001</v>
      </c>
    </row>
    <row r="13" spans="1:59">
      <c r="A13">
        <v>4.9000000000000004</v>
      </c>
      <c r="B13">
        <v>0.164687</v>
      </c>
      <c r="C13">
        <v>0.56600799999999996</v>
      </c>
      <c r="D13">
        <f t="shared" si="19"/>
        <v>0.64</v>
      </c>
      <c r="E13">
        <f t="shared" si="0"/>
        <v>0.658748</v>
      </c>
      <c r="G13">
        <v>4.4000000000000004</v>
      </c>
      <c r="H13">
        <v>0.15424399999999999</v>
      </c>
      <c r="I13">
        <v>0.54480499999999998</v>
      </c>
      <c r="J13">
        <f t="shared" si="1"/>
        <v>0.60000000000000053</v>
      </c>
      <c r="K13">
        <f t="shared" si="2"/>
        <v>0.61697599999999997</v>
      </c>
      <c r="M13">
        <v>4.5</v>
      </c>
      <c r="N13">
        <v>0.15554999999999999</v>
      </c>
      <c r="O13">
        <v>0.57158799999999998</v>
      </c>
      <c r="P13">
        <f t="shared" si="3"/>
        <v>0.64000000000000012</v>
      </c>
      <c r="Q13">
        <f t="shared" si="4"/>
        <v>0.62219999999999998</v>
      </c>
      <c r="S13">
        <v>4.2</v>
      </c>
      <c r="T13">
        <v>0.13596900000000001</v>
      </c>
      <c r="U13">
        <v>0.52025500000000002</v>
      </c>
      <c r="V13">
        <f t="shared" si="5"/>
        <v>0.60000000000000009</v>
      </c>
      <c r="W13">
        <f t="shared" si="6"/>
        <v>0.54387600000000003</v>
      </c>
      <c r="Y13">
        <v>4</v>
      </c>
      <c r="Z13">
        <v>0.130747</v>
      </c>
      <c r="AA13">
        <v>0.58163100000000001</v>
      </c>
      <c r="AB13">
        <f t="shared" si="7"/>
        <v>0.63000000000000012</v>
      </c>
      <c r="AC13">
        <f t="shared" si="8"/>
        <v>0.52298800000000001</v>
      </c>
      <c r="AE13">
        <v>4.4000000000000004</v>
      </c>
      <c r="AF13">
        <v>0.14380100000000001</v>
      </c>
      <c r="AG13">
        <v>0.66197700000000004</v>
      </c>
      <c r="AH13">
        <f t="shared" si="9"/>
        <v>0.73000000000000054</v>
      </c>
      <c r="AI13">
        <f t="shared" si="10"/>
        <v>0.57520400000000005</v>
      </c>
      <c r="AK13">
        <v>4.0999999999999996</v>
      </c>
      <c r="AL13">
        <v>0.11638800000000001</v>
      </c>
      <c r="AM13">
        <v>0.60283299999999995</v>
      </c>
      <c r="AN13">
        <f t="shared" si="11"/>
        <v>0.61999999999999966</v>
      </c>
      <c r="AO13">
        <f t="shared" si="12"/>
        <v>0.46555200000000002</v>
      </c>
      <c r="AQ13">
        <v>4.0999999999999996</v>
      </c>
      <c r="AR13">
        <v>0.125526</v>
      </c>
      <c r="AS13">
        <v>0.55038500000000001</v>
      </c>
      <c r="AT13">
        <f t="shared" si="13"/>
        <v>0.61999999999999966</v>
      </c>
      <c r="AU13">
        <f t="shared" si="14"/>
        <v>0.50210399999999999</v>
      </c>
      <c r="AW13">
        <v>4.3</v>
      </c>
      <c r="AX13">
        <v>0.122915</v>
      </c>
      <c r="AY13">
        <v>0.60060199999999997</v>
      </c>
      <c r="AZ13">
        <f t="shared" si="15"/>
        <v>0.63999999999999968</v>
      </c>
      <c r="BA13">
        <f t="shared" si="16"/>
        <v>0.49165999999999999</v>
      </c>
      <c r="BC13">
        <v>4.5</v>
      </c>
      <c r="BD13">
        <v>0.132053</v>
      </c>
      <c r="BE13">
        <v>0.63854299999999997</v>
      </c>
      <c r="BF13">
        <f t="shared" si="17"/>
        <v>0.69000000000000006</v>
      </c>
      <c r="BG13">
        <f t="shared" si="18"/>
        <v>0.52821200000000001</v>
      </c>
    </row>
    <row r="14" spans="1:59">
      <c r="A14">
        <v>5</v>
      </c>
      <c r="B14">
        <v>0.169909</v>
      </c>
      <c r="C14">
        <v>0.67313699999999999</v>
      </c>
      <c r="D14">
        <f t="shared" si="19"/>
        <v>0.74</v>
      </c>
      <c r="E14">
        <f t="shared" si="0"/>
        <v>0.67963600000000002</v>
      </c>
      <c r="G14">
        <v>4.5</v>
      </c>
      <c r="H14">
        <v>0.15554999999999999</v>
      </c>
      <c r="I14">
        <v>0.649702</v>
      </c>
      <c r="J14">
        <f t="shared" si="1"/>
        <v>0.70000000000000018</v>
      </c>
      <c r="K14">
        <f t="shared" si="2"/>
        <v>0.62219999999999998</v>
      </c>
      <c r="M14">
        <v>4.5999999999999996</v>
      </c>
      <c r="N14">
        <v>0.15554999999999999</v>
      </c>
      <c r="O14">
        <v>0.680948</v>
      </c>
      <c r="P14">
        <f t="shared" si="3"/>
        <v>0.73999999999999977</v>
      </c>
      <c r="Q14">
        <f t="shared" si="4"/>
        <v>0.62219999999999998</v>
      </c>
      <c r="S14">
        <v>4.3</v>
      </c>
      <c r="T14">
        <v>0.13988500000000001</v>
      </c>
      <c r="U14">
        <v>0.62626800000000005</v>
      </c>
      <c r="V14">
        <f t="shared" si="5"/>
        <v>0.69999999999999973</v>
      </c>
      <c r="W14">
        <f t="shared" si="6"/>
        <v>0.55954000000000004</v>
      </c>
      <c r="Y14">
        <v>4.0999999999999996</v>
      </c>
      <c r="Z14">
        <v>0.13596900000000001</v>
      </c>
      <c r="AA14">
        <v>0.68764400000000003</v>
      </c>
      <c r="AB14">
        <f t="shared" si="7"/>
        <v>0.72999999999999976</v>
      </c>
      <c r="AC14">
        <f t="shared" si="8"/>
        <v>0.54387600000000003</v>
      </c>
      <c r="AE14">
        <v>4.5</v>
      </c>
      <c r="AF14">
        <v>0.14119000000000001</v>
      </c>
      <c r="AG14">
        <v>0.77133799999999997</v>
      </c>
      <c r="AH14">
        <f t="shared" si="9"/>
        <v>0.83000000000000018</v>
      </c>
      <c r="AI14">
        <f t="shared" si="10"/>
        <v>0.56476000000000004</v>
      </c>
      <c r="AK14">
        <v>4.2</v>
      </c>
      <c r="AL14">
        <v>0.113777</v>
      </c>
      <c r="AM14">
        <v>0.70215099999999997</v>
      </c>
      <c r="AN14">
        <f t="shared" si="11"/>
        <v>0.7200000000000002</v>
      </c>
      <c r="AO14">
        <f t="shared" si="12"/>
        <v>0.45510800000000001</v>
      </c>
      <c r="AQ14">
        <v>4.2</v>
      </c>
      <c r="AR14">
        <v>0.128137</v>
      </c>
      <c r="AS14">
        <v>0.65639800000000004</v>
      </c>
      <c r="AT14">
        <f t="shared" si="13"/>
        <v>0.7200000000000002</v>
      </c>
      <c r="AU14">
        <f t="shared" si="14"/>
        <v>0.512548</v>
      </c>
      <c r="AW14">
        <v>4.4000000000000004</v>
      </c>
      <c r="AX14">
        <v>0.125526</v>
      </c>
      <c r="AY14">
        <v>0.70326699999999998</v>
      </c>
      <c r="AZ14">
        <f t="shared" si="15"/>
        <v>0.74000000000000021</v>
      </c>
      <c r="BA14">
        <f t="shared" si="16"/>
        <v>0.50210399999999999</v>
      </c>
      <c r="BC14">
        <v>4.5999999999999996</v>
      </c>
      <c r="BD14">
        <v>0.133358</v>
      </c>
      <c r="BE14">
        <v>0.745672</v>
      </c>
      <c r="BF14">
        <f t="shared" si="17"/>
        <v>0.7899999999999997</v>
      </c>
      <c r="BG14">
        <f t="shared" si="18"/>
        <v>0.53343200000000002</v>
      </c>
    </row>
    <row r="15" spans="1:59">
      <c r="A15">
        <v>5.0999999999999996</v>
      </c>
      <c r="B15">
        <v>0.17513000000000001</v>
      </c>
      <c r="C15">
        <v>0.78026499999999999</v>
      </c>
      <c r="D15">
        <f t="shared" si="19"/>
        <v>0.84</v>
      </c>
      <c r="E15">
        <f t="shared" si="0"/>
        <v>0.70052000000000003</v>
      </c>
      <c r="G15">
        <v>4.5999999999999996</v>
      </c>
      <c r="H15">
        <v>0.15424399999999999</v>
      </c>
      <c r="I15">
        <v>0.75571500000000003</v>
      </c>
      <c r="J15">
        <f t="shared" si="1"/>
        <v>0.79999999999999982</v>
      </c>
      <c r="K15">
        <f t="shared" si="2"/>
        <v>0.61697599999999997</v>
      </c>
      <c r="M15">
        <v>4.7</v>
      </c>
      <c r="N15">
        <v>0.15816</v>
      </c>
      <c r="O15">
        <v>0.78807700000000003</v>
      </c>
      <c r="P15">
        <f t="shared" si="3"/>
        <v>0.8400000000000003</v>
      </c>
      <c r="Q15">
        <f t="shared" si="4"/>
        <v>0.63263999999999998</v>
      </c>
      <c r="S15">
        <v>4.4000000000000004</v>
      </c>
      <c r="T15">
        <v>0.14380100000000001</v>
      </c>
      <c r="U15">
        <v>0.73562799999999995</v>
      </c>
      <c r="V15">
        <f t="shared" si="5"/>
        <v>0.80000000000000027</v>
      </c>
      <c r="W15">
        <f t="shared" si="6"/>
        <v>0.57520400000000005</v>
      </c>
      <c r="Y15">
        <v>4.2</v>
      </c>
      <c r="Z15">
        <v>0.133358</v>
      </c>
      <c r="AA15">
        <v>0.79142500000000005</v>
      </c>
      <c r="AB15">
        <f t="shared" si="7"/>
        <v>0.83000000000000029</v>
      </c>
      <c r="AC15">
        <f t="shared" si="8"/>
        <v>0.53343200000000002</v>
      </c>
      <c r="AE15">
        <v>4.5999999999999996</v>
      </c>
      <c r="AF15">
        <v>0.126831</v>
      </c>
      <c r="AG15">
        <v>0.87623499999999999</v>
      </c>
      <c r="AH15">
        <f t="shared" si="9"/>
        <v>0.92999999999999983</v>
      </c>
      <c r="AI15">
        <f t="shared" si="10"/>
        <v>0.507324</v>
      </c>
      <c r="AK15">
        <v>4.3</v>
      </c>
      <c r="AL15">
        <v>0.115083</v>
      </c>
      <c r="AM15">
        <v>0.80146799999999996</v>
      </c>
      <c r="AN15">
        <f t="shared" si="11"/>
        <v>0.81999999999999984</v>
      </c>
      <c r="AO15">
        <f t="shared" si="12"/>
        <v>0.46033200000000002</v>
      </c>
      <c r="AQ15">
        <v>4.3</v>
      </c>
      <c r="AR15">
        <v>0.129442</v>
      </c>
      <c r="AS15">
        <v>0.76352699999999996</v>
      </c>
      <c r="AT15">
        <f t="shared" si="13"/>
        <v>0.81999999999999984</v>
      </c>
      <c r="AU15">
        <f t="shared" si="14"/>
        <v>0.51776800000000001</v>
      </c>
      <c r="AW15">
        <v>4.5</v>
      </c>
      <c r="AX15">
        <v>0.109861</v>
      </c>
      <c r="AY15">
        <v>0.80258399999999996</v>
      </c>
      <c r="AZ15">
        <f t="shared" si="15"/>
        <v>0.83999999999999986</v>
      </c>
      <c r="BA15">
        <f t="shared" si="16"/>
        <v>0.439444</v>
      </c>
      <c r="BC15">
        <v>4.7</v>
      </c>
      <c r="BD15">
        <v>0.11769300000000001</v>
      </c>
      <c r="BE15">
        <v>0.85056900000000002</v>
      </c>
      <c r="BF15">
        <f t="shared" si="17"/>
        <v>0.89000000000000024</v>
      </c>
      <c r="BG15">
        <f t="shared" si="18"/>
        <v>0.47077200000000002</v>
      </c>
    </row>
    <row r="16" spans="1:59">
      <c r="A16">
        <v>5.2</v>
      </c>
      <c r="B16">
        <v>0.15032799999999999</v>
      </c>
      <c r="C16">
        <v>0.88292999999999999</v>
      </c>
      <c r="D16">
        <f t="shared" si="19"/>
        <v>0.94</v>
      </c>
      <c r="E16">
        <f t="shared" si="0"/>
        <v>0.60131199999999996</v>
      </c>
      <c r="G16">
        <v>4.7</v>
      </c>
      <c r="H16">
        <v>0.132053</v>
      </c>
      <c r="I16">
        <v>0.85391600000000001</v>
      </c>
      <c r="J16">
        <f t="shared" si="1"/>
        <v>0.90000000000000036</v>
      </c>
      <c r="K16">
        <f t="shared" si="2"/>
        <v>0.52821200000000001</v>
      </c>
      <c r="M16">
        <v>4.8</v>
      </c>
      <c r="N16">
        <v>0.13858000000000001</v>
      </c>
      <c r="O16">
        <v>0.89074200000000003</v>
      </c>
      <c r="P16">
        <f t="shared" si="3"/>
        <v>0.94</v>
      </c>
      <c r="Q16">
        <f t="shared" si="4"/>
        <v>0.55432000000000003</v>
      </c>
      <c r="S16">
        <v>4.5</v>
      </c>
      <c r="T16">
        <v>0.13596900000000001</v>
      </c>
      <c r="U16">
        <v>0.84052499999999997</v>
      </c>
      <c r="V16">
        <f t="shared" si="5"/>
        <v>0.89999999999999991</v>
      </c>
      <c r="W16">
        <f t="shared" si="6"/>
        <v>0.54387600000000003</v>
      </c>
      <c r="Y16">
        <v>4.3</v>
      </c>
      <c r="Z16">
        <v>0.108556</v>
      </c>
      <c r="AA16">
        <v>0.88962600000000003</v>
      </c>
      <c r="AB16">
        <f t="shared" si="7"/>
        <v>0.92999999999999994</v>
      </c>
      <c r="AC16">
        <f t="shared" si="8"/>
        <v>0.434224</v>
      </c>
      <c r="AE16">
        <v>4.7</v>
      </c>
      <c r="AF16">
        <v>0.10464</v>
      </c>
      <c r="AG16">
        <v>0.97108799999999995</v>
      </c>
      <c r="AH16">
        <f t="shared" si="9"/>
        <v>1.0300000000000002</v>
      </c>
      <c r="AI16">
        <f t="shared" si="10"/>
        <v>0.41855999999999999</v>
      </c>
      <c r="AK16">
        <v>4.4000000000000004</v>
      </c>
      <c r="AL16">
        <v>9.3521999999999994E-2</v>
      </c>
      <c r="AM16">
        <v>0.89520599999999995</v>
      </c>
      <c r="AN16">
        <f t="shared" si="11"/>
        <v>0.92000000000000037</v>
      </c>
      <c r="AO16">
        <f t="shared" si="12"/>
        <v>0.37408799999999998</v>
      </c>
      <c r="AQ16">
        <v>4.4000000000000004</v>
      </c>
      <c r="AR16">
        <v>0.12422</v>
      </c>
      <c r="AS16">
        <v>0.86953899999999995</v>
      </c>
      <c r="AT16">
        <f t="shared" si="13"/>
        <v>0.92000000000000037</v>
      </c>
      <c r="AU16">
        <f t="shared" si="14"/>
        <v>0.49687999999999999</v>
      </c>
      <c r="AW16">
        <v>4.5999999999999996</v>
      </c>
      <c r="AX16">
        <v>9.6351999999999993E-2</v>
      </c>
      <c r="AY16">
        <v>0.89520599999999995</v>
      </c>
      <c r="AZ16">
        <f t="shared" si="15"/>
        <v>0.9399999999999995</v>
      </c>
      <c r="BA16">
        <f t="shared" si="16"/>
        <v>0.38540799999999997</v>
      </c>
      <c r="BC16">
        <v>4.8</v>
      </c>
      <c r="BD16">
        <v>9.9182999999999993E-2</v>
      </c>
      <c r="BE16">
        <v>0.947654</v>
      </c>
      <c r="BF16">
        <f t="shared" si="17"/>
        <v>0.98999999999999988</v>
      </c>
      <c r="BG16">
        <f t="shared" si="18"/>
        <v>0.39673199999999997</v>
      </c>
    </row>
    <row r="17" spans="1:59">
      <c r="A17">
        <v>5.3</v>
      </c>
      <c r="B17">
        <v>0.129442</v>
      </c>
      <c r="C17">
        <v>0.97555199999999997</v>
      </c>
      <c r="D17">
        <f t="shared" si="19"/>
        <v>1.04</v>
      </c>
      <c r="E17">
        <f t="shared" si="0"/>
        <v>0.51776800000000001</v>
      </c>
      <c r="G17">
        <v>4.8</v>
      </c>
      <c r="H17">
        <v>0.11638800000000001</v>
      </c>
      <c r="I17">
        <v>0.94653799999999999</v>
      </c>
      <c r="J17">
        <f t="shared" si="1"/>
        <v>1</v>
      </c>
      <c r="K17">
        <f t="shared" si="2"/>
        <v>0.46555200000000002</v>
      </c>
      <c r="M17">
        <v>4.9000000000000004</v>
      </c>
      <c r="N17">
        <v>0.11638800000000001</v>
      </c>
      <c r="O17">
        <v>0.98336400000000002</v>
      </c>
      <c r="P17">
        <f t="shared" si="3"/>
        <v>1.0400000000000005</v>
      </c>
      <c r="Q17">
        <f t="shared" si="4"/>
        <v>0.46555200000000002</v>
      </c>
      <c r="S17">
        <v>4.5999999999999996</v>
      </c>
      <c r="T17">
        <v>0.111166</v>
      </c>
      <c r="U17">
        <v>0.93761099999999997</v>
      </c>
      <c r="V17">
        <f t="shared" si="5"/>
        <v>0.99999999999999956</v>
      </c>
      <c r="W17">
        <f t="shared" si="6"/>
        <v>0.444664</v>
      </c>
      <c r="Y17">
        <v>4.4000000000000004</v>
      </c>
      <c r="Z17">
        <v>9.3521999999999994E-2</v>
      </c>
      <c r="AA17">
        <v>0.981132</v>
      </c>
      <c r="AB17">
        <f t="shared" si="7"/>
        <v>1.0300000000000005</v>
      </c>
      <c r="AC17">
        <f t="shared" si="8"/>
        <v>0.37408799999999998</v>
      </c>
      <c r="AE17">
        <v>4.8</v>
      </c>
      <c r="AF17">
        <v>0.103334</v>
      </c>
      <c r="AG17">
        <v>1.0614779999999999</v>
      </c>
      <c r="AH17">
        <f t="shared" si="9"/>
        <v>1.1299999999999999</v>
      </c>
      <c r="AI17">
        <f t="shared" si="10"/>
        <v>0.41333599999999998</v>
      </c>
      <c r="AK17">
        <v>4.5</v>
      </c>
      <c r="AL17">
        <v>7.5062000000000004E-2</v>
      </c>
      <c r="AM17">
        <v>0.980016</v>
      </c>
      <c r="AN17">
        <f t="shared" si="11"/>
        <v>1.02</v>
      </c>
      <c r="AO17">
        <f t="shared" si="12"/>
        <v>0.30024800000000001</v>
      </c>
      <c r="AQ17">
        <v>4.5</v>
      </c>
      <c r="AR17">
        <v>9.1641E-2</v>
      </c>
      <c r="AS17">
        <v>0.96662499999999996</v>
      </c>
      <c r="AT17">
        <f t="shared" si="13"/>
        <v>1.02</v>
      </c>
      <c r="AU17">
        <f t="shared" si="14"/>
        <v>0.366564</v>
      </c>
      <c r="AW17">
        <v>4.7</v>
      </c>
      <c r="AX17">
        <v>9.7295999999999994E-2</v>
      </c>
      <c r="AY17">
        <v>0.981132</v>
      </c>
      <c r="AZ17">
        <f t="shared" si="15"/>
        <v>1.04</v>
      </c>
      <c r="BA17">
        <f t="shared" si="16"/>
        <v>0.38918399999999997</v>
      </c>
      <c r="BC17">
        <v>4.9000000000000004</v>
      </c>
      <c r="BD17">
        <v>9.7295999999999994E-2</v>
      </c>
      <c r="BE17">
        <v>1.0346960000000001</v>
      </c>
      <c r="BF17">
        <f t="shared" si="17"/>
        <v>1.0900000000000005</v>
      </c>
      <c r="BG17">
        <f t="shared" si="18"/>
        <v>0.38918399999999997</v>
      </c>
    </row>
    <row r="18" spans="1:59">
      <c r="A18">
        <v>5.4</v>
      </c>
      <c r="B18">
        <v>0.13988500000000001</v>
      </c>
      <c r="C18">
        <v>1.0648260000000001</v>
      </c>
      <c r="D18">
        <f t="shared" si="19"/>
        <v>1.1400000000000001</v>
      </c>
      <c r="E18">
        <f t="shared" si="0"/>
        <v>0.55954000000000004</v>
      </c>
      <c r="G18">
        <v>4.9000000000000004</v>
      </c>
      <c r="H18">
        <v>0.122915</v>
      </c>
      <c r="I18">
        <v>1.0335799999999999</v>
      </c>
      <c r="J18">
        <f t="shared" si="1"/>
        <v>1.1000000000000005</v>
      </c>
      <c r="K18">
        <f t="shared" si="2"/>
        <v>0.49165999999999999</v>
      </c>
      <c r="M18">
        <v>5</v>
      </c>
      <c r="N18">
        <v>0.125526</v>
      </c>
      <c r="O18">
        <v>1.0737540000000001</v>
      </c>
      <c r="P18">
        <f t="shared" si="3"/>
        <v>1.1400000000000001</v>
      </c>
      <c r="Q18">
        <f t="shared" si="4"/>
        <v>0.50210399999999999</v>
      </c>
      <c r="S18">
        <v>4.7</v>
      </c>
      <c r="T18">
        <v>9.9182999999999993E-2</v>
      </c>
      <c r="U18">
        <v>1.026885</v>
      </c>
      <c r="V18">
        <f t="shared" si="5"/>
        <v>1.1000000000000001</v>
      </c>
      <c r="W18">
        <f t="shared" si="6"/>
        <v>0.39673199999999997</v>
      </c>
      <c r="Y18">
        <v>4.5</v>
      </c>
      <c r="Z18">
        <v>0.108556</v>
      </c>
      <c r="AA18">
        <v>1.070406</v>
      </c>
      <c r="AB18">
        <f t="shared" si="7"/>
        <v>1.1300000000000001</v>
      </c>
      <c r="AC18">
        <f t="shared" si="8"/>
        <v>0.434224</v>
      </c>
      <c r="AE18">
        <v>4.9000000000000004</v>
      </c>
      <c r="AF18">
        <v>0.112472</v>
      </c>
      <c r="AG18">
        <v>1.155216</v>
      </c>
      <c r="AH18">
        <f t="shared" si="9"/>
        <v>1.2300000000000004</v>
      </c>
      <c r="AI18">
        <f t="shared" si="10"/>
        <v>0.44988800000000001</v>
      </c>
      <c r="AK18">
        <v>4.5999999999999996</v>
      </c>
      <c r="AL18">
        <v>9.0739E-2</v>
      </c>
      <c r="AM18">
        <v>1.0637099999999999</v>
      </c>
      <c r="AN18">
        <f t="shared" si="11"/>
        <v>1.1199999999999997</v>
      </c>
      <c r="AO18">
        <f t="shared" si="12"/>
        <v>0.362956</v>
      </c>
      <c r="AQ18">
        <v>4.5999999999999996</v>
      </c>
      <c r="AR18">
        <v>9.7295999999999994E-2</v>
      </c>
      <c r="AS18">
        <v>1.0558989999999999</v>
      </c>
      <c r="AT18">
        <f t="shared" si="13"/>
        <v>1.1199999999999997</v>
      </c>
      <c r="AU18">
        <f t="shared" si="14"/>
        <v>0.38918399999999997</v>
      </c>
      <c r="AW18">
        <v>4.8</v>
      </c>
      <c r="AX18">
        <v>0.111166</v>
      </c>
      <c r="AY18">
        <v>1.0715220000000001</v>
      </c>
      <c r="AZ18">
        <f t="shared" si="15"/>
        <v>1.1399999999999997</v>
      </c>
      <c r="BA18">
        <f t="shared" si="16"/>
        <v>0.444664</v>
      </c>
      <c r="BC18">
        <v>5</v>
      </c>
      <c r="BD18">
        <v>0.105945</v>
      </c>
      <c r="BE18">
        <v>1.1262019999999999</v>
      </c>
      <c r="BF18">
        <f t="shared" si="17"/>
        <v>1.1900000000000002</v>
      </c>
      <c r="BG18">
        <f t="shared" si="18"/>
        <v>0.42377999999999999</v>
      </c>
    </row>
    <row r="19" spans="1:59">
      <c r="A19">
        <v>5.5</v>
      </c>
      <c r="B19">
        <v>0.14510700000000001</v>
      </c>
      <c r="C19">
        <v>1.1585639999999999</v>
      </c>
      <c r="D19">
        <f t="shared" si="19"/>
        <v>1.2400000000000002</v>
      </c>
      <c r="E19">
        <f t="shared" si="0"/>
        <v>0.58042800000000006</v>
      </c>
      <c r="G19">
        <v>5</v>
      </c>
      <c r="H19">
        <v>0.132053</v>
      </c>
      <c r="I19">
        <v>1.1262019999999999</v>
      </c>
      <c r="J19">
        <f t="shared" si="1"/>
        <v>1.2000000000000002</v>
      </c>
      <c r="K19">
        <f t="shared" si="2"/>
        <v>0.52821200000000001</v>
      </c>
      <c r="M19">
        <v>5.0999999999999996</v>
      </c>
      <c r="N19">
        <v>0.126831</v>
      </c>
      <c r="O19">
        <v>1.1674910000000001</v>
      </c>
      <c r="P19">
        <f t="shared" si="3"/>
        <v>1.2399999999999998</v>
      </c>
      <c r="Q19">
        <f t="shared" si="4"/>
        <v>0.507324</v>
      </c>
      <c r="S19">
        <v>4.8</v>
      </c>
      <c r="T19">
        <v>0.10725</v>
      </c>
      <c r="U19">
        <v>1.11839</v>
      </c>
      <c r="V19">
        <f t="shared" si="5"/>
        <v>1.1999999999999997</v>
      </c>
      <c r="W19">
        <f t="shared" si="6"/>
        <v>0.42899999999999999</v>
      </c>
      <c r="Y19">
        <v>4.5999999999999996</v>
      </c>
      <c r="Z19">
        <v>0.112472</v>
      </c>
      <c r="AA19">
        <v>1.1641429999999999</v>
      </c>
      <c r="AB19">
        <f t="shared" si="7"/>
        <v>1.2299999999999998</v>
      </c>
      <c r="AC19">
        <f t="shared" si="8"/>
        <v>0.44988800000000001</v>
      </c>
      <c r="AE19">
        <v>5</v>
      </c>
      <c r="AF19">
        <v>8.7128999999999998E-2</v>
      </c>
      <c r="AG19">
        <v>1.245606</v>
      </c>
      <c r="AH19">
        <f t="shared" si="9"/>
        <v>1.33</v>
      </c>
      <c r="AI19">
        <f t="shared" si="10"/>
        <v>0.34851599999999999</v>
      </c>
      <c r="AK19">
        <v>4.7</v>
      </c>
      <c r="AL19">
        <v>9.9182999999999993E-2</v>
      </c>
      <c r="AM19">
        <v>1.1540999999999999</v>
      </c>
      <c r="AN19">
        <f t="shared" si="11"/>
        <v>1.2200000000000002</v>
      </c>
      <c r="AO19">
        <f t="shared" si="12"/>
        <v>0.39673199999999997</v>
      </c>
      <c r="AQ19">
        <v>4.7</v>
      </c>
      <c r="AR19">
        <v>0.105945</v>
      </c>
      <c r="AS19">
        <v>1.147405</v>
      </c>
      <c r="AT19">
        <f t="shared" si="13"/>
        <v>1.2200000000000002</v>
      </c>
      <c r="AU19">
        <f t="shared" si="14"/>
        <v>0.42377999999999999</v>
      </c>
      <c r="AW19">
        <v>4.9000000000000004</v>
      </c>
      <c r="AX19">
        <v>0.115083</v>
      </c>
      <c r="AY19">
        <v>1.1663749999999999</v>
      </c>
      <c r="AZ19">
        <f t="shared" si="15"/>
        <v>1.2400000000000002</v>
      </c>
      <c r="BA19">
        <f t="shared" si="16"/>
        <v>0.46033200000000002</v>
      </c>
      <c r="BC19">
        <v>5.0999999999999996</v>
      </c>
      <c r="BD19">
        <v>9.7295999999999994E-2</v>
      </c>
      <c r="BE19">
        <v>1.2188239999999999</v>
      </c>
      <c r="BF19">
        <f t="shared" si="17"/>
        <v>1.2899999999999998</v>
      </c>
      <c r="BG19">
        <f t="shared" si="18"/>
        <v>0.38918399999999997</v>
      </c>
    </row>
    <row r="20" spans="1:59">
      <c r="A20">
        <v>5.6</v>
      </c>
      <c r="B20">
        <v>0.12030399999999999</v>
      </c>
      <c r="C20">
        <v>1.2489539999999999</v>
      </c>
      <c r="D20">
        <f t="shared" si="19"/>
        <v>1.3400000000000003</v>
      </c>
      <c r="E20">
        <f t="shared" si="0"/>
        <v>0.48121599999999998</v>
      </c>
      <c r="G20">
        <v>5.0999999999999996</v>
      </c>
      <c r="H20">
        <v>0.11899899999999999</v>
      </c>
      <c r="I20">
        <v>1.2188239999999999</v>
      </c>
      <c r="J20">
        <f t="shared" si="1"/>
        <v>1.2999999999999998</v>
      </c>
      <c r="K20">
        <f t="shared" si="2"/>
        <v>0.47599599999999997</v>
      </c>
      <c r="M20">
        <v>5.2</v>
      </c>
      <c r="N20">
        <v>0.10464</v>
      </c>
      <c r="O20">
        <v>1.2567649999999999</v>
      </c>
      <c r="P20">
        <f t="shared" si="3"/>
        <v>1.3400000000000003</v>
      </c>
      <c r="Q20">
        <f t="shared" si="4"/>
        <v>0.41855999999999999</v>
      </c>
      <c r="S20">
        <v>4.9000000000000004</v>
      </c>
      <c r="T20">
        <v>0.10202899999999999</v>
      </c>
      <c r="U20">
        <v>1.2098960000000001</v>
      </c>
      <c r="V20">
        <f t="shared" si="5"/>
        <v>1.3000000000000003</v>
      </c>
      <c r="W20">
        <f t="shared" si="6"/>
        <v>0.40811599999999998</v>
      </c>
      <c r="Y20">
        <v>4.7</v>
      </c>
      <c r="Z20">
        <v>8.4421999999999997E-2</v>
      </c>
      <c r="AA20">
        <v>1.2545329999999999</v>
      </c>
      <c r="AB20">
        <f t="shared" si="7"/>
        <v>1.3300000000000003</v>
      </c>
      <c r="AC20">
        <f t="shared" si="8"/>
        <v>0.33768799999999999</v>
      </c>
      <c r="AE20">
        <v>5.0999999999999996</v>
      </c>
      <c r="AF20">
        <v>3.8584E-2</v>
      </c>
      <c r="AG20">
        <v>1.29227</v>
      </c>
      <c r="AH20">
        <f t="shared" si="9"/>
        <v>1.4299999999999997</v>
      </c>
      <c r="AI20">
        <f t="shared" si="10"/>
        <v>0.154336</v>
      </c>
      <c r="AK20">
        <v>4.8</v>
      </c>
      <c r="AL20">
        <v>7.3400999999999994E-2</v>
      </c>
      <c r="AM20">
        <v>1.23891</v>
      </c>
      <c r="AN20">
        <f t="shared" si="11"/>
        <v>1.3199999999999998</v>
      </c>
      <c r="AO20">
        <f t="shared" si="12"/>
        <v>0.29360399999999998</v>
      </c>
      <c r="AQ20">
        <v>4.8</v>
      </c>
      <c r="AR20">
        <v>8.0873E-2</v>
      </c>
      <c r="AS20">
        <v>1.2377940000000001</v>
      </c>
      <c r="AT20">
        <f t="shared" si="13"/>
        <v>1.3199999999999998</v>
      </c>
      <c r="AU20">
        <f t="shared" si="14"/>
        <v>0.323492</v>
      </c>
      <c r="AW20">
        <v>5</v>
      </c>
      <c r="AX20">
        <v>7.8382999999999994E-2</v>
      </c>
      <c r="AY20">
        <v>1.255649</v>
      </c>
      <c r="AZ20">
        <f t="shared" si="15"/>
        <v>1.3399999999999999</v>
      </c>
      <c r="BA20">
        <f t="shared" si="16"/>
        <v>0.31353199999999998</v>
      </c>
      <c r="BC20">
        <v>5.2</v>
      </c>
      <c r="BD20">
        <v>6.7254999999999995E-2</v>
      </c>
      <c r="BE20">
        <v>1.29227</v>
      </c>
      <c r="BF20">
        <f t="shared" si="17"/>
        <v>1.3900000000000003</v>
      </c>
      <c r="BG20">
        <f t="shared" si="18"/>
        <v>0.26901999999999998</v>
      </c>
    </row>
    <row r="21" spans="1:59">
      <c r="A21">
        <v>5.7</v>
      </c>
      <c r="B21">
        <v>4.0618000000000001E-2</v>
      </c>
      <c r="C21">
        <v>1.29227</v>
      </c>
      <c r="D21">
        <f t="shared" si="19"/>
        <v>1.4400000000000004</v>
      </c>
      <c r="E21">
        <f t="shared" si="0"/>
        <v>0.16247200000000001</v>
      </c>
      <c r="G21">
        <v>5.2</v>
      </c>
      <c r="H21">
        <v>8.2616999999999996E-2</v>
      </c>
      <c r="I21">
        <v>1.29227</v>
      </c>
      <c r="J21">
        <f t="shared" si="1"/>
        <v>1.4000000000000004</v>
      </c>
      <c r="K21">
        <f t="shared" si="2"/>
        <v>0.33046799999999998</v>
      </c>
      <c r="M21">
        <v>5.3</v>
      </c>
      <c r="N21">
        <v>1.9442000000000001E-2</v>
      </c>
      <c r="O21">
        <v>1.29227</v>
      </c>
      <c r="P21">
        <f t="shared" si="3"/>
        <v>1.44</v>
      </c>
      <c r="Q21">
        <f t="shared" si="4"/>
        <v>7.7768000000000004E-2</v>
      </c>
      <c r="S21">
        <v>5</v>
      </c>
      <c r="T21">
        <v>7.5062000000000004E-2</v>
      </c>
      <c r="U21">
        <v>1.2913589999999999</v>
      </c>
      <c r="V21">
        <f t="shared" si="5"/>
        <v>1.4</v>
      </c>
      <c r="W21">
        <f t="shared" si="6"/>
        <v>0.30024800000000001</v>
      </c>
      <c r="Y21">
        <v>4.8</v>
      </c>
      <c r="Z21">
        <v>2.3484999999999999E-2</v>
      </c>
      <c r="AA21">
        <v>1.29227</v>
      </c>
      <c r="AB21">
        <f t="shared" si="7"/>
        <v>1.43</v>
      </c>
      <c r="AC21">
        <f t="shared" si="8"/>
        <v>9.3939999999999996E-2</v>
      </c>
      <c r="AE21">
        <v>5.2</v>
      </c>
      <c r="AF21">
        <v>-3.8073000000000003E-2</v>
      </c>
      <c r="AG21">
        <v>1.29227</v>
      </c>
      <c r="AH21">
        <f t="shared" si="9"/>
        <v>1.5300000000000002</v>
      </c>
      <c r="AI21">
        <f t="shared" si="10"/>
        <v>-0.15229200000000001</v>
      </c>
      <c r="AK21">
        <v>4.9000000000000004</v>
      </c>
      <c r="AL21">
        <v>4.3920000000000001E-2</v>
      </c>
      <c r="AM21">
        <v>1.29227</v>
      </c>
      <c r="AN21">
        <f t="shared" si="11"/>
        <v>1.4200000000000004</v>
      </c>
      <c r="AO21">
        <f t="shared" si="12"/>
        <v>0.17568</v>
      </c>
      <c r="AQ21">
        <v>4.9000000000000004</v>
      </c>
      <c r="AR21">
        <v>5.1240000000000001E-2</v>
      </c>
      <c r="AS21">
        <v>1.29227</v>
      </c>
      <c r="AT21">
        <f t="shared" si="13"/>
        <v>1.4200000000000004</v>
      </c>
      <c r="AU21">
        <f t="shared" si="14"/>
        <v>0.20496</v>
      </c>
      <c r="AW21">
        <v>5.0999999999999996</v>
      </c>
      <c r="AX21">
        <v>1.7016E-2</v>
      </c>
      <c r="AY21">
        <v>1.29227</v>
      </c>
      <c r="AZ21">
        <f t="shared" si="15"/>
        <v>1.4399999999999995</v>
      </c>
      <c r="BA21">
        <f t="shared" si="16"/>
        <v>6.8064E-2</v>
      </c>
      <c r="BC21">
        <v>5.3</v>
      </c>
      <c r="BD21">
        <v>-6.9290000000000004E-2</v>
      </c>
      <c r="BE21">
        <v>1.29227</v>
      </c>
      <c r="BF21">
        <f t="shared" si="17"/>
        <v>1.49</v>
      </c>
      <c r="BG21">
        <f t="shared" si="18"/>
        <v>-0.27716000000000002</v>
      </c>
    </row>
    <row r="22" spans="1:59">
      <c r="A22">
        <v>5.8</v>
      </c>
      <c r="B22">
        <v>-5.7369000000000003E-2</v>
      </c>
      <c r="C22">
        <v>1.29227</v>
      </c>
      <c r="D22">
        <f t="shared" si="19"/>
        <v>1.5400000000000005</v>
      </c>
      <c r="E22">
        <f t="shared" si="0"/>
        <v>-0.22947600000000001</v>
      </c>
      <c r="G22">
        <v>5.3</v>
      </c>
      <c r="H22">
        <v>-6.6324999999999995E-2</v>
      </c>
      <c r="I22">
        <v>1.29227</v>
      </c>
      <c r="J22">
        <f t="shared" si="1"/>
        <v>1.5</v>
      </c>
      <c r="K22">
        <f t="shared" si="2"/>
        <v>-0.26529999999999998</v>
      </c>
      <c r="M22">
        <v>5.4</v>
      </c>
      <c r="N22">
        <v>-6.4841999999999997E-2</v>
      </c>
      <c r="O22">
        <v>1.29227</v>
      </c>
      <c r="P22">
        <f t="shared" si="3"/>
        <v>1.5400000000000005</v>
      </c>
      <c r="Q22">
        <f t="shared" si="4"/>
        <v>-0.25936799999999999</v>
      </c>
      <c r="S22">
        <v>5.0999999999999996</v>
      </c>
      <c r="T22">
        <v>-5.4225000000000002E-2</v>
      </c>
      <c r="U22">
        <v>1.29227</v>
      </c>
      <c r="V22">
        <f t="shared" si="5"/>
        <v>1.4999999999999996</v>
      </c>
      <c r="W22">
        <f t="shared" si="6"/>
        <v>-0.21690000000000001</v>
      </c>
      <c r="Y22">
        <v>4.9000000000000004</v>
      </c>
      <c r="Z22">
        <v>-5.9256000000000003E-2</v>
      </c>
      <c r="AA22">
        <v>1.29227</v>
      </c>
      <c r="AB22">
        <f t="shared" si="7"/>
        <v>1.5300000000000005</v>
      </c>
      <c r="AC22">
        <f t="shared" si="8"/>
        <v>-0.23702400000000001</v>
      </c>
      <c r="AE22">
        <v>5.3</v>
      </c>
      <c r="AF22">
        <v>-6.4841999999999997E-2</v>
      </c>
      <c r="AG22">
        <v>1.2645770000000001</v>
      </c>
      <c r="AH22">
        <f t="shared" si="9"/>
        <v>1.63</v>
      </c>
      <c r="AI22">
        <f t="shared" si="10"/>
        <v>-0.25936799999999999</v>
      </c>
      <c r="AK22">
        <v>5</v>
      </c>
      <c r="AL22">
        <v>-5.5481999999999997E-2</v>
      </c>
      <c r="AM22">
        <v>1.29227</v>
      </c>
      <c r="AN22">
        <f t="shared" si="11"/>
        <v>1.52</v>
      </c>
      <c r="AO22">
        <f t="shared" si="12"/>
        <v>-0.22192799999999999</v>
      </c>
      <c r="AQ22">
        <v>5</v>
      </c>
      <c r="AR22">
        <v>-5.2967E-2</v>
      </c>
      <c r="AS22">
        <v>1.29227</v>
      </c>
      <c r="AT22">
        <f t="shared" si="13"/>
        <v>1.52</v>
      </c>
      <c r="AU22">
        <f t="shared" si="14"/>
        <v>-0.211868</v>
      </c>
      <c r="AW22">
        <v>5.2</v>
      </c>
      <c r="AX22">
        <v>-7.0030999999999996E-2</v>
      </c>
      <c r="AY22">
        <v>1.29227</v>
      </c>
      <c r="AZ22">
        <f t="shared" si="15"/>
        <v>1.54</v>
      </c>
      <c r="BA22">
        <f t="shared" si="16"/>
        <v>-0.28012399999999998</v>
      </c>
      <c r="BC22">
        <v>5.4</v>
      </c>
      <c r="BD22">
        <v>-8.1491999999999995E-2</v>
      </c>
      <c r="BE22">
        <v>1.2824310000000001</v>
      </c>
      <c r="BF22">
        <f t="shared" si="17"/>
        <v>1.5900000000000005</v>
      </c>
      <c r="BG22">
        <f t="shared" si="18"/>
        <v>-0.32596799999999998</v>
      </c>
    </row>
    <row r="23" spans="1:59">
      <c r="A23">
        <v>5.9</v>
      </c>
      <c r="B23">
        <v>-7.6510999999999996E-2</v>
      </c>
      <c r="C23">
        <v>1.2612289999999999</v>
      </c>
      <c r="D23">
        <f t="shared" si="19"/>
        <v>1.6400000000000006</v>
      </c>
      <c r="E23">
        <f t="shared" si="0"/>
        <v>-0.30604399999999998</v>
      </c>
      <c r="G23">
        <v>5.4</v>
      </c>
      <c r="H23">
        <v>-7.4851000000000001E-2</v>
      </c>
      <c r="I23">
        <v>1.2824310000000001</v>
      </c>
      <c r="J23">
        <f t="shared" si="1"/>
        <v>1.6000000000000005</v>
      </c>
      <c r="K23">
        <f t="shared" si="2"/>
        <v>-0.299404</v>
      </c>
      <c r="M23">
        <v>5.5</v>
      </c>
      <c r="N23">
        <v>-6.9290000000000004E-2</v>
      </c>
      <c r="O23">
        <v>1.257881</v>
      </c>
      <c r="P23">
        <f t="shared" si="3"/>
        <v>1.6400000000000001</v>
      </c>
      <c r="Q23">
        <f t="shared" si="4"/>
        <v>-0.27716000000000002</v>
      </c>
      <c r="S23">
        <v>5.2</v>
      </c>
      <c r="T23">
        <v>-7.4851000000000001E-2</v>
      </c>
      <c r="U23">
        <v>1.2891269999999999</v>
      </c>
      <c r="V23">
        <f t="shared" si="5"/>
        <v>1.6</v>
      </c>
      <c r="W23">
        <f t="shared" si="6"/>
        <v>-0.299404</v>
      </c>
      <c r="Y23">
        <v>5</v>
      </c>
      <c r="Z23">
        <v>-6.7066000000000001E-2</v>
      </c>
      <c r="AA23">
        <v>1.257881</v>
      </c>
      <c r="AB23">
        <f t="shared" si="7"/>
        <v>1.6300000000000001</v>
      </c>
      <c r="AC23">
        <f t="shared" si="8"/>
        <v>-0.268264</v>
      </c>
      <c r="AE23">
        <v>5.4</v>
      </c>
      <c r="AF23">
        <v>-7.4851000000000001E-2</v>
      </c>
      <c r="AG23">
        <v>1.203201</v>
      </c>
      <c r="AH23">
        <f t="shared" si="9"/>
        <v>1.7300000000000004</v>
      </c>
      <c r="AI23">
        <f t="shared" si="10"/>
        <v>-0.299404</v>
      </c>
      <c r="AK23">
        <v>5.0999999999999996</v>
      </c>
      <c r="AL23">
        <v>-7.0772000000000002E-2</v>
      </c>
      <c r="AM23">
        <v>1.2690399999999999</v>
      </c>
      <c r="AN23">
        <f t="shared" si="11"/>
        <v>1.6199999999999997</v>
      </c>
      <c r="AO23">
        <f t="shared" si="12"/>
        <v>-0.28308800000000001</v>
      </c>
      <c r="AQ23">
        <v>5.0999999999999996</v>
      </c>
      <c r="AR23">
        <v>-7.1529999999999996E-2</v>
      </c>
      <c r="AS23">
        <v>1.2723880000000001</v>
      </c>
      <c r="AT23">
        <f t="shared" si="13"/>
        <v>1.6199999999999997</v>
      </c>
      <c r="AU23">
        <f t="shared" si="14"/>
        <v>-0.28611999999999999</v>
      </c>
      <c r="AW23">
        <v>5.3</v>
      </c>
      <c r="AX23">
        <v>-7.4851000000000001E-2</v>
      </c>
      <c r="AY23">
        <v>1.253417</v>
      </c>
      <c r="AZ23">
        <f t="shared" si="15"/>
        <v>1.6399999999999997</v>
      </c>
      <c r="BA23">
        <f t="shared" si="16"/>
        <v>-0.299404</v>
      </c>
      <c r="BC23">
        <v>5.5</v>
      </c>
      <c r="BD23">
        <v>-7.1529999999999996E-2</v>
      </c>
      <c r="BE23">
        <v>1.215476</v>
      </c>
      <c r="BF23">
        <f t="shared" si="17"/>
        <v>1.6900000000000002</v>
      </c>
      <c r="BG23">
        <f t="shared" si="18"/>
        <v>-0.28611999999999999</v>
      </c>
    </row>
    <row r="24" spans="1:59">
      <c r="A24">
        <v>6</v>
      </c>
      <c r="B24">
        <v>-8.3290000000000003E-2</v>
      </c>
      <c r="C24">
        <v>1.1987369999999999</v>
      </c>
      <c r="D24">
        <f t="shared" si="19"/>
        <v>1.7400000000000007</v>
      </c>
      <c r="E24">
        <f t="shared" si="0"/>
        <v>-0.33316000000000001</v>
      </c>
      <c r="G24">
        <v>5.5</v>
      </c>
      <c r="H24">
        <v>-6.9290000000000004E-2</v>
      </c>
      <c r="I24">
        <v>1.223287</v>
      </c>
      <c r="J24">
        <f t="shared" si="1"/>
        <v>1.7000000000000002</v>
      </c>
      <c r="K24">
        <f t="shared" si="2"/>
        <v>-0.27716000000000002</v>
      </c>
      <c r="M24">
        <v>5.6</v>
      </c>
      <c r="N24">
        <v>-7.9832E-2</v>
      </c>
      <c r="O24">
        <v>1.195389</v>
      </c>
      <c r="P24">
        <f t="shared" si="3"/>
        <v>1.7399999999999998</v>
      </c>
      <c r="Q24">
        <f t="shared" si="4"/>
        <v>-0.319328</v>
      </c>
      <c r="S24">
        <v>5.3</v>
      </c>
      <c r="T24">
        <v>-6.9290000000000004E-2</v>
      </c>
      <c r="U24">
        <v>1.227751</v>
      </c>
      <c r="V24">
        <f t="shared" si="5"/>
        <v>1.6999999999999997</v>
      </c>
      <c r="W24">
        <f t="shared" si="6"/>
        <v>-0.27716000000000002</v>
      </c>
      <c r="Y24">
        <v>5.0999999999999996</v>
      </c>
      <c r="Z24">
        <v>-7.4020000000000002E-2</v>
      </c>
      <c r="AA24">
        <v>1.197621</v>
      </c>
      <c r="AB24">
        <f t="shared" si="7"/>
        <v>1.7299999999999998</v>
      </c>
      <c r="AC24">
        <f t="shared" si="8"/>
        <v>-0.29608000000000001</v>
      </c>
      <c r="AE24">
        <v>5.5</v>
      </c>
      <c r="AF24">
        <v>-8.9607000000000006E-2</v>
      </c>
      <c r="AG24">
        <v>1.1351290000000001</v>
      </c>
      <c r="AH24">
        <f t="shared" si="9"/>
        <v>1.83</v>
      </c>
      <c r="AI24">
        <f t="shared" si="10"/>
        <v>-0.35842800000000002</v>
      </c>
      <c r="AK24">
        <v>5.2</v>
      </c>
      <c r="AL24">
        <v>-7.0772000000000002E-2</v>
      </c>
      <c r="AM24">
        <v>1.2065490000000001</v>
      </c>
      <c r="AN24">
        <f t="shared" si="11"/>
        <v>1.7200000000000002</v>
      </c>
      <c r="AO24">
        <f t="shared" si="12"/>
        <v>-0.28308800000000001</v>
      </c>
      <c r="AQ24">
        <v>5.2</v>
      </c>
      <c r="AR24">
        <v>-7.4851000000000001E-2</v>
      </c>
      <c r="AS24">
        <v>1.20878</v>
      </c>
      <c r="AT24">
        <f t="shared" si="13"/>
        <v>1.7200000000000002</v>
      </c>
      <c r="AU24">
        <f t="shared" si="14"/>
        <v>-0.299404</v>
      </c>
      <c r="AW24">
        <v>5.4</v>
      </c>
      <c r="AX24">
        <v>-7.5680999999999998E-2</v>
      </c>
      <c r="AY24">
        <v>1.1864619999999999</v>
      </c>
      <c r="AZ24">
        <f t="shared" si="15"/>
        <v>1.7400000000000002</v>
      </c>
      <c r="BA24">
        <f t="shared" si="16"/>
        <v>-0.30272399999999999</v>
      </c>
      <c r="BC24">
        <v>5.6</v>
      </c>
      <c r="BD24">
        <v>-8.8704000000000005E-2</v>
      </c>
      <c r="BE24">
        <v>1.147405</v>
      </c>
      <c r="BF24">
        <f t="shared" si="17"/>
        <v>1.7899999999999998</v>
      </c>
      <c r="BG24">
        <f t="shared" si="18"/>
        <v>-0.35481600000000002</v>
      </c>
    </row>
    <row r="25" spans="1:59">
      <c r="A25">
        <v>6.1</v>
      </c>
      <c r="B25">
        <v>-9.9886000000000003E-2</v>
      </c>
      <c r="C25">
        <v>1.1295500000000001</v>
      </c>
      <c r="D25">
        <f t="shared" si="19"/>
        <v>1.8400000000000007</v>
      </c>
      <c r="E25">
        <f t="shared" si="0"/>
        <v>-0.39954400000000001</v>
      </c>
      <c r="G25">
        <v>5.6</v>
      </c>
      <c r="H25">
        <v>-8.9607000000000006E-2</v>
      </c>
      <c r="I25">
        <v>1.157448</v>
      </c>
      <c r="J25">
        <f t="shared" si="1"/>
        <v>1.7999999999999998</v>
      </c>
      <c r="K25">
        <f t="shared" si="2"/>
        <v>-0.35842800000000002</v>
      </c>
      <c r="M25">
        <v>5.7</v>
      </c>
      <c r="N25">
        <v>-9.7056000000000003E-2</v>
      </c>
      <c r="O25">
        <v>1.1262019999999999</v>
      </c>
      <c r="P25">
        <f t="shared" si="3"/>
        <v>1.8400000000000003</v>
      </c>
      <c r="Q25">
        <f t="shared" si="4"/>
        <v>-0.38822400000000001</v>
      </c>
      <c r="S25">
        <v>5.4</v>
      </c>
      <c r="T25">
        <v>-8.8704000000000005E-2</v>
      </c>
      <c r="U25">
        <v>1.163027</v>
      </c>
      <c r="V25">
        <f t="shared" si="5"/>
        <v>1.8000000000000003</v>
      </c>
      <c r="W25">
        <f t="shared" si="6"/>
        <v>-0.35481600000000002</v>
      </c>
      <c r="Y25">
        <v>5.2</v>
      </c>
      <c r="Z25">
        <v>-9.3282000000000004E-2</v>
      </c>
      <c r="AA25">
        <v>1.1284339999999999</v>
      </c>
      <c r="AB25">
        <f t="shared" si="7"/>
        <v>1.8300000000000003</v>
      </c>
      <c r="AC25">
        <f t="shared" si="8"/>
        <v>-0.37312800000000002</v>
      </c>
      <c r="AE25">
        <v>5.6</v>
      </c>
      <c r="AF25">
        <v>-9.8943000000000003E-2</v>
      </c>
      <c r="AG25">
        <v>1.0581309999999999</v>
      </c>
      <c r="AH25">
        <f t="shared" si="9"/>
        <v>1.9299999999999997</v>
      </c>
      <c r="AI25">
        <f t="shared" si="10"/>
        <v>-0.39577200000000001</v>
      </c>
      <c r="AK25">
        <v>5.3</v>
      </c>
      <c r="AL25">
        <v>-8.4192000000000003E-2</v>
      </c>
      <c r="AM25">
        <v>1.138477</v>
      </c>
      <c r="AN25">
        <f t="shared" si="11"/>
        <v>1.8199999999999998</v>
      </c>
      <c r="AO25">
        <f t="shared" si="12"/>
        <v>-0.33676800000000001</v>
      </c>
      <c r="AQ25">
        <v>5.3</v>
      </c>
      <c r="AR25">
        <v>-8.5997000000000004E-2</v>
      </c>
      <c r="AS25">
        <v>1.1395930000000001</v>
      </c>
      <c r="AT25">
        <f t="shared" si="13"/>
        <v>1.8199999999999998</v>
      </c>
      <c r="AU25">
        <f t="shared" si="14"/>
        <v>-0.34398800000000002</v>
      </c>
      <c r="AW25">
        <v>5.5</v>
      </c>
      <c r="AX25">
        <v>-9.3282000000000004E-2</v>
      </c>
      <c r="AY25">
        <v>1.1161589999999999</v>
      </c>
      <c r="AZ25">
        <f t="shared" si="15"/>
        <v>1.8399999999999999</v>
      </c>
      <c r="BA25">
        <f t="shared" si="16"/>
        <v>-0.37312800000000002</v>
      </c>
      <c r="BC25">
        <v>5.7</v>
      </c>
      <c r="BD25">
        <v>-9.7056000000000003E-2</v>
      </c>
      <c r="BE25">
        <v>1.070406</v>
      </c>
      <c r="BF25">
        <f t="shared" si="17"/>
        <v>1.8900000000000003</v>
      </c>
      <c r="BG25">
        <f t="shared" si="18"/>
        <v>-0.38822400000000001</v>
      </c>
    </row>
    <row r="26" spans="1:59">
      <c r="A26">
        <v>6.2</v>
      </c>
      <c r="B26">
        <v>-0.109529</v>
      </c>
      <c r="C26">
        <v>1.052551</v>
      </c>
      <c r="D26">
        <f t="shared" si="19"/>
        <v>1.9400000000000008</v>
      </c>
      <c r="E26">
        <f t="shared" si="0"/>
        <v>-0.43811600000000001</v>
      </c>
      <c r="G26">
        <v>5.7</v>
      </c>
      <c r="H26">
        <v>-0.106918</v>
      </c>
      <c r="I26">
        <v>1.0837969999999999</v>
      </c>
      <c r="J26">
        <f t="shared" si="1"/>
        <v>1.9000000000000004</v>
      </c>
      <c r="K26">
        <f t="shared" si="2"/>
        <v>-0.427672</v>
      </c>
      <c r="M26">
        <v>5.8</v>
      </c>
      <c r="N26">
        <v>-0.105613</v>
      </c>
      <c r="O26">
        <v>1.0492030000000001</v>
      </c>
      <c r="P26">
        <f t="shared" si="3"/>
        <v>1.94</v>
      </c>
      <c r="Q26">
        <f t="shared" si="4"/>
        <v>-0.42245199999999999</v>
      </c>
      <c r="S26">
        <v>5.5</v>
      </c>
      <c r="T26">
        <v>-0.103002</v>
      </c>
      <c r="U26">
        <v>1.0882609999999999</v>
      </c>
      <c r="V26">
        <f t="shared" si="5"/>
        <v>1.9</v>
      </c>
      <c r="W26">
        <f t="shared" si="6"/>
        <v>-0.41200799999999999</v>
      </c>
      <c r="Y26">
        <v>5.3</v>
      </c>
      <c r="Z26">
        <v>-0.101773</v>
      </c>
      <c r="AA26">
        <v>1.052551</v>
      </c>
      <c r="AB26">
        <f t="shared" si="7"/>
        <v>1.93</v>
      </c>
      <c r="AC26">
        <f t="shared" si="8"/>
        <v>-0.40709200000000001</v>
      </c>
      <c r="AE26">
        <v>5.7</v>
      </c>
      <c r="AF26">
        <v>-0.10083</v>
      </c>
      <c r="AG26">
        <v>0.980016</v>
      </c>
      <c r="AH26">
        <f t="shared" si="9"/>
        <v>2.0300000000000002</v>
      </c>
      <c r="AI26">
        <f t="shared" si="10"/>
        <v>-0.40332000000000001</v>
      </c>
      <c r="AK26">
        <v>5.4</v>
      </c>
      <c r="AL26">
        <v>-9.7999000000000003E-2</v>
      </c>
      <c r="AM26">
        <v>1.062594</v>
      </c>
      <c r="AN26">
        <f t="shared" si="11"/>
        <v>1.9200000000000004</v>
      </c>
      <c r="AO26">
        <f t="shared" si="12"/>
        <v>-0.39199600000000001</v>
      </c>
      <c r="AQ26">
        <v>5.4</v>
      </c>
      <c r="AR26">
        <v>-9.7999000000000003E-2</v>
      </c>
      <c r="AS26">
        <v>1.0637099999999999</v>
      </c>
      <c r="AT26">
        <f t="shared" si="13"/>
        <v>1.9200000000000004</v>
      </c>
      <c r="AU26">
        <f t="shared" si="14"/>
        <v>-0.39199600000000001</v>
      </c>
      <c r="AW26">
        <v>5.6</v>
      </c>
      <c r="AX26">
        <v>-9.8943000000000003E-2</v>
      </c>
      <c r="AY26">
        <v>1.038044</v>
      </c>
      <c r="AZ26">
        <f t="shared" si="15"/>
        <v>1.9399999999999995</v>
      </c>
      <c r="BA26">
        <f t="shared" si="16"/>
        <v>-0.39577200000000001</v>
      </c>
      <c r="BC26">
        <v>5.8</v>
      </c>
      <c r="BD26">
        <v>-0.108224</v>
      </c>
      <c r="BE26">
        <v>0.99229100000000003</v>
      </c>
      <c r="BF26">
        <f t="shared" si="17"/>
        <v>1.99</v>
      </c>
      <c r="BG26">
        <f t="shared" si="18"/>
        <v>-0.432896</v>
      </c>
    </row>
    <row r="27" spans="1:59">
      <c r="A27">
        <v>6.3</v>
      </c>
      <c r="B27">
        <v>-0.113445</v>
      </c>
      <c r="C27">
        <v>0.97666799999999998</v>
      </c>
      <c r="D27">
        <f t="shared" si="19"/>
        <v>2.0400000000000009</v>
      </c>
      <c r="E27">
        <f t="shared" si="0"/>
        <v>-0.45378000000000002</v>
      </c>
      <c r="G27">
        <v>5.8</v>
      </c>
      <c r="H27">
        <v>-0.104308</v>
      </c>
      <c r="I27">
        <v>1.0067980000000001</v>
      </c>
      <c r="J27">
        <f t="shared" si="1"/>
        <v>2</v>
      </c>
      <c r="K27">
        <f t="shared" si="2"/>
        <v>-0.41723199999999999</v>
      </c>
      <c r="M27">
        <v>5.9</v>
      </c>
      <c r="N27">
        <v>-0.105613</v>
      </c>
      <c r="O27">
        <v>0.97220399999999996</v>
      </c>
      <c r="P27">
        <f t="shared" si="3"/>
        <v>2.0400000000000005</v>
      </c>
      <c r="Q27">
        <f t="shared" si="4"/>
        <v>-0.42245199999999999</v>
      </c>
      <c r="S27">
        <v>5.6</v>
      </c>
      <c r="T27">
        <v>-0.11214</v>
      </c>
      <c r="U27">
        <v>1.010146</v>
      </c>
      <c r="V27">
        <f t="shared" si="5"/>
        <v>1.9999999999999996</v>
      </c>
      <c r="W27">
        <f t="shared" si="6"/>
        <v>-0.44856000000000001</v>
      </c>
      <c r="Y27">
        <v>5.4</v>
      </c>
      <c r="Z27">
        <v>-9.9886000000000003E-2</v>
      </c>
      <c r="AA27">
        <v>0.97443599999999997</v>
      </c>
      <c r="AB27">
        <f t="shared" si="7"/>
        <v>2.0300000000000002</v>
      </c>
      <c r="AC27">
        <f t="shared" si="8"/>
        <v>-0.39954400000000001</v>
      </c>
      <c r="AE27">
        <v>5.8</v>
      </c>
      <c r="AF27">
        <v>-0.109529</v>
      </c>
      <c r="AG27">
        <v>0.89966900000000005</v>
      </c>
      <c r="AH27">
        <f t="shared" si="9"/>
        <v>2.13</v>
      </c>
      <c r="AI27">
        <f t="shared" si="10"/>
        <v>-0.43811600000000001</v>
      </c>
      <c r="AK27">
        <v>5.5</v>
      </c>
      <c r="AL27">
        <v>-9.5169000000000004E-2</v>
      </c>
      <c r="AM27">
        <v>0.98782700000000001</v>
      </c>
      <c r="AN27">
        <f t="shared" si="11"/>
        <v>2.02</v>
      </c>
      <c r="AO27">
        <f t="shared" si="12"/>
        <v>-0.38067600000000001</v>
      </c>
      <c r="AQ27">
        <v>5.5</v>
      </c>
      <c r="AR27">
        <v>-9.4226000000000004E-2</v>
      </c>
      <c r="AS27">
        <v>0.98782700000000001</v>
      </c>
      <c r="AT27">
        <f t="shared" si="13"/>
        <v>2.02</v>
      </c>
      <c r="AU27">
        <f t="shared" si="14"/>
        <v>-0.37690400000000002</v>
      </c>
      <c r="AW27">
        <v>5.7</v>
      </c>
      <c r="AX27">
        <v>-0.10083</v>
      </c>
      <c r="AY27">
        <v>0.95769700000000002</v>
      </c>
      <c r="AZ27">
        <f t="shared" si="15"/>
        <v>2.04</v>
      </c>
      <c r="BA27">
        <f t="shared" si="16"/>
        <v>-0.40332000000000001</v>
      </c>
      <c r="BC27">
        <v>5.9</v>
      </c>
      <c r="BD27">
        <v>-9.7999000000000003E-2</v>
      </c>
      <c r="BE27">
        <v>0.91194399999999998</v>
      </c>
      <c r="BF27">
        <f t="shared" si="17"/>
        <v>2.0900000000000003</v>
      </c>
      <c r="BG27">
        <f t="shared" si="18"/>
        <v>-0.39199600000000001</v>
      </c>
    </row>
    <row r="28" spans="1:59">
      <c r="A28">
        <v>6.4</v>
      </c>
      <c r="B28">
        <v>-0.113445</v>
      </c>
      <c r="C28">
        <v>0.89743700000000004</v>
      </c>
      <c r="D28">
        <f t="shared" si="19"/>
        <v>2.140000000000001</v>
      </c>
      <c r="E28">
        <f t="shared" si="0"/>
        <v>-0.45378000000000002</v>
      </c>
      <c r="G28">
        <v>5.9</v>
      </c>
      <c r="H28">
        <v>-0.106918</v>
      </c>
      <c r="I28">
        <v>0.92756700000000003</v>
      </c>
      <c r="J28">
        <f t="shared" si="1"/>
        <v>2.1000000000000005</v>
      </c>
      <c r="K28">
        <f t="shared" si="2"/>
        <v>-0.427672</v>
      </c>
      <c r="M28">
        <v>6</v>
      </c>
      <c r="N28">
        <v>-0.103002</v>
      </c>
      <c r="O28">
        <v>0.89409000000000005</v>
      </c>
      <c r="P28">
        <f t="shared" si="3"/>
        <v>2.14</v>
      </c>
      <c r="Q28">
        <f t="shared" si="4"/>
        <v>-0.41200799999999999</v>
      </c>
      <c r="S28">
        <v>5.7</v>
      </c>
      <c r="T28">
        <v>-0.104308</v>
      </c>
      <c r="U28">
        <v>0.93091500000000005</v>
      </c>
      <c r="V28">
        <f t="shared" si="5"/>
        <v>2.1</v>
      </c>
      <c r="W28">
        <f t="shared" si="6"/>
        <v>-0.41723199999999999</v>
      </c>
      <c r="Y28">
        <v>5.5</v>
      </c>
      <c r="Z28">
        <v>-0.103002</v>
      </c>
      <c r="AA28">
        <v>0.89520599999999995</v>
      </c>
      <c r="AB28">
        <f t="shared" si="7"/>
        <v>2.13</v>
      </c>
      <c r="AC28">
        <f t="shared" si="8"/>
        <v>-0.41200799999999999</v>
      </c>
      <c r="AE28">
        <v>5.9</v>
      </c>
      <c r="AF28">
        <v>-0.109529</v>
      </c>
      <c r="AG28">
        <v>0.81820700000000002</v>
      </c>
      <c r="AH28">
        <f t="shared" si="9"/>
        <v>2.2300000000000004</v>
      </c>
      <c r="AI28">
        <f t="shared" si="10"/>
        <v>-0.43811600000000001</v>
      </c>
      <c r="AK28">
        <v>5.6</v>
      </c>
      <c r="AL28">
        <v>-9.6112000000000003E-2</v>
      </c>
      <c r="AM28">
        <v>0.90859699999999999</v>
      </c>
      <c r="AN28">
        <f t="shared" si="11"/>
        <v>2.1199999999999997</v>
      </c>
      <c r="AO28">
        <f t="shared" si="12"/>
        <v>-0.38444800000000001</v>
      </c>
      <c r="AQ28">
        <v>5.6</v>
      </c>
      <c r="AR28">
        <v>-9.8943000000000003E-2</v>
      </c>
      <c r="AS28">
        <v>0.90748099999999998</v>
      </c>
      <c r="AT28">
        <f t="shared" si="13"/>
        <v>2.1199999999999997</v>
      </c>
      <c r="AU28">
        <f t="shared" si="14"/>
        <v>-0.39577200000000001</v>
      </c>
      <c r="AW28">
        <v>5.8</v>
      </c>
      <c r="AX28">
        <v>-9.4226000000000004E-2</v>
      </c>
      <c r="AY28">
        <v>0.878467</v>
      </c>
      <c r="AZ28">
        <f t="shared" si="15"/>
        <v>2.1399999999999997</v>
      </c>
      <c r="BA28">
        <f t="shared" si="16"/>
        <v>-0.37690400000000002</v>
      </c>
      <c r="BC28">
        <v>6</v>
      </c>
      <c r="BD28">
        <v>-9.7056000000000003E-2</v>
      </c>
      <c r="BE28">
        <v>0.83271399999999995</v>
      </c>
      <c r="BF28">
        <f t="shared" si="17"/>
        <v>2.19</v>
      </c>
      <c r="BG28">
        <f t="shared" si="18"/>
        <v>-0.38822400000000001</v>
      </c>
    </row>
    <row r="29" spans="1:59">
      <c r="A29">
        <v>6.5</v>
      </c>
      <c r="B29">
        <v>-0.11475100000000001</v>
      </c>
      <c r="C29">
        <v>0.81597500000000001</v>
      </c>
      <c r="D29">
        <f t="shared" si="19"/>
        <v>2.2400000000000011</v>
      </c>
      <c r="E29">
        <f t="shared" si="0"/>
        <v>-0.45900400000000002</v>
      </c>
      <c r="G29">
        <v>6</v>
      </c>
      <c r="H29">
        <v>-0.106918</v>
      </c>
      <c r="I29">
        <v>0.84833700000000001</v>
      </c>
      <c r="J29">
        <f t="shared" si="1"/>
        <v>2.2000000000000002</v>
      </c>
      <c r="K29">
        <f t="shared" si="2"/>
        <v>-0.427672</v>
      </c>
      <c r="M29">
        <v>6.1</v>
      </c>
      <c r="N29">
        <v>-0.105613</v>
      </c>
      <c r="O29">
        <v>0.81374299999999999</v>
      </c>
      <c r="P29">
        <f t="shared" si="3"/>
        <v>2.2399999999999998</v>
      </c>
      <c r="Q29">
        <f t="shared" si="4"/>
        <v>-0.42245199999999999</v>
      </c>
      <c r="S29">
        <v>5.8</v>
      </c>
      <c r="T29">
        <v>-0.105613</v>
      </c>
      <c r="U29">
        <v>0.85168500000000003</v>
      </c>
      <c r="V29">
        <f t="shared" si="5"/>
        <v>2.1999999999999997</v>
      </c>
      <c r="W29">
        <f t="shared" si="6"/>
        <v>-0.42245199999999999</v>
      </c>
      <c r="Y29">
        <v>5.6</v>
      </c>
      <c r="Z29">
        <v>-0.10083</v>
      </c>
      <c r="AA29">
        <v>0.81820700000000002</v>
      </c>
      <c r="AB29">
        <f t="shared" si="7"/>
        <v>2.2299999999999995</v>
      </c>
      <c r="AC29">
        <f t="shared" si="8"/>
        <v>-0.40332000000000001</v>
      </c>
      <c r="AE29">
        <v>6</v>
      </c>
      <c r="AF29">
        <v>-0.101773</v>
      </c>
      <c r="AG29">
        <v>0.73785999999999996</v>
      </c>
      <c r="AH29">
        <f t="shared" si="9"/>
        <v>2.33</v>
      </c>
      <c r="AI29">
        <f t="shared" si="10"/>
        <v>-0.40709200000000001</v>
      </c>
      <c r="AK29">
        <v>5.7</v>
      </c>
      <c r="AL29">
        <v>-9.5169000000000004E-2</v>
      </c>
      <c r="AM29">
        <v>0.83159799999999995</v>
      </c>
      <c r="AN29">
        <f t="shared" si="11"/>
        <v>2.2200000000000002</v>
      </c>
      <c r="AO29">
        <f t="shared" si="12"/>
        <v>-0.38067600000000001</v>
      </c>
      <c r="AQ29">
        <v>5.7</v>
      </c>
      <c r="AR29">
        <v>-0.103002</v>
      </c>
      <c r="AS29">
        <v>0.82713400000000004</v>
      </c>
      <c r="AT29">
        <f t="shared" si="13"/>
        <v>2.2200000000000002</v>
      </c>
      <c r="AU29">
        <f t="shared" si="14"/>
        <v>-0.41200799999999999</v>
      </c>
      <c r="AW29">
        <v>5.9</v>
      </c>
      <c r="AX29">
        <v>-9.7056000000000003E-2</v>
      </c>
      <c r="AY29">
        <v>0.79923599999999995</v>
      </c>
      <c r="AZ29">
        <f t="shared" si="15"/>
        <v>2.2400000000000002</v>
      </c>
      <c r="BA29">
        <f t="shared" si="16"/>
        <v>-0.38822400000000001</v>
      </c>
      <c r="BC29">
        <v>6.1</v>
      </c>
      <c r="BD29">
        <v>-9.3282000000000004E-2</v>
      </c>
      <c r="BE29">
        <v>0.75459900000000002</v>
      </c>
      <c r="BF29">
        <f t="shared" si="17"/>
        <v>2.2899999999999996</v>
      </c>
      <c r="BG29">
        <f t="shared" si="18"/>
        <v>-0.37312800000000002</v>
      </c>
    </row>
    <row r="30" spans="1:59">
      <c r="A30">
        <v>6.6</v>
      </c>
      <c r="B30">
        <v>-0.109529</v>
      </c>
      <c r="C30">
        <v>0.73785999999999996</v>
      </c>
      <c r="D30">
        <f t="shared" si="19"/>
        <v>2.3400000000000012</v>
      </c>
      <c r="E30">
        <f t="shared" si="0"/>
        <v>-0.43811600000000001</v>
      </c>
      <c r="G30">
        <v>6.1</v>
      </c>
      <c r="H30">
        <v>-0.101773</v>
      </c>
      <c r="I30">
        <v>0.77245399999999997</v>
      </c>
      <c r="J30">
        <f t="shared" si="1"/>
        <v>2.2999999999999998</v>
      </c>
      <c r="K30">
        <f t="shared" si="2"/>
        <v>-0.40709200000000001</v>
      </c>
      <c r="M30">
        <v>6.2</v>
      </c>
      <c r="N30">
        <v>-9.8943000000000003E-2</v>
      </c>
      <c r="O30">
        <v>0.73785999999999996</v>
      </c>
      <c r="P30">
        <f t="shared" si="3"/>
        <v>2.3400000000000003</v>
      </c>
      <c r="Q30">
        <f t="shared" si="4"/>
        <v>-0.39577200000000001</v>
      </c>
      <c r="S30">
        <v>5.9</v>
      </c>
      <c r="T30">
        <v>-0.106918</v>
      </c>
      <c r="U30">
        <v>0.77356999999999998</v>
      </c>
      <c r="V30">
        <f t="shared" si="5"/>
        <v>2.3000000000000003</v>
      </c>
      <c r="W30">
        <f t="shared" si="6"/>
        <v>-0.427672</v>
      </c>
      <c r="Y30">
        <v>5.7</v>
      </c>
      <c r="Z30">
        <v>-9.4226000000000004E-2</v>
      </c>
      <c r="AA30">
        <v>0.74120799999999998</v>
      </c>
      <c r="AB30">
        <f t="shared" si="7"/>
        <v>2.33</v>
      </c>
      <c r="AC30">
        <f t="shared" si="8"/>
        <v>-0.37690400000000002</v>
      </c>
      <c r="AE30">
        <v>6.1</v>
      </c>
      <c r="AF30">
        <v>-9.4226000000000004E-2</v>
      </c>
      <c r="AG30">
        <v>0.66197700000000004</v>
      </c>
      <c r="AH30">
        <f t="shared" si="9"/>
        <v>2.4299999999999997</v>
      </c>
      <c r="AI30">
        <f t="shared" si="10"/>
        <v>-0.37690400000000002</v>
      </c>
      <c r="AK30">
        <v>5.8</v>
      </c>
      <c r="AL30">
        <v>-8.9607000000000006E-2</v>
      </c>
      <c r="AM30">
        <v>0.75571500000000003</v>
      </c>
      <c r="AN30">
        <f t="shared" si="11"/>
        <v>2.3199999999999998</v>
      </c>
      <c r="AO30">
        <f t="shared" si="12"/>
        <v>-0.35842800000000002</v>
      </c>
      <c r="AQ30">
        <v>5.8</v>
      </c>
      <c r="AR30">
        <v>-9.6112000000000003E-2</v>
      </c>
      <c r="AS30">
        <v>0.74902000000000002</v>
      </c>
      <c r="AT30">
        <f t="shared" si="13"/>
        <v>2.3199999999999998</v>
      </c>
      <c r="AU30">
        <f t="shared" si="14"/>
        <v>-0.38444800000000001</v>
      </c>
      <c r="AW30">
        <v>6</v>
      </c>
      <c r="AX30">
        <v>-8.6900000000000005E-2</v>
      </c>
      <c r="AY30">
        <v>0.72335300000000002</v>
      </c>
      <c r="AZ30">
        <f t="shared" si="15"/>
        <v>2.34</v>
      </c>
      <c r="BA30">
        <f t="shared" si="16"/>
        <v>-0.34760000000000002</v>
      </c>
      <c r="BC30">
        <v>6.2</v>
      </c>
      <c r="BD30">
        <v>-9.1411999999999993E-2</v>
      </c>
      <c r="BE30">
        <v>0.67759999999999998</v>
      </c>
      <c r="BF30">
        <f t="shared" si="17"/>
        <v>2.39</v>
      </c>
      <c r="BG30">
        <f t="shared" si="18"/>
        <v>-0.36564799999999997</v>
      </c>
    </row>
    <row r="31" spans="1:59">
      <c r="A31">
        <v>6.7</v>
      </c>
      <c r="B31">
        <v>-0.103002</v>
      </c>
      <c r="C31">
        <v>0.66197700000000004</v>
      </c>
      <c r="D31">
        <f t="shared" si="19"/>
        <v>2.4400000000000013</v>
      </c>
      <c r="E31">
        <f t="shared" si="0"/>
        <v>-0.41200799999999999</v>
      </c>
      <c r="G31">
        <v>6.2</v>
      </c>
      <c r="H31">
        <v>-9.6112000000000003E-2</v>
      </c>
      <c r="I31">
        <v>0.69768699999999995</v>
      </c>
      <c r="J31">
        <f t="shared" si="1"/>
        <v>2.4000000000000004</v>
      </c>
      <c r="K31">
        <f t="shared" si="2"/>
        <v>-0.38444800000000001</v>
      </c>
      <c r="M31">
        <v>6.3</v>
      </c>
      <c r="N31">
        <v>-9.7999000000000003E-2</v>
      </c>
      <c r="O31">
        <v>0.66086100000000003</v>
      </c>
      <c r="P31">
        <f t="shared" si="3"/>
        <v>2.44</v>
      </c>
      <c r="Q31">
        <f t="shared" si="4"/>
        <v>-0.39199600000000001</v>
      </c>
      <c r="S31">
        <v>6</v>
      </c>
      <c r="T31">
        <v>-9.9886000000000003E-2</v>
      </c>
      <c r="U31">
        <v>0.69657100000000005</v>
      </c>
      <c r="V31">
        <f t="shared" si="5"/>
        <v>2.4</v>
      </c>
      <c r="W31">
        <f t="shared" si="6"/>
        <v>-0.39954400000000001</v>
      </c>
      <c r="Y31">
        <v>5.8</v>
      </c>
      <c r="Z31">
        <v>-9.4226000000000004E-2</v>
      </c>
      <c r="AA31">
        <v>0.66755699999999996</v>
      </c>
      <c r="AB31">
        <f t="shared" si="7"/>
        <v>2.4299999999999997</v>
      </c>
      <c r="AC31">
        <f t="shared" si="8"/>
        <v>-0.37690400000000002</v>
      </c>
      <c r="AE31">
        <v>6.2</v>
      </c>
      <c r="AF31">
        <v>-9.0509000000000006E-2</v>
      </c>
      <c r="AG31">
        <v>0.58832600000000002</v>
      </c>
      <c r="AH31">
        <f t="shared" si="9"/>
        <v>2.5300000000000002</v>
      </c>
      <c r="AI31">
        <f t="shared" si="10"/>
        <v>-0.36203600000000002</v>
      </c>
      <c r="AK31">
        <v>5.9</v>
      </c>
      <c r="AL31">
        <v>-8.3290000000000003E-2</v>
      </c>
      <c r="AM31">
        <v>0.68318000000000001</v>
      </c>
      <c r="AN31">
        <f t="shared" si="11"/>
        <v>2.4200000000000004</v>
      </c>
      <c r="AO31">
        <f t="shared" si="12"/>
        <v>-0.33316000000000001</v>
      </c>
      <c r="AQ31">
        <v>5.9</v>
      </c>
      <c r="AR31">
        <v>-9.3282000000000004E-2</v>
      </c>
      <c r="AS31">
        <v>0.67090499999999997</v>
      </c>
      <c r="AT31">
        <f t="shared" si="13"/>
        <v>2.4200000000000004</v>
      </c>
      <c r="AU31">
        <f t="shared" si="14"/>
        <v>-0.37312800000000002</v>
      </c>
      <c r="AW31">
        <v>6.1</v>
      </c>
      <c r="AX31">
        <v>-8.2388000000000003E-2</v>
      </c>
      <c r="AY31">
        <v>0.649702</v>
      </c>
      <c r="AZ31">
        <f t="shared" si="15"/>
        <v>2.4399999999999995</v>
      </c>
      <c r="BA31">
        <f t="shared" si="16"/>
        <v>-0.32955200000000001</v>
      </c>
      <c r="BC31">
        <v>6.3</v>
      </c>
      <c r="BD31">
        <v>-8.7802000000000005E-2</v>
      </c>
      <c r="BE31">
        <v>0.60506499999999996</v>
      </c>
      <c r="BF31">
        <f t="shared" si="17"/>
        <v>2.4899999999999998</v>
      </c>
      <c r="BG31">
        <f t="shared" si="18"/>
        <v>-0.35120800000000002</v>
      </c>
    </row>
    <row r="32" spans="1:59">
      <c r="A32">
        <v>6.8</v>
      </c>
      <c r="B32">
        <v>-9.6112000000000003E-2</v>
      </c>
      <c r="C32">
        <v>0.58721000000000001</v>
      </c>
      <c r="D32">
        <f t="shared" si="19"/>
        <v>2.5400000000000014</v>
      </c>
      <c r="E32">
        <f t="shared" si="0"/>
        <v>-0.38444800000000001</v>
      </c>
      <c r="G32">
        <v>6.3</v>
      </c>
      <c r="H32">
        <v>-9.3282000000000004E-2</v>
      </c>
      <c r="I32">
        <v>0.62403600000000004</v>
      </c>
      <c r="J32">
        <f t="shared" si="1"/>
        <v>2.5</v>
      </c>
      <c r="K32">
        <f t="shared" si="2"/>
        <v>-0.37312800000000002</v>
      </c>
      <c r="M32">
        <v>6.4</v>
      </c>
      <c r="N32">
        <v>-9.9886000000000003E-2</v>
      </c>
      <c r="O32">
        <v>0.58497900000000003</v>
      </c>
      <c r="P32">
        <f t="shared" si="3"/>
        <v>2.5400000000000005</v>
      </c>
      <c r="Q32">
        <f t="shared" si="4"/>
        <v>-0.39954400000000001</v>
      </c>
      <c r="S32">
        <v>6.1</v>
      </c>
      <c r="T32">
        <v>-9.5169000000000004E-2</v>
      </c>
      <c r="U32">
        <v>0.62180400000000002</v>
      </c>
      <c r="V32">
        <f t="shared" si="5"/>
        <v>2.4999999999999996</v>
      </c>
      <c r="W32">
        <f t="shared" si="6"/>
        <v>-0.38067600000000001</v>
      </c>
      <c r="Y32">
        <v>5.9</v>
      </c>
      <c r="Z32">
        <v>-8.6900000000000005E-2</v>
      </c>
      <c r="AA32">
        <v>0.59390600000000004</v>
      </c>
      <c r="AB32">
        <f t="shared" si="7"/>
        <v>2.5300000000000002</v>
      </c>
      <c r="AC32">
        <f t="shared" si="8"/>
        <v>-0.34760000000000002</v>
      </c>
      <c r="AE32">
        <v>6.3</v>
      </c>
      <c r="AF32">
        <v>-8.5095000000000004E-2</v>
      </c>
      <c r="AG32">
        <v>0.51467499999999999</v>
      </c>
      <c r="AH32">
        <f t="shared" si="9"/>
        <v>2.63</v>
      </c>
      <c r="AI32">
        <f t="shared" si="10"/>
        <v>-0.34038000000000002</v>
      </c>
      <c r="AK32">
        <v>6</v>
      </c>
      <c r="AL32">
        <v>-7.7340999999999993E-2</v>
      </c>
      <c r="AM32">
        <v>0.61287700000000001</v>
      </c>
      <c r="AN32">
        <f t="shared" si="11"/>
        <v>2.52</v>
      </c>
      <c r="AO32">
        <f t="shared" si="12"/>
        <v>-0.30936399999999997</v>
      </c>
      <c r="AQ32">
        <v>6</v>
      </c>
      <c r="AR32">
        <v>-8.9607000000000006E-2</v>
      </c>
      <c r="AS32">
        <v>0.59725399999999995</v>
      </c>
      <c r="AT32">
        <f t="shared" si="13"/>
        <v>2.52</v>
      </c>
      <c r="AU32">
        <f t="shared" si="14"/>
        <v>-0.35842800000000002</v>
      </c>
      <c r="AW32">
        <v>6.2</v>
      </c>
      <c r="AX32">
        <v>-7.4851000000000001E-2</v>
      </c>
      <c r="AY32">
        <v>0.579399</v>
      </c>
      <c r="AZ32">
        <f t="shared" si="15"/>
        <v>2.54</v>
      </c>
      <c r="BA32">
        <f t="shared" si="16"/>
        <v>-0.299404</v>
      </c>
      <c r="BC32">
        <v>6.4</v>
      </c>
      <c r="BD32">
        <v>-8.3290000000000003E-2</v>
      </c>
      <c r="BE32">
        <v>0.53252999999999995</v>
      </c>
      <c r="BF32">
        <f t="shared" si="17"/>
        <v>2.5900000000000003</v>
      </c>
      <c r="BG32">
        <f t="shared" si="18"/>
        <v>-0.33316000000000001</v>
      </c>
    </row>
    <row r="33" spans="1:59">
      <c r="A33">
        <v>6.9</v>
      </c>
      <c r="B33">
        <v>-9.3282000000000004E-2</v>
      </c>
      <c r="C33">
        <v>0.51467499999999999</v>
      </c>
      <c r="D33">
        <f t="shared" si="19"/>
        <v>2.6400000000000015</v>
      </c>
      <c r="E33">
        <f t="shared" si="0"/>
        <v>-0.37312800000000002</v>
      </c>
      <c r="G33">
        <v>6.4</v>
      </c>
      <c r="H33">
        <v>-9.0509000000000006E-2</v>
      </c>
      <c r="I33">
        <v>0.55150100000000002</v>
      </c>
      <c r="J33">
        <f t="shared" si="1"/>
        <v>2.6000000000000005</v>
      </c>
      <c r="K33">
        <f t="shared" si="2"/>
        <v>-0.36203600000000002</v>
      </c>
      <c r="M33">
        <v>6.5</v>
      </c>
      <c r="N33">
        <v>-9.3282000000000004E-2</v>
      </c>
      <c r="O33">
        <v>0.50909599999999999</v>
      </c>
      <c r="P33">
        <f t="shared" si="3"/>
        <v>2.64</v>
      </c>
      <c r="Q33">
        <f t="shared" si="4"/>
        <v>-0.37312800000000002</v>
      </c>
      <c r="S33">
        <v>6.2</v>
      </c>
      <c r="T33">
        <v>-8.7802000000000005E-2</v>
      </c>
      <c r="U33">
        <v>0.55038500000000001</v>
      </c>
      <c r="V33">
        <f t="shared" si="5"/>
        <v>2.6</v>
      </c>
      <c r="W33">
        <f t="shared" si="6"/>
        <v>-0.35120800000000002</v>
      </c>
      <c r="Y33">
        <v>6</v>
      </c>
      <c r="Z33">
        <v>-8.2388000000000003E-2</v>
      </c>
      <c r="AA33">
        <v>0.52137100000000003</v>
      </c>
      <c r="AB33">
        <f t="shared" si="7"/>
        <v>2.63</v>
      </c>
      <c r="AC33">
        <f t="shared" si="8"/>
        <v>-0.32955200000000001</v>
      </c>
      <c r="AE33">
        <v>6.4</v>
      </c>
      <c r="AF33">
        <v>-7.9832E-2</v>
      </c>
      <c r="AG33">
        <v>0.445488</v>
      </c>
      <c r="AH33">
        <f t="shared" si="9"/>
        <v>2.7300000000000004</v>
      </c>
      <c r="AI33">
        <f t="shared" si="10"/>
        <v>-0.319328</v>
      </c>
      <c r="AK33">
        <v>6.1</v>
      </c>
      <c r="AL33">
        <v>-7.3190000000000005E-2</v>
      </c>
      <c r="AM33">
        <v>0.54480499999999998</v>
      </c>
      <c r="AN33">
        <f t="shared" si="11"/>
        <v>2.6199999999999997</v>
      </c>
      <c r="AO33">
        <f t="shared" si="12"/>
        <v>-0.29276000000000002</v>
      </c>
      <c r="AQ33">
        <v>6.1</v>
      </c>
      <c r="AR33">
        <v>-8.2388000000000003E-2</v>
      </c>
      <c r="AS33">
        <v>0.52471900000000005</v>
      </c>
      <c r="AT33">
        <f t="shared" si="13"/>
        <v>2.6199999999999997</v>
      </c>
      <c r="AU33">
        <f t="shared" si="14"/>
        <v>-0.32955200000000001</v>
      </c>
      <c r="AW33">
        <v>6.3</v>
      </c>
      <c r="AX33">
        <v>-7.3190000000000005E-2</v>
      </c>
      <c r="AY33">
        <v>0.510212</v>
      </c>
      <c r="AZ33">
        <f t="shared" si="15"/>
        <v>2.6399999999999997</v>
      </c>
      <c r="BA33">
        <f t="shared" si="16"/>
        <v>-0.29276000000000002</v>
      </c>
      <c r="BC33">
        <v>6.5</v>
      </c>
      <c r="BD33">
        <v>-8.0661999999999998E-2</v>
      </c>
      <c r="BE33">
        <v>0.462227</v>
      </c>
      <c r="BF33">
        <f t="shared" si="17"/>
        <v>2.69</v>
      </c>
      <c r="BG33">
        <f t="shared" si="18"/>
        <v>-0.32264799999999999</v>
      </c>
    </row>
    <row r="34" spans="1:59">
      <c r="A34">
        <v>7</v>
      </c>
      <c r="B34">
        <v>-8.4192000000000003E-2</v>
      </c>
      <c r="C34">
        <v>0.445488</v>
      </c>
      <c r="D34">
        <f t="shared" si="19"/>
        <v>2.7400000000000015</v>
      </c>
      <c r="E34">
        <f t="shared" si="0"/>
        <v>-0.33676800000000001</v>
      </c>
      <c r="G34">
        <v>6.5</v>
      </c>
      <c r="H34">
        <v>-8.6900000000000005E-2</v>
      </c>
      <c r="I34">
        <v>0.48008200000000001</v>
      </c>
      <c r="J34">
        <f t="shared" si="1"/>
        <v>2.7</v>
      </c>
      <c r="K34">
        <f t="shared" si="2"/>
        <v>-0.34760000000000002</v>
      </c>
      <c r="M34">
        <v>6.6</v>
      </c>
      <c r="N34">
        <v>-8.6900000000000005E-2</v>
      </c>
      <c r="O34">
        <v>0.43990800000000002</v>
      </c>
      <c r="P34">
        <f t="shared" si="3"/>
        <v>2.7399999999999998</v>
      </c>
      <c r="Q34">
        <f t="shared" si="4"/>
        <v>-0.34760000000000002</v>
      </c>
      <c r="S34">
        <v>6.3</v>
      </c>
      <c r="T34">
        <v>-8.5997000000000004E-2</v>
      </c>
      <c r="U34">
        <v>0.478966</v>
      </c>
      <c r="V34">
        <f t="shared" si="5"/>
        <v>2.6999999999999997</v>
      </c>
      <c r="W34">
        <f t="shared" si="6"/>
        <v>-0.34398800000000002</v>
      </c>
      <c r="Y34">
        <v>6.1</v>
      </c>
      <c r="Z34">
        <v>-7.9002000000000003E-2</v>
      </c>
      <c r="AA34">
        <v>0.45218399999999997</v>
      </c>
      <c r="AB34">
        <f t="shared" si="7"/>
        <v>2.7299999999999995</v>
      </c>
      <c r="AC34">
        <f t="shared" si="8"/>
        <v>-0.31600800000000001</v>
      </c>
      <c r="AE34">
        <v>6.5</v>
      </c>
      <c r="AF34">
        <v>-7.0772000000000002E-2</v>
      </c>
      <c r="AG34">
        <v>0.37853300000000001</v>
      </c>
      <c r="AH34">
        <f t="shared" si="9"/>
        <v>2.83</v>
      </c>
      <c r="AI34">
        <f t="shared" si="10"/>
        <v>-0.28308800000000001</v>
      </c>
      <c r="AK34">
        <v>6.2</v>
      </c>
      <c r="AL34">
        <v>-6.7807000000000006E-2</v>
      </c>
      <c r="AM34">
        <v>0.48008200000000001</v>
      </c>
      <c r="AN34">
        <f t="shared" si="11"/>
        <v>2.72</v>
      </c>
      <c r="AO34">
        <f t="shared" si="12"/>
        <v>-0.27122800000000002</v>
      </c>
      <c r="AQ34">
        <v>6.2</v>
      </c>
      <c r="AR34">
        <v>-8.0661999999999998E-2</v>
      </c>
      <c r="AS34">
        <v>0.45329999999999998</v>
      </c>
      <c r="AT34">
        <f t="shared" si="13"/>
        <v>2.72</v>
      </c>
      <c r="AU34">
        <f t="shared" si="14"/>
        <v>-0.32264799999999999</v>
      </c>
      <c r="AW34">
        <v>6.4</v>
      </c>
      <c r="AX34">
        <v>-6.9290000000000004E-2</v>
      </c>
      <c r="AY34">
        <v>0.445488</v>
      </c>
      <c r="AZ34">
        <f t="shared" si="15"/>
        <v>2.74</v>
      </c>
      <c r="BA34">
        <f t="shared" si="16"/>
        <v>-0.27716000000000002</v>
      </c>
      <c r="BC34">
        <v>6.6</v>
      </c>
      <c r="BD34">
        <v>-6.7807000000000006E-2</v>
      </c>
      <c r="BE34">
        <v>0.39527099999999998</v>
      </c>
      <c r="BF34">
        <f t="shared" si="17"/>
        <v>2.7899999999999996</v>
      </c>
      <c r="BG34">
        <f t="shared" si="18"/>
        <v>-0.27122800000000002</v>
      </c>
    </row>
    <row r="35" spans="1:59">
      <c r="A35">
        <v>7.1</v>
      </c>
      <c r="B35">
        <v>-7.5680999999999998E-2</v>
      </c>
      <c r="C35">
        <v>0.37964900000000001</v>
      </c>
      <c r="D35">
        <f t="shared" si="19"/>
        <v>2.8400000000000016</v>
      </c>
      <c r="E35">
        <f t="shared" si="0"/>
        <v>-0.30272399999999999</v>
      </c>
      <c r="G35">
        <v>6.6</v>
      </c>
      <c r="H35">
        <v>-7.6510999999999996E-2</v>
      </c>
      <c r="I35">
        <v>0.415358</v>
      </c>
      <c r="J35">
        <f t="shared" si="1"/>
        <v>2.8</v>
      </c>
      <c r="K35">
        <f t="shared" si="2"/>
        <v>-0.30604399999999998</v>
      </c>
      <c r="M35">
        <v>6.7</v>
      </c>
      <c r="N35">
        <v>-7.4851000000000001E-2</v>
      </c>
      <c r="O35">
        <v>0.37183699999999997</v>
      </c>
      <c r="P35">
        <f t="shared" si="3"/>
        <v>2.8400000000000003</v>
      </c>
      <c r="Q35">
        <f t="shared" si="4"/>
        <v>-0.299404</v>
      </c>
      <c r="S35">
        <v>6.4</v>
      </c>
      <c r="T35">
        <v>-7.5680999999999998E-2</v>
      </c>
      <c r="U35">
        <v>0.41200999999999999</v>
      </c>
      <c r="V35">
        <f t="shared" si="5"/>
        <v>2.8000000000000003</v>
      </c>
      <c r="W35">
        <f t="shared" si="6"/>
        <v>-0.30272399999999999</v>
      </c>
      <c r="Y35">
        <v>6.2</v>
      </c>
      <c r="Z35">
        <v>-7.0030999999999996E-2</v>
      </c>
      <c r="AA35">
        <v>0.38634400000000002</v>
      </c>
      <c r="AB35">
        <f t="shared" si="7"/>
        <v>2.83</v>
      </c>
      <c r="AC35">
        <f t="shared" si="8"/>
        <v>-0.28012399999999998</v>
      </c>
      <c r="AE35">
        <v>6.6</v>
      </c>
      <c r="AF35">
        <v>-5.8626999999999999E-2</v>
      </c>
      <c r="AG35">
        <v>0.31827299999999997</v>
      </c>
      <c r="AH35">
        <f t="shared" si="9"/>
        <v>2.9299999999999997</v>
      </c>
      <c r="AI35">
        <f t="shared" si="10"/>
        <v>-0.23450799999999999</v>
      </c>
      <c r="AK35">
        <v>6.3</v>
      </c>
      <c r="AL35">
        <v>-6.1877000000000001E-2</v>
      </c>
      <c r="AM35">
        <v>0.41870600000000002</v>
      </c>
      <c r="AN35">
        <f t="shared" si="11"/>
        <v>2.82</v>
      </c>
      <c r="AO35">
        <f t="shared" si="12"/>
        <v>-0.24750800000000001</v>
      </c>
      <c r="AQ35">
        <v>6.3</v>
      </c>
      <c r="AR35">
        <v>-6.9290000000000004E-2</v>
      </c>
      <c r="AS35">
        <v>0.38522800000000001</v>
      </c>
      <c r="AT35">
        <f t="shared" si="13"/>
        <v>2.82</v>
      </c>
      <c r="AU35">
        <f t="shared" si="14"/>
        <v>-0.27716000000000002</v>
      </c>
      <c r="AW35">
        <v>6.5</v>
      </c>
      <c r="AX35">
        <v>-6.1143000000000003E-2</v>
      </c>
      <c r="AY35">
        <v>0.38188</v>
      </c>
      <c r="AZ35">
        <f t="shared" si="15"/>
        <v>2.84</v>
      </c>
      <c r="BA35">
        <f t="shared" si="16"/>
        <v>-0.24457200000000001</v>
      </c>
      <c r="BC35">
        <v>6.7</v>
      </c>
      <c r="BD35">
        <v>-5.9885000000000001E-2</v>
      </c>
      <c r="BE35">
        <v>0.33389600000000003</v>
      </c>
      <c r="BF35">
        <f t="shared" si="17"/>
        <v>2.89</v>
      </c>
      <c r="BG35">
        <f t="shared" si="18"/>
        <v>-0.23954</v>
      </c>
    </row>
    <row r="36" spans="1:59">
      <c r="A36">
        <v>7.2</v>
      </c>
      <c r="B36">
        <v>-6.336E-2</v>
      </c>
      <c r="C36">
        <v>0.31827299999999997</v>
      </c>
      <c r="D36">
        <f t="shared" si="19"/>
        <v>2.9400000000000017</v>
      </c>
      <c r="E36">
        <f t="shared" si="0"/>
        <v>-0.25344</v>
      </c>
      <c r="G36">
        <v>6.7</v>
      </c>
      <c r="H36">
        <v>-6.6324999999999995E-2</v>
      </c>
      <c r="I36">
        <v>0.35398200000000002</v>
      </c>
      <c r="J36">
        <f t="shared" si="1"/>
        <v>2.9000000000000004</v>
      </c>
      <c r="K36">
        <f t="shared" si="2"/>
        <v>-0.26529999999999998</v>
      </c>
      <c r="M36">
        <v>6.8</v>
      </c>
      <c r="N36">
        <v>-6.4841999999999997E-2</v>
      </c>
      <c r="O36">
        <v>0.31157699999999999</v>
      </c>
      <c r="P36">
        <f t="shared" si="3"/>
        <v>2.94</v>
      </c>
      <c r="Q36">
        <f t="shared" si="4"/>
        <v>-0.25936799999999999</v>
      </c>
      <c r="S36">
        <v>6.5</v>
      </c>
      <c r="T36">
        <v>-6.6324999999999995E-2</v>
      </c>
      <c r="U36">
        <v>0.350634</v>
      </c>
      <c r="V36">
        <f t="shared" si="5"/>
        <v>2.9</v>
      </c>
      <c r="W36">
        <f t="shared" si="6"/>
        <v>-0.26529999999999998</v>
      </c>
      <c r="Y36">
        <v>6.3</v>
      </c>
      <c r="Z36">
        <v>-5.7998000000000001E-2</v>
      </c>
      <c r="AA36">
        <v>0.328316</v>
      </c>
      <c r="AB36">
        <f t="shared" si="7"/>
        <v>2.9299999999999997</v>
      </c>
      <c r="AC36">
        <f t="shared" si="8"/>
        <v>-0.231992</v>
      </c>
      <c r="AE36">
        <v>6.7</v>
      </c>
      <c r="AF36">
        <v>-5.0508999999999998E-2</v>
      </c>
      <c r="AG36">
        <v>0.265824</v>
      </c>
      <c r="AH36">
        <f t="shared" si="9"/>
        <v>3.0300000000000002</v>
      </c>
      <c r="AI36">
        <f t="shared" si="10"/>
        <v>-0.20203599999999999</v>
      </c>
      <c r="AK36">
        <v>6.4</v>
      </c>
      <c r="AL36">
        <v>-4.9387E-2</v>
      </c>
      <c r="AM36">
        <v>0.36291000000000001</v>
      </c>
      <c r="AN36">
        <f t="shared" si="11"/>
        <v>2.9200000000000004</v>
      </c>
      <c r="AO36">
        <f t="shared" si="12"/>
        <v>-0.197548</v>
      </c>
      <c r="AQ36">
        <v>6.4</v>
      </c>
      <c r="AR36">
        <v>-5.9256000000000003E-2</v>
      </c>
      <c r="AS36">
        <v>0.32719999999999999</v>
      </c>
      <c r="AT36">
        <f t="shared" si="13"/>
        <v>2.9200000000000004</v>
      </c>
      <c r="AU36">
        <f t="shared" si="14"/>
        <v>-0.23702400000000001</v>
      </c>
      <c r="AW36">
        <v>6.6</v>
      </c>
      <c r="AX36">
        <v>-4.7142999999999997E-2</v>
      </c>
      <c r="AY36">
        <v>0.328316</v>
      </c>
      <c r="AZ36">
        <f t="shared" si="15"/>
        <v>2.9399999999999995</v>
      </c>
      <c r="BA36">
        <f t="shared" si="16"/>
        <v>-0.18857199999999999</v>
      </c>
      <c r="BC36">
        <v>6.8</v>
      </c>
      <c r="BD36">
        <v>-4.6020999999999999E-2</v>
      </c>
      <c r="BE36">
        <v>0.280331</v>
      </c>
      <c r="BF36">
        <f t="shared" si="17"/>
        <v>2.9899999999999998</v>
      </c>
      <c r="BG36">
        <f t="shared" si="18"/>
        <v>-0.184084</v>
      </c>
    </row>
    <row r="37" spans="1:59">
      <c r="A37">
        <v>7.3</v>
      </c>
      <c r="B37">
        <v>-5.3595999999999998E-2</v>
      </c>
      <c r="C37">
        <v>0.264708</v>
      </c>
      <c r="D37">
        <f t="shared" si="19"/>
        <v>3.0400000000000018</v>
      </c>
      <c r="E37">
        <f t="shared" si="0"/>
        <v>-0.21438399999999999</v>
      </c>
      <c r="G37">
        <v>6.8</v>
      </c>
      <c r="H37">
        <v>-5.1708999999999998E-2</v>
      </c>
      <c r="I37">
        <v>0.30153400000000002</v>
      </c>
      <c r="J37">
        <f t="shared" si="1"/>
        <v>3</v>
      </c>
      <c r="K37">
        <f t="shared" si="2"/>
        <v>-0.20683599999999999</v>
      </c>
      <c r="M37">
        <v>6.9</v>
      </c>
      <c r="N37">
        <v>-5.3595999999999998E-2</v>
      </c>
      <c r="O37">
        <v>0.259129</v>
      </c>
      <c r="P37">
        <f t="shared" si="3"/>
        <v>3.0400000000000005</v>
      </c>
      <c r="Q37">
        <f t="shared" si="4"/>
        <v>-0.21438399999999999</v>
      </c>
      <c r="S37">
        <v>6.6</v>
      </c>
      <c r="T37">
        <v>-5.4225000000000002E-2</v>
      </c>
      <c r="U37">
        <v>0.29595399999999999</v>
      </c>
      <c r="V37">
        <f t="shared" si="5"/>
        <v>2.9999999999999996</v>
      </c>
      <c r="W37">
        <f t="shared" si="6"/>
        <v>-0.21690000000000001</v>
      </c>
      <c r="Y37">
        <v>6.4</v>
      </c>
      <c r="Z37">
        <v>-5.108E-2</v>
      </c>
      <c r="AA37">
        <v>0.275868</v>
      </c>
      <c r="AB37">
        <f t="shared" si="7"/>
        <v>3.0300000000000002</v>
      </c>
      <c r="AC37">
        <f t="shared" si="8"/>
        <v>-0.20432</v>
      </c>
      <c r="AE37">
        <v>6.8</v>
      </c>
      <c r="AF37">
        <v>-4.8265000000000002E-2</v>
      </c>
      <c r="AG37">
        <v>0.216724</v>
      </c>
      <c r="AH37">
        <f t="shared" si="9"/>
        <v>3.13</v>
      </c>
      <c r="AI37">
        <f t="shared" si="10"/>
        <v>-0.19306000000000001</v>
      </c>
      <c r="AK37">
        <v>6.5</v>
      </c>
      <c r="AL37">
        <v>-4.2654999999999998E-2</v>
      </c>
      <c r="AM37">
        <v>0.313809</v>
      </c>
      <c r="AN37">
        <f t="shared" si="11"/>
        <v>3.02</v>
      </c>
      <c r="AO37">
        <f t="shared" si="12"/>
        <v>-0.17061999999999999</v>
      </c>
      <c r="AQ37">
        <v>6.5</v>
      </c>
      <c r="AR37">
        <v>-4.9387E-2</v>
      </c>
      <c r="AS37">
        <v>0.27363599999999999</v>
      </c>
      <c r="AT37">
        <f t="shared" si="13"/>
        <v>3.02</v>
      </c>
      <c r="AU37">
        <f t="shared" si="14"/>
        <v>-0.197548</v>
      </c>
      <c r="AW37">
        <v>6.7</v>
      </c>
      <c r="AX37">
        <v>-4.4338000000000002E-2</v>
      </c>
      <c r="AY37">
        <v>0.27809899999999999</v>
      </c>
      <c r="AZ37">
        <f t="shared" si="15"/>
        <v>3.04</v>
      </c>
      <c r="BA37">
        <f t="shared" si="16"/>
        <v>-0.17735200000000001</v>
      </c>
      <c r="BC37">
        <v>6.9</v>
      </c>
      <c r="BD37">
        <v>-4.4899000000000001E-2</v>
      </c>
      <c r="BE37">
        <v>0.233462</v>
      </c>
      <c r="BF37">
        <f t="shared" si="17"/>
        <v>3.0900000000000003</v>
      </c>
      <c r="BG37">
        <f t="shared" si="18"/>
        <v>-0.17959600000000001</v>
      </c>
    </row>
    <row r="38" spans="1:59">
      <c r="A38">
        <v>7.4</v>
      </c>
      <c r="B38">
        <v>-5.108E-2</v>
      </c>
      <c r="C38">
        <v>0.21337600000000001</v>
      </c>
      <c r="D38">
        <f t="shared" si="19"/>
        <v>3.1400000000000019</v>
      </c>
      <c r="E38">
        <f t="shared" si="0"/>
        <v>-0.20432</v>
      </c>
      <c r="G38">
        <v>6.9</v>
      </c>
      <c r="H38">
        <v>-4.0515000000000002E-2</v>
      </c>
      <c r="I38">
        <v>0.25578099999999998</v>
      </c>
      <c r="J38">
        <f t="shared" si="1"/>
        <v>3.1000000000000005</v>
      </c>
      <c r="K38">
        <f t="shared" si="2"/>
        <v>-0.16206000000000001</v>
      </c>
      <c r="M38">
        <v>7</v>
      </c>
      <c r="N38">
        <v>-5.0508999999999998E-2</v>
      </c>
      <c r="O38">
        <v>0.20891199999999999</v>
      </c>
      <c r="P38">
        <f t="shared" si="3"/>
        <v>3.14</v>
      </c>
      <c r="Q38">
        <f t="shared" si="4"/>
        <v>-0.20203599999999999</v>
      </c>
      <c r="S38">
        <v>6.7</v>
      </c>
      <c r="T38">
        <v>-4.8265000000000002E-2</v>
      </c>
      <c r="U38">
        <v>0.24685399999999999</v>
      </c>
      <c r="V38">
        <f t="shared" si="5"/>
        <v>3.1</v>
      </c>
      <c r="W38">
        <f t="shared" si="6"/>
        <v>-0.19306000000000001</v>
      </c>
      <c r="Y38">
        <v>6.5</v>
      </c>
      <c r="Z38">
        <v>-4.1533E-2</v>
      </c>
      <c r="AA38">
        <v>0.227883</v>
      </c>
      <c r="AB38">
        <f t="shared" si="7"/>
        <v>3.13</v>
      </c>
      <c r="AC38">
        <f t="shared" si="8"/>
        <v>-0.166132</v>
      </c>
      <c r="AE38">
        <v>6.9</v>
      </c>
      <c r="AF38">
        <v>-3.9701E-2</v>
      </c>
      <c r="AG38">
        <v>0.17097100000000001</v>
      </c>
      <c r="AH38">
        <f t="shared" si="9"/>
        <v>3.2300000000000004</v>
      </c>
      <c r="AI38">
        <f t="shared" si="10"/>
        <v>-0.158804</v>
      </c>
      <c r="AK38">
        <v>6.6</v>
      </c>
      <c r="AL38">
        <v>-3.5631000000000003E-2</v>
      </c>
      <c r="AM38">
        <v>0.27028799999999997</v>
      </c>
      <c r="AN38">
        <f t="shared" si="11"/>
        <v>3.1199999999999997</v>
      </c>
      <c r="AO38">
        <f t="shared" si="12"/>
        <v>-0.14252400000000001</v>
      </c>
      <c r="AQ38">
        <v>6.6</v>
      </c>
      <c r="AR38">
        <v>-4.7142999999999997E-2</v>
      </c>
      <c r="AS38">
        <v>0.22341900000000001</v>
      </c>
      <c r="AT38">
        <f t="shared" si="13"/>
        <v>3.1199999999999997</v>
      </c>
      <c r="AU38">
        <f t="shared" si="14"/>
        <v>-0.18857199999999999</v>
      </c>
      <c r="AW38">
        <v>6.8</v>
      </c>
      <c r="AX38">
        <v>-3.8073000000000003E-2</v>
      </c>
      <c r="AY38">
        <v>0.23457800000000001</v>
      </c>
      <c r="AZ38">
        <f t="shared" si="15"/>
        <v>3.1399999999999997</v>
      </c>
      <c r="BA38">
        <f t="shared" si="16"/>
        <v>-0.15229200000000001</v>
      </c>
      <c r="BC38">
        <v>7</v>
      </c>
      <c r="BD38">
        <v>-3.8886999999999998E-2</v>
      </c>
      <c r="BE38">
        <v>0.18659400000000001</v>
      </c>
      <c r="BF38">
        <f t="shared" si="17"/>
        <v>3.19</v>
      </c>
      <c r="BG38">
        <f t="shared" si="18"/>
        <v>-0.15554799999999999</v>
      </c>
    </row>
    <row r="39" spans="1:59">
      <c r="A39">
        <v>7.5</v>
      </c>
      <c r="B39">
        <v>-4.2093999999999999E-2</v>
      </c>
      <c r="C39">
        <v>0.16985500000000001</v>
      </c>
      <c r="D39">
        <f t="shared" si="19"/>
        <v>3.240000000000002</v>
      </c>
      <c r="E39">
        <f t="shared" si="0"/>
        <v>-0.168376</v>
      </c>
      <c r="G39">
        <v>7</v>
      </c>
      <c r="H39">
        <v>-3.8073000000000003E-2</v>
      </c>
      <c r="I39">
        <v>0.21226</v>
      </c>
      <c r="J39">
        <f t="shared" si="1"/>
        <v>3.2</v>
      </c>
      <c r="K39">
        <f t="shared" si="2"/>
        <v>-0.15229200000000001</v>
      </c>
      <c r="M39">
        <v>7.1</v>
      </c>
      <c r="N39">
        <v>-4.2093999999999999E-2</v>
      </c>
      <c r="O39">
        <v>0.16539100000000001</v>
      </c>
      <c r="P39">
        <f t="shared" si="3"/>
        <v>3.2399999999999998</v>
      </c>
      <c r="Q39">
        <f t="shared" si="4"/>
        <v>-0.168376</v>
      </c>
      <c r="S39">
        <v>6.8</v>
      </c>
      <c r="T39">
        <v>-4.1533E-2</v>
      </c>
      <c r="U39">
        <v>0.20221700000000001</v>
      </c>
      <c r="V39">
        <f t="shared" si="5"/>
        <v>3.1999999999999997</v>
      </c>
      <c r="W39">
        <f t="shared" si="6"/>
        <v>-0.166132</v>
      </c>
      <c r="Y39">
        <v>6.6</v>
      </c>
      <c r="Z39">
        <v>-3.7665999999999998E-2</v>
      </c>
      <c r="AA39">
        <v>0.184362</v>
      </c>
      <c r="AB39">
        <f t="shared" si="7"/>
        <v>3.2299999999999995</v>
      </c>
      <c r="AC39">
        <f t="shared" si="8"/>
        <v>-0.15066399999999999</v>
      </c>
      <c r="AE39">
        <v>7</v>
      </c>
      <c r="AF39">
        <v>-3.4002999999999999E-2</v>
      </c>
      <c r="AG39">
        <v>0.12968099999999999</v>
      </c>
      <c r="AH39">
        <f t="shared" si="9"/>
        <v>3.33</v>
      </c>
      <c r="AI39">
        <f t="shared" si="10"/>
        <v>-0.13601199999999999</v>
      </c>
      <c r="AK39">
        <v>6.7</v>
      </c>
      <c r="AL39">
        <v>-3.1968000000000003E-2</v>
      </c>
      <c r="AM39">
        <v>0.23123099999999999</v>
      </c>
      <c r="AN39">
        <f t="shared" si="11"/>
        <v>3.22</v>
      </c>
      <c r="AO39">
        <f t="shared" si="12"/>
        <v>-0.12787200000000001</v>
      </c>
      <c r="AQ39">
        <v>6.7</v>
      </c>
      <c r="AR39">
        <v>-3.9701E-2</v>
      </c>
      <c r="AS39">
        <v>0.17655000000000001</v>
      </c>
      <c r="AT39">
        <f t="shared" si="13"/>
        <v>3.22</v>
      </c>
      <c r="AU39">
        <f t="shared" si="14"/>
        <v>-0.158804</v>
      </c>
      <c r="AW39">
        <v>6.9</v>
      </c>
      <c r="AX39">
        <v>-3.3596000000000001E-2</v>
      </c>
      <c r="AY39">
        <v>0.19440499999999999</v>
      </c>
      <c r="AZ39">
        <f t="shared" si="15"/>
        <v>3.24</v>
      </c>
      <c r="BA39">
        <f t="shared" si="16"/>
        <v>-0.134384</v>
      </c>
      <c r="BC39">
        <v>7.1</v>
      </c>
      <c r="BD39">
        <v>-3.8073000000000003E-2</v>
      </c>
      <c r="BE39">
        <v>0.14307300000000001</v>
      </c>
      <c r="BF39">
        <f t="shared" si="17"/>
        <v>3.2899999999999996</v>
      </c>
      <c r="BG39">
        <f t="shared" si="18"/>
        <v>-0.15229200000000001</v>
      </c>
    </row>
    <row r="40" spans="1:59">
      <c r="A40">
        <v>7.6</v>
      </c>
      <c r="B40">
        <v>-3.2781999999999999E-2</v>
      </c>
      <c r="C40">
        <v>0.12856600000000001</v>
      </c>
      <c r="D40">
        <f t="shared" si="19"/>
        <v>3.3400000000000021</v>
      </c>
      <c r="E40">
        <f t="shared" si="0"/>
        <v>-0.13112799999999999</v>
      </c>
      <c r="G40">
        <v>7.1</v>
      </c>
      <c r="H40">
        <v>-2.9078E-2</v>
      </c>
      <c r="I40">
        <v>0.174318</v>
      </c>
      <c r="J40">
        <f t="shared" si="1"/>
        <v>3.3</v>
      </c>
      <c r="K40">
        <f t="shared" si="2"/>
        <v>-0.116312</v>
      </c>
      <c r="M40">
        <v>7.2</v>
      </c>
      <c r="N40">
        <v>-3.2375000000000001E-2</v>
      </c>
      <c r="O40">
        <v>0.122986</v>
      </c>
      <c r="P40">
        <f t="shared" si="3"/>
        <v>3.3400000000000003</v>
      </c>
      <c r="Q40">
        <f t="shared" si="4"/>
        <v>-0.1295</v>
      </c>
      <c r="S40">
        <v>6.9</v>
      </c>
      <c r="T40">
        <v>-3.8073000000000003E-2</v>
      </c>
      <c r="U40">
        <v>0.15981100000000001</v>
      </c>
      <c r="V40">
        <f t="shared" si="5"/>
        <v>3.3000000000000003</v>
      </c>
      <c r="W40">
        <f t="shared" si="6"/>
        <v>-0.15229200000000001</v>
      </c>
      <c r="Y40">
        <v>6.7</v>
      </c>
      <c r="Z40">
        <v>-2.5572999999999999E-2</v>
      </c>
      <c r="AA40">
        <v>0.14641999999999999</v>
      </c>
      <c r="AB40">
        <f t="shared" si="7"/>
        <v>3.33</v>
      </c>
      <c r="AC40">
        <f t="shared" si="8"/>
        <v>-0.10229199999999999</v>
      </c>
      <c r="AE40">
        <v>7.1</v>
      </c>
      <c r="AF40">
        <v>-1.3712999999999999E-2</v>
      </c>
      <c r="AG40">
        <v>9.7320000000000004E-2</v>
      </c>
      <c r="AH40">
        <f t="shared" si="9"/>
        <v>3.4299999999999997</v>
      </c>
      <c r="AI40">
        <f t="shared" si="10"/>
        <v>-5.4851999999999998E-2</v>
      </c>
      <c r="AK40">
        <v>6.8</v>
      </c>
      <c r="AL40">
        <v>-1.9643000000000001E-2</v>
      </c>
      <c r="AM40">
        <v>0.19775300000000001</v>
      </c>
      <c r="AN40">
        <f t="shared" si="11"/>
        <v>3.32</v>
      </c>
      <c r="AO40">
        <f t="shared" si="12"/>
        <v>-7.8572000000000003E-2</v>
      </c>
      <c r="AQ40">
        <v>6.8</v>
      </c>
      <c r="AR40">
        <v>-3.7259E-2</v>
      </c>
      <c r="AS40">
        <v>0.13526099999999999</v>
      </c>
      <c r="AT40">
        <f t="shared" si="13"/>
        <v>3.32</v>
      </c>
      <c r="AU40">
        <f t="shared" si="14"/>
        <v>-0.149036</v>
      </c>
      <c r="AW40">
        <v>7</v>
      </c>
      <c r="AX40">
        <v>-1.6948000000000001E-2</v>
      </c>
      <c r="AY40">
        <v>0.16092699999999999</v>
      </c>
      <c r="AZ40">
        <f t="shared" si="15"/>
        <v>3.34</v>
      </c>
      <c r="BA40">
        <f t="shared" si="16"/>
        <v>-6.7792000000000005E-2</v>
      </c>
      <c r="BC40">
        <v>7.2</v>
      </c>
      <c r="BD40">
        <v>-1.8565000000000002E-2</v>
      </c>
      <c r="BE40">
        <v>0.10847900000000001</v>
      </c>
      <c r="BF40">
        <f t="shared" si="17"/>
        <v>3.39</v>
      </c>
      <c r="BG40">
        <f t="shared" si="18"/>
        <v>-7.4260000000000007E-2</v>
      </c>
    </row>
    <row r="41" spans="1:59">
      <c r="A41">
        <v>7.7</v>
      </c>
      <c r="B41">
        <v>-1.6407999999999999E-2</v>
      </c>
      <c r="C41">
        <v>9.9552000000000002E-2</v>
      </c>
      <c r="D41">
        <f t="shared" si="19"/>
        <v>3.4400000000000022</v>
      </c>
      <c r="E41">
        <f t="shared" si="0"/>
        <v>-6.5631999999999996E-2</v>
      </c>
      <c r="G41">
        <v>7.2</v>
      </c>
      <c r="H41">
        <v>-1.3712999999999999E-2</v>
      </c>
      <c r="I41">
        <v>0.14530399999999999</v>
      </c>
      <c r="J41">
        <f t="shared" si="1"/>
        <v>3.4000000000000004</v>
      </c>
      <c r="K41">
        <f t="shared" si="2"/>
        <v>-5.4851999999999998E-2</v>
      </c>
      <c r="M41">
        <v>7.3</v>
      </c>
      <c r="N41">
        <v>-1.2904000000000001E-2</v>
      </c>
      <c r="O41">
        <v>9.3972E-2</v>
      </c>
      <c r="P41">
        <f t="shared" si="3"/>
        <v>3.44</v>
      </c>
      <c r="Q41">
        <f t="shared" si="4"/>
        <v>-5.1616000000000002E-2</v>
      </c>
      <c r="S41">
        <v>7</v>
      </c>
      <c r="T41">
        <v>-2.18E-2</v>
      </c>
      <c r="U41">
        <v>0.122986</v>
      </c>
      <c r="V41">
        <f t="shared" si="5"/>
        <v>3.4</v>
      </c>
      <c r="W41">
        <f t="shared" si="6"/>
        <v>-8.72E-2</v>
      </c>
      <c r="Y41">
        <v>6.8</v>
      </c>
      <c r="Z41">
        <v>-1.7486999999999999E-2</v>
      </c>
      <c r="AA41">
        <v>0.117406</v>
      </c>
      <c r="AB41">
        <f t="shared" si="7"/>
        <v>3.4299999999999997</v>
      </c>
      <c r="AC41">
        <f t="shared" si="8"/>
        <v>-6.9947999999999996E-2</v>
      </c>
      <c r="AE41">
        <v>7.2</v>
      </c>
      <c r="AF41">
        <v>-1.1826E-2</v>
      </c>
      <c r="AG41">
        <v>7.5000999999999998E-2</v>
      </c>
      <c r="AH41">
        <f t="shared" si="9"/>
        <v>3.5300000000000002</v>
      </c>
      <c r="AI41">
        <f t="shared" si="10"/>
        <v>-4.7303999999999999E-2</v>
      </c>
      <c r="AK41">
        <v>6.9</v>
      </c>
      <c r="AL41">
        <v>-1.1826E-2</v>
      </c>
      <c r="AM41">
        <v>0.174318</v>
      </c>
      <c r="AN41">
        <f t="shared" si="11"/>
        <v>3.4200000000000004</v>
      </c>
      <c r="AO41">
        <f t="shared" si="12"/>
        <v>-4.7303999999999999E-2</v>
      </c>
      <c r="AQ41">
        <v>6.9</v>
      </c>
      <c r="AR41">
        <v>-1.8026E-2</v>
      </c>
      <c r="AS41">
        <v>9.9552000000000002E-2</v>
      </c>
      <c r="AT41">
        <f t="shared" si="13"/>
        <v>3.4200000000000004</v>
      </c>
      <c r="AU41">
        <f t="shared" si="14"/>
        <v>-7.2104000000000001E-2</v>
      </c>
      <c r="AW41">
        <v>7.1</v>
      </c>
      <c r="AX41">
        <v>-1.2635E-2</v>
      </c>
      <c r="AY41">
        <v>0.137493</v>
      </c>
      <c r="AZ41">
        <f t="shared" si="15"/>
        <v>3.4399999999999995</v>
      </c>
      <c r="BA41">
        <f t="shared" si="16"/>
        <v>-5.0540000000000002E-2</v>
      </c>
      <c r="BC41">
        <v>7.3</v>
      </c>
      <c r="BD41">
        <v>-1.6948000000000001E-2</v>
      </c>
      <c r="BE41">
        <v>8.2812999999999998E-2</v>
      </c>
      <c r="BF41">
        <f t="shared" si="17"/>
        <v>3.4899999999999998</v>
      </c>
      <c r="BG41">
        <f t="shared" si="18"/>
        <v>-6.7792000000000005E-2</v>
      </c>
    </row>
    <row r="42" spans="1:59">
      <c r="A42">
        <v>7.8</v>
      </c>
      <c r="B42">
        <v>-5.6259999999999999E-3</v>
      </c>
      <c r="C42">
        <v>7.8349000000000002E-2</v>
      </c>
      <c r="D42">
        <f t="shared" si="19"/>
        <v>3.5400000000000023</v>
      </c>
      <c r="E42">
        <f t="shared" si="0"/>
        <v>-2.2504E-2</v>
      </c>
      <c r="G42">
        <v>7.3</v>
      </c>
      <c r="H42">
        <v>-4.2789999999999998E-3</v>
      </c>
      <c r="I42">
        <v>0.126334</v>
      </c>
      <c r="J42">
        <f t="shared" si="1"/>
        <v>3.5</v>
      </c>
      <c r="K42">
        <f t="shared" si="2"/>
        <v>-1.7115999999999999E-2</v>
      </c>
      <c r="M42">
        <v>7.4</v>
      </c>
      <c r="N42">
        <v>-5.8960000000000002E-3</v>
      </c>
      <c r="O42">
        <v>7.3885000000000006E-2</v>
      </c>
      <c r="P42">
        <f t="shared" si="3"/>
        <v>3.5400000000000005</v>
      </c>
      <c r="Q42">
        <f t="shared" si="4"/>
        <v>-2.3584000000000001E-2</v>
      </c>
      <c r="S42">
        <v>7.1</v>
      </c>
      <c r="T42">
        <v>-1.7486999999999999E-2</v>
      </c>
      <c r="U42">
        <v>9.6203999999999998E-2</v>
      </c>
      <c r="V42">
        <f t="shared" si="5"/>
        <v>3.4999999999999996</v>
      </c>
      <c r="W42">
        <f t="shared" si="6"/>
        <v>-6.9947999999999996E-2</v>
      </c>
      <c r="Y42">
        <v>6.9</v>
      </c>
      <c r="Z42">
        <v>2.9989999999999999E-3</v>
      </c>
      <c r="AA42">
        <v>9.9552000000000002E-2</v>
      </c>
      <c r="AB42">
        <f t="shared" si="7"/>
        <v>3.5300000000000002</v>
      </c>
      <c r="AC42">
        <f t="shared" si="8"/>
        <v>1.1996E-2</v>
      </c>
      <c r="AE42">
        <v>7.3</v>
      </c>
      <c r="AF42">
        <v>1.3242E-2</v>
      </c>
      <c r="AG42">
        <v>6.719E-2</v>
      </c>
      <c r="AH42">
        <f t="shared" si="9"/>
        <v>3.63</v>
      </c>
      <c r="AI42">
        <f t="shared" si="10"/>
        <v>5.2968000000000001E-2</v>
      </c>
      <c r="AK42">
        <v>7</v>
      </c>
      <c r="AL42">
        <v>4.078E-3</v>
      </c>
      <c r="AM42">
        <v>0.15981100000000001</v>
      </c>
      <c r="AN42">
        <f t="shared" si="11"/>
        <v>3.52</v>
      </c>
      <c r="AO42">
        <f t="shared" si="12"/>
        <v>1.6312E-2</v>
      </c>
      <c r="AQ42">
        <v>7</v>
      </c>
      <c r="AR42">
        <v>-1.1557E-2</v>
      </c>
      <c r="AS42">
        <v>7.5000999999999998E-2</v>
      </c>
      <c r="AT42">
        <f t="shared" si="13"/>
        <v>3.52</v>
      </c>
      <c r="AU42">
        <f t="shared" si="14"/>
        <v>-4.6227999999999998E-2</v>
      </c>
      <c r="AW42">
        <v>7.2</v>
      </c>
      <c r="AX42">
        <v>1.1086E-2</v>
      </c>
      <c r="AY42">
        <v>0.12745000000000001</v>
      </c>
      <c r="AZ42">
        <f t="shared" si="15"/>
        <v>3.54</v>
      </c>
      <c r="BA42">
        <f t="shared" si="16"/>
        <v>4.4344000000000001E-2</v>
      </c>
      <c r="BC42">
        <v>7.4</v>
      </c>
      <c r="BD42">
        <v>1.0277E-2</v>
      </c>
      <c r="BE42">
        <v>7.0537000000000002E-2</v>
      </c>
      <c r="BF42">
        <f t="shared" si="17"/>
        <v>3.5900000000000003</v>
      </c>
      <c r="BG42">
        <f t="shared" si="18"/>
        <v>4.1107999999999999E-2</v>
      </c>
    </row>
    <row r="43" spans="1:59">
      <c r="A43">
        <v>7.9</v>
      </c>
      <c r="B43">
        <v>1.3242E-2</v>
      </c>
      <c r="C43">
        <v>7.3885000000000006E-2</v>
      </c>
      <c r="D43">
        <f t="shared" si="19"/>
        <v>3.6400000000000023</v>
      </c>
      <c r="E43">
        <f t="shared" si="0"/>
        <v>5.2968000000000001E-2</v>
      </c>
      <c r="G43">
        <v>7.4</v>
      </c>
      <c r="H43">
        <v>1.3512E-2</v>
      </c>
      <c r="I43">
        <v>0.12187000000000001</v>
      </c>
      <c r="J43">
        <f t="shared" si="1"/>
        <v>3.6000000000000005</v>
      </c>
      <c r="K43">
        <f t="shared" si="2"/>
        <v>5.4047999999999999E-2</v>
      </c>
      <c r="M43">
        <v>7.5</v>
      </c>
      <c r="N43">
        <v>1.1625E-2</v>
      </c>
      <c r="O43">
        <v>6.9421999999999998E-2</v>
      </c>
      <c r="P43">
        <f t="shared" si="3"/>
        <v>3.64</v>
      </c>
      <c r="Q43">
        <f t="shared" si="4"/>
        <v>4.65E-2</v>
      </c>
      <c r="S43">
        <v>7.2</v>
      </c>
      <c r="T43">
        <v>4.6169999999999996E-3</v>
      </c>
      <c r="U43">
        <v>8.1697000000000006E-2</v>
      </c>
      <c r="V43">
        <f t="shared" si="5"/>
        <v>3.6</v>
      </c>
      <c r="W43">
        <f t="shared" si="6"/>
        <v>1.8467999999999998E-2</v>
      </c>
      <c r="Y43">
        <v>7</v>
      </c>
      <c r="Z43">
        <v>-9.9389999999999999E-3</v>
      </c>
      <c r="AA43">
        <v>9.7320000000000004E-2</v>
      </c>
      <c r="AB43">
        <f t="shared" si="7"/>
        <v>3.63</v>
      </c>
      <c r="AC43">
        <f t="shared" si="8"/>
        <v>-3.9756E-2</v>
      </c>
      <c r="AE43">
        <v>7.4</v>
      </c>
      <c r="AF43">
        <v>4.8859999999999997E-3</v>
      </c>
      <c r="AG43">
        <v>6.9421999999999998E-2</v>
      </c>
      <c r="AH43">
        <f t="shared" si="9"/>
        <v>3.7300000000000004</v>
      </c>
      <c r="AI43">
        <f t="shared" si="10"/>
        <v>1.9543999999999999E-2</v>
      </c>
      <c r="AK43">
        <v>7.1</v>
      </c>
      <c r="AL43">
        <v>-1.2096000000000001E-2</v>
      </c>
      <c r="AM43">
        <v>0.16204299999999999</v>
      </c>
      <c r="AN43">
        <f t="shared" si="11"/>
        <v>3.6199999999999997</v>
      </c>
      <c r="AO43">
        <f t="shared" si="12"/>
        <v>-4.8384000000000003E-2</v>
      </c>
      <c r="AQ43">
        <v>7.1</v>
      </c>
      <c r="AR43">
        <v>9.469E-3</v>
      </c>
      <c r="AS43">
        <v>6.3841999999999996E-2</v>
      </c>
      <c r="AT43">
        <f t="shared" si="13"/>
        <v>3.6199999999999997</v>
      </c>
      <c r="AU43">
        <f t="shared" si="14"/>
        <v>3.7876E-2</v>
      </c>
      <c r="AW43">
        <v>7.3</v>
      </c>
      <c r="AX43">
        <v>-1.853E-3</v>
      </c>
      <c r="AY43">
        <v>0.12745000000000001</v>
      </c>
      <c r="AZ43">
        <f t="shared" si="15"/>
        <v>3.6399999999999997</v>
      </c>
      <c r="BA43">
        <f t="shared" si="16"/>
        <v>-7.4120000000000002E-3</v>
      </c>
      <c r="BC43">
        <v>7.5</v>
      </c>
      <c r="BD43">
        <v>-1.0748000000000001E-2</v>
      </c>
      <c r="BE43">
        <v>6.9421999999999998E-2</v>
      </c>
      <c r="BF43">
        <f t="shared" si="17"/>
        <v>3.69</v>
      </c>
      <c r="BG43">
        <f t="shared" si="18"/>
        <v>-4.2992000000000002E-2</v>
      </c>
    </row>
    <row r="44" spans="1:59">
      <c r="A44">
        <v>8</v>
      </c>
      <c r="B44">
        <v>8.3899999999999999E-3</v>
      </c>
      <c r="C44">
        <v>7.3885000000000006E-2</v>
      </c>
      <c r="D44">
        <f t="shared" si="19"/>
        <v>3.7400000000000024</v>
      </c>
      <c r="E44">
        <f t="shared" si="0"/>
        <v>3.356E-2</v>
      </c>
      <c r="G44">
        <v>7.5</v>
      </c>
      <c r="H44">
        <v>9.1990000000000006E-3</v>
      </c>
      <c r="I44">
        <v>0.12187000000000001</v>
      </c>
      <c r="J44">
        <f t="shared" si="1"/>
        <v>3.7</v>
      </c>
      <c r="K44">
        <f t="shared" si="2"/>
        <v>3.6796000000000002E-2</v>
      </c>
      <c r="M44">
        <v>7.6</v>
      </c>
      <c r="N44">
        <v>7.8510000000000003E-3</v>
      </c>
      <c r="O44">
        <v>6.9421999999999998E-2</v>
      </c>
      <c r="P44">
        <f t="shared" si="3"/>
        <v>3.7399999999999998</v>
      </c>
      <c r="Q44">
        <f t="shared" si="4"/>
        <v>3.1404000000000001E-2</v>
      </c>
      <c r="S44">
        <v>7.3</v>
      </c>
      <c r="T44">
        <v>-1.3983000000000001E-2</v>
      </c>
      <c r="U44">
        <v>7.8349000000000002E-2</v>
      </c>
      <c r="V44">
        <f t="shared" si="5"/>
        <v>3.6999999999999997</v>
      </c>
      <c r="W44">
        <f t="shared" si="6"/>
        <v>-5.5932000000000003E-2</v>
      </c>
      <c r="Y44">
        <v>7.1</v>
      </c>
      <c r="Z44">
        <v>2.4599999999999999E-3</v>
      </c>
      <c r="AA44">
        <v>9.9552000000000002E-2</v>
      </c>
      <c r="AB44">
        <f t="shared" si="7"/>
        <v>3.7299999999999995</v>
      </c>
      <c r="AC44">
        <f t="shared" si="8"/>
        <v>9.8399999999999998E-3</v>
      </c>
      <c r="AE44">
        <v>7.5</v>
      </c>
      <c r="AF44">
        <v>-4.0090000000000004E-3</v>
      </c>
      <c r="AG44">
        <v>6.8306000000000006E-2</v>
      </c>
      <c r="AH44">
        <f t="shared" si="9"/>
        <v>3.83</v>
      </c>
      <c r="AI44">
        <f t="shared" si="10"/>
        <v>-1.6036000000000002E-2</v>
      </c>
      <c r="AK44">
        <v>7.2</v>
      </c>
      <c r="AL44">
        <v>-2.392E-3</v>
      </c>
      <c r="AM44">
        <v>0.15981100000000001</v>
      </c>
      <c r="AN44">
        <f t="shared" si="11"/>
        <v>3.72</v>
      </c>
      <c r="AO44">
        <f t="shared" si="12"/>
        <v>-9.5680000000000001E-3</v>
      </c>
      <c r="AQ44">
        <v>7.2</v>
      </c>
      <c r="AR44">
        <v>-1.0477999999999999E-2</v>
      </c>
      <c r="AS44">
        <v>6.3841999999999996E-2</v>
      </c>
      <c r="AT44">
        <f t="shared" si="13"/>
        <v>3.72</v>
      </c>
      <c r="AU44">
        <f t="shared" si="14"/>
        <v>-4.1911999999999998E-2</v>
      </c>
      <c r="AW44">
        <v>7.4</v>
      </c>
      <c r="AX44">
        <v>-6.1650000000000003E-3</v>
      </c>
      <c r="AY44">
        <v>0.12745000000000001</v>
      </c>
      <c r="AZ44">
        <f t="shared" si="15"/>
        <v>3.74</v>
      </c>
      <c r="BA44">
        <f t="shared" si="16"/>
        <v>-2.4660000000000001E-2</v>
      </c>
      <c r="BC44">
        <v>7.6</v>
      </c>
      <c r="BD44">
        <v>-4.548E-3</v>
      </c>
      <c r="BE44">
        <v>7.0537000000000002E-2</v>
      </c>
      <c r="BF44">
        <f t="shared" si="17"/>
        <v>3.7899999999999996</v>
      </c>
      <c r="BG44">
        <f t="shared" si="18"/>
        <v>-1.8192E-2</v>
      </c>
    </row>
    <row r="45" spans="1:59">
      <c r="A45">
        <v>8.1</v>
      </c>
      <c r="B45">
        <v>2.4599999999999999E-3</v>
      </c>
      <c r="C45">
        <v>7.2769E-2</v>
      </c>
      <c r="D45">
        <f t="shared" si="19"/>
        <v>3.8400000000000025</v>
      </c>
      <c r="E45">
        <f t="shared" si="0"/>
        <v>9.8399999999999998E-3</v>
      </c>
      <c r="G45">
        <v>7.6</v>
      </c>
      <c r="H45">
        <v>1.921E-3</v>
      </c>
      <c r="I45">
        <v>0.12187000000000001</v>
      </c>
      <c r="J45">
        <f t="shared" si="1"/>
        <v>3.8</v>
      </c>
      <c r="K45">
        <f t="shared" si="2"/>
        <v>7.6839999999999999E-3</v>
      </c>
      <c r="M45">
        <v>7.7</v>
      </c>
      <c r="N45">
        <v>1.652E-3</v>
      </c>
      <c r="O45">
        <v>6.8306000000000006E-2</v>
      </c>
      <c r="P45">
        <f t="shared" si="3"/>
        <v>3.8400000000000003</v>
      </c>
      <c r="Q45">
        <f t="shared" si="4"/>
        <v>6.6080000000000002E-3</v>
      </c>
      <c r="S45">
        <v>7.4</v>
      </c>
      <c r="T45">
        <v>-4.8180000000000002E-3</v>
      </c>
      <c r="U45">
        <v>7.9464999999999994E-2</v>
      </c>
      <c r="V45">
        <f t="shared" si="5"/>
        <v>3.8000000000000003</v>
      </c>
      <c r="W45">
        <f t="shared" si="6"/>
        <v>-1.9272000000000001E-2</v>
      </c>
      <c r="Y45">
        <v>7.2</v>
      </c>
      <c r="Z45">
        <v>4.6169999999999996E-3</v>
      </c>
      <c r="AA45">
        <v>9.8435999999999996E-2</v>
      </c>
      <c r="AB45">
        <f t="shared" si="7"/>
        <v>3.83</v>
      </c>
      <c r="AC45">
        <f t="shared" si="8"/>
        <v>1.8467999999999998E-2</v>
      </c>
      <c r="AE45">
        <v>7.6</v>
      </c>
      <c r="AF45">
        <v>-4.2789999999999998E-3</v>
      </c>
      <c r="AG45">
        <v>6.8306000000000006E-2</v>
      </c>
      <c r="AH45">
        <f t="shared" si="9"/>
        <v>3.9299999999999997</v>
      </c>
      <c r="AI45">
        <f t="shared" si="10"/>
        <v>-1.7115999999999999E-2</v>
      </c>
      <c r="AK45">
        <v>7.3</v>
      </c>
      <c r="AL45">
        <v>3.5379999999999999E-3</v>
      </c>
      <c r="AM45">
        <v>0.15981100000000001</v>
      </c>
      <c r="AN45">
        <f t="shared" si="11"/>
        <v>3.82</v>
      </c>
      <c r="AO45">
        <f t="shared" si="12"/>
        <v>1.4152E-2</v>
      </c>
      <c r="AQ45">
        <v>7.3</v>
      </c>
      <c r="AR45">
        <v>-6.4349999999999997E-3</v>
      </c>
      <c r="AS45">
        <v>6.4958000000000002E-2</v>
      </c>
      <c r="AT45">
        <f t="shared" si="13"/>
        <v>3.82</v>
      </c>
      <c r="AU45">
        <f t="shared" si="14"/>
        <v>-2.5739999999999999E-2</v>
      </c>
      <c r="AW45">
        <v>7.5</v>
      </c>
      <c r="AX45">
        <v>-2.1220000000000002E-3</v>
      </c>
      <c r="AY45">
        <v>0.12856600000000001</v>
      </c>
      <c r="AZ45">
        <f t="shared" si="15"/>
        <v>3.84</v>
      </c>
      <c r="BA45">
        <f t="shared" si="16"/>
        <v>-8.4880000000000008E-3</v>
      </c>
      <c r="BC45">
        <v>7.7</v>
      </c>
      <c r="BD45">
        <v>2.7299999999999998E-3</v>
      </c>
      <c r="BE45">
        <v>6.9421999999999998E-2</v>
      </c>
      <c r="BF45">
        <f t="shared" si="17"/>
        <v>3.89</v>
      </c>
      <c r="BG45">
        <f t="shared" si="18"/>
        <v>1.0919999999999999E-2</v>
      </c>
    </row>
    <row r="46" spans="1:59">
      <c r="A46">
        <v>8.1999999999999993</v>
      </c>
      <c r="B46">
        <v>-1.853E-3</v>
      </c>
      <c r="C46">
        <v>7.3885000000000006E-2</v>
      </c>
      <c r="D46">
        <f t="shared" si="19"/>
        <v>3.9400000000000026</v>
      </c>
      <c r="E46">
        <f t="shared" si="0"/>
        <v>-7.4120000000000002E-3</v>
      </c>
      <c r="G46">
        <v>7.7</v>
      </c>
      <c r="H46">
        <v>-2.1220000000000002E-3</v>
      </c>
      <c r="I46">
        <v>0.12187000000000001</v>
      </c>
      <c r="J46">
        <f t="shared" si="1"/>
        <v>3.9000000000000004</v>
      </c>
      <c r="K46">
        <f t="shared" si="2"/>
        <v>-8.4880000000000008E-3</v>
      </c>
      <c r="M46">
        <v>7.8</v>
      </c>
      <c r="N46">
        <v>-2.6610000000000002E-3</v>
      </c>
      <c r="O46">
        <v>6.719E-2</v>
      </c>
      <c r="P46">
        <f t="shared" si="3"/>
        <v>3.94</v>
      </c>
      <c r="Q46">
        <f t="shared" si="4"/>
        <v>-1.0644000000000001E-2</v>
      </c>
      <c r="S46">
        <v>7.5</v>
      </c>
      <c r="T46">
        <v>2.4599999999999999E-3</v>
      </c>
      <c r="U46">
        <v>8.0581E-2</v>
      </c>
      <c r="V46">
        <f t="shared" si="5"/>
        <v>3.9</v>
      </c>
      <c r="W46">
        <f t="shared" si="6"/>
        <v>9.8399999999999998E-3</v>
      </c>
      <c r="Y46">
        <v>7.3</v>
      </c>
      <c r="Z46">
        <v>1.382E-3</v>
      </c>
      <c r="AA46">
        <v>9.9552000000000002E-2</v>
      </c>
      <c r="AB46">
        <f t="shared" ref="AB46:AB47" si="20">Y46-Y$7+AB$5</f>
        <v>3.9299999999999997</v>
      </c>
      <c r="AC46">
        <f t="shared" ref="AC46:AC47" si="21">4*Z46</f>
        <v>5.5279999999999999E-3</v>
      </c>
      <c r="AE46">
        <v>7.7</v>
      </c>
      <c r="AF46">
        <v>-1.583E-3</v>
      </c>
      <c r="AG46">
        <v>6.8306000000000006E-2</v>
      </c>
      <c r="AH46">
        <f t="shared" si="9"/>
        <v>4.03</v>
      </c>
      <c r="AI46">
        <f t="shared" si="10"/>
        <v>-6.332E-3</v>
      </c>
      <c r="AK46">
        <v>7.4</v>
      </c>
      <c r="AL46">
        <v>1.921E-3</v>
      </c>
      <c r="AM46">
        <v>0.15981100000000001</v>
      </c>
      <c r="AN46">
        <f t="shared" si="11"/>
        <v>3.9200000000000004</v>
      </c>
      <c r="AO46">
        <f t="shared" si="12"/>
        <v>7.6839999999999999E-3</v>
      </c>
      <c r="AQ46">
        <v>7.4</v>
      </c>
      <c r="AR46">
        <v>-1.044E-3</v>
      </c>
      <c r="AS46">
        <v>6.3841999999999996E-2</v>
      </c>
      <c r="AT46">
        <f t="shared" si="13"/>
        <v>3.9200000000000004</v>
      </c>
      <c r="AU46">
        <f t="shared" si="14"/>
        <v>-4.176E-3</v>
      </c>
      <c r="AW46">
        <v>7.6</v>
      </c>
      <c r="AX46">
        <v>5.7300000000000005E-4</v>
      </c>
      <c r="AY46">
        <v>0.12856600000000001</v>
      </c>
      <c r="AZ46">
        <f t="shared" si="15"/>
        <v>3.9399999999999995</v>
      </c>
      <c r="BA46">
        <f t="shared" si="16"/>
        <v>2.2920000000000002E-3</v>
      </c>
      <c r="BC46">
        <v>7.8</v>
      </c>
      <c r="BD46">
        <v>2.4599999999999999E-3</v>
      </c>
      <c r="BE46">
        <v>6.9421999999999998E-2</v>
      </c>
      <c r="BF46">
        <f t="shared" si="17"/>
        <v>3.9899999999999998</v>
      </c>
      <c r="BG46">
        <f t="shared" si="18"/>
        <v>9.8399999999999998E-3</v>
      </c>
    </row>
    <row r="47" spans="1:59">
      <c r="A47">
        <v>8.3000000000000007</v>
      </c>
      <c r="B47">
        <v>-2.1220000000000002E-3</v>
      </c>
      <c r="C47">
        <v>7.2769E-2</v>
      </c>
      <c r="D47">
        <f t="shared" si="19"/>
        <v>4.0400000000000027</v>
      </c>
      <c r="E47">
        <f t="shared" si="0"/>
        <v>-8.4880000000000008E-3</v>
      </c>
      <c r="G47">
        <v>7.8</v>
      </c>
      <c r="H47">
        <v>-2.392E-3</v>
      </c>
      <c r="I47">
        <v>0.120754</v>
      </c>
      <c r="J47">
        <f t="shared" si="1"/>
        <v>4</v>
      </c>
      <c r="K47">
        <f t="shared" si="2"/>
        <v>-9.5680000000000001E-3</v>
      </c>
      <c r="M47">
        <v>7.9</v>
      </c>
      <c r="N47">
        <v>-2.6610000000000002E-3</v>
      </c>
      <c r="O47">
        <v>6.8306000000000006E-2</v>
      </c>
      <c r="P47">
        <f t="shared" si="3"/>
        <v>4.04</v>
      </c>
      <c r="Q47">
        <f t="shared" si="4"/>
        <v>-1.0644000000000001E-2</v>
      </c>
      <c r="S47">
        <v>7.6</v>
      </c>
      <c r="T47">
        <v>1.1119999999999999E-3</v>
      </c>
      <c r="U47">
        <v>7.9464999999999994E-2</v>
      </c>
      <c r="V47">
        <f t="shared" si="5"/>
        <v>3.9999999999999996</v>
      </c>
      <c r="W47">
        <f t="shared" si="6"/>
        <v>4.4479999999999997E-3</v>
      </c>
      <c r="Y47">
        <v>7.4</v>
      </c>
      <c r="Z47">
        <v>-1.3129999999999999E-3</v>
      </c>
      <c r="AA47">
        <v>9.8435999999999996E-2</v>
      </c>
      <c r="AB47">
        <f t="shared" si="20"/>
        <v>4.03</v>
      </c>
      <c r="AC47">
        <f t="shared" si="21"/>
        <v>-5.2519999999999997E-3</v>
      </c>
      <c r="AE47">
        <v>7.8</v>
      </c>
      <c r="AF47">
        <v>1.1119999999999999E-3</v>
      </c>
      <c r="AG47">
        <v>6.9421999999999998E-2</v>
      </c>
      <c r="AH47">
        <f t="shared" si="9"/>
        <v>4.13</v>
      </c>
      <c r="AI47">
        <f t="shared" si="10"/>
        <v>4.4479999999999997E-3</v>
      </c>
      <c r="AK47">
        <v>7.5</v>
      </c>
      <c r="AL47">
        <v>-5.0500000000000002E-4</v>
      </c>
      <c r="AM47">
        <v>0.16092699999999999</v>
      </c>
      <c r="AN47">
        <f t="shared" si="11"/>
        <v>4.0199999999999996</v>
      </c>
      <c r="AO47">
        <f t="shared" si="12"/>
        <v>-2.0200000000000001E-3</v>
      </c>
      <c r="AQ47">
        <v>7.5</v>
      </c>
      <c r="AR47">
        <v>1.652E-3</v>
      </c>
      <c r="AS47">
        <v>6.3841999999999996E-2</v>
      </c>
      <c r="AT47">
        <f t="shared" si="13"/>
        <v>4.0199999999999996</v>
      </c>
      <c r="AU47">
        <f t="shared" si="14"/>
        <v>6.6080000000000002E-3</v>
      </c>
      <c r="AW47">
        <v>7.7</v>
      </c>
      <c r="AX47">
        <v>5.7300000000000005E-4</v>
      </c>
      <c r="AY47">
        <v>0.12856600000000001</v>
      </c>
      <c r="AZ47">
        <f t="shared" si="15"/>
        <v>4.04</v>
      </c>
      <c r="BA47">
        <f t="shared" si="16"/>
        <v>2.2920000000000002E-3</v>
      </c>
      <c r="BC47">
        <v>7.9</v>
      </c>
      <c r="BD47">
        <v>-5.0500000000000002E-4</v>
      </c>
      <c r="BE47">
        <v>6.9421999999999998E-2</v>
      </c>
      <c r="BF47">
        <f t="shared" si="17"/>
        <v>4.09</v>
      </c>
      <c r="BG47">
        <f t="shared" si="18"/>
        <v>-2.0200000000000001E-3</v>
      </c>
    </row>
    <row r="48" spans="1:59">
      <c r="A48">
        <v>8.4</v>
      </c>
      <c r="B48">
        <v>-1.853E-3</v>
      </c>
      <c r="C48">
        <v>7.2769E-2</v>
      </c>
      <c r="M48">
        <v>8</v>
      </c>
      <c r="N48">
        <v>-7.7399999999999995E-4</v>
      </c>
      <c r="O48">
        <v>6.9421999999999998E-2</v>
      </c>
      <c r="AE48">
        <v>7.9</v>
      </c>
      <c r="AF48">
        <v>8.43E-4</v>
      </c>
      <c r="AG48">
        <v>6.8306000000000006E-2</v>
      </c>
      <c r="AK48">
        <v>7.6</v>
      </c>
      <c r="AL48">
        <v>-1.853E-3</v>
      </c>
      <c r="AM48">
        <v>0.16092699999999999</v>
      </c>
      <c r="AQ48">
        <v>7.6</v>
      </c>
      <c r="AR48">
        <v>3.0400000000000002E-4</v>
      </c>
      <c r="AS48">
        <v>6.3841999999999996E-2</v>
      </c>
      <c r="BC48">
        <v>8</v>
      </c>
      <c r="BD48">
        <v>-2.1220000000000002E-3</v>
      </c>
      <c r="BE48">
        <v>6.9421999999999998E-2</v>
      </c>
      <c r="BF48">
        <f t="shared" si="17"/>
        <v>4.1899999999999995</v>
      </c>
      <c r="BG48">
        <f t="shared" si="18"/>
        <v>-8.4880000000000008E-3</v>
      </c>
    </row>
    <row r="49" spans="1:45">
      <c r="A49">
        <v>8.5</v>
      </c>
      <c r="B49">
        <v>-5.0500000000000002E-4</v>
      </c>
      <c r="C49">
        <v>7.3885000000000006E-2</v>
      </c>
      <c r="M49">
        <v>8.1</v>
      </c>
      <c r="N49">
        <v>-2.3499999999999999E-4</v>
      </c>
      <c r="O49">
        <v>6.9421999999999998E-2</v>
      </c>
      <c r="AE49">
        <v>8</v>
      </c>
      <c r="AF49">
        <v>-2.3499999999999999E-4</v>
      </c>
      <c r="AG49">
        <v>6.8306000000000006E-2</v>
      </c>
      <c r="AK49">
        <v>7.7</v>
      </c>
      <c r="AL49">
        <v>-1.044E-3</v>
      </c>
      <c r="AM49">
        <v>0.15981100000000001</v>
      </c>
      <c r="AQ49">
        <v>7.7</v>
      </c>
      <c r="AR49">
        <v>-1.044E-3</v>
      </c>
      <c r="AS49">
        <v>6.3841999999999996E-2</v>
      </c>
    </row>
    <row r="50" spans="1:45">
      <c r="A50">
        <v>8.1</v>
      </c>
      <c r="B50">
        <v>-2.3499999999999999E-4</v>
      </c>
      <c r="C50">
        <v>9.8435999999999996E-2</v>
      </c>
      <c r="M50">
        <v>8.1999999999999993</v>
      </c>
      <c r="N50">
        <v>3.0400000000000002E-4</v>
      </c>
      <c r="O50">
        <v>6.9421999999999998E-2</v>
      </c>
      <c r="AQ50">
        <v>7.8</v>
      </c>
      <c r="AR50">
        <v>-1.583E-3</v>
      </c>
      <c r="AS50">
        <v>6.3841999999999996E-2</v>
      </c>
    </row>
    <row r="51" spans="1:45">
      <c r="A51">
        <v>8.1999999999999993</v>
      </c>
      <c r="B51" s="15">
        <v>3.4274370000000003E-5</v>
      </c>
      <c r="C51">
        <v>9.7320000000000004E-2</v>
      </c>
      <c r="M51">
        <v>8.3000000000000007</v>
      </c>
      <c r="N51">
        <v>5.7300000000000005E-4</v>
      </c>
      <c r="O51">
        <v>6.9421999999999998E-2</v>
      </c>
      <c r="AQ51">
        <v>7.9</v>
      </c>
      <c r="AR51" s="15">
        <v>3.4274370000000003E-5</v>
      </c>
      <c r="AS51">
        <v>6.3841999999999996E-2</v>
      </c>
    </row>
    <row r="52" spans="1:45">
      <c r="AQ52">
        <v>8</v>
      </c>
      <c r="AR52">
        <v>-5.0500000000000002E-4</v>
      </c>
      <c r="AS52">
        <v>6.3841999999999996E-2</v>
      </c>
    </row>
    <row r="58" spans="1:45">
      <c r="B58" s="41" t="s">
        <v>15</v>
      </c>
      <c r="C58" s="42"/>
      <c r="D58" s="26"/>
      <c r="E58" s="26"/>
      <c r="F58" s="41" t="s">
        <v>15</v>
      </c>
      <c r="G58" s="42"/>
      <c r="K58" s="18"/>
      <c r="L58" s="43" t="s">
        <v>27</v>
      </c>
      <c r="M58" s="43"/>
      <c r="N58" s="43"/>
      <c r="O58" s="43"/>
      <c r="P58" s="43"/>
      <c r="Q58" s="43"/>
      <c r="R58" s="43"/>
      <c r="S58" s="43"/>
      <c r="T58" s="43"/>
      <c r="U58" s="43"/>
      <c r="V58" s="20"/>
      <c r="Y58" s="18"/>
      <c r="Z58" s="43" t="s">
        <v>28</v>
      </c>
      <c r="AA58" s="43"/>
      <c r="AB58" s="43"/>
      <c r="AC58" s="43"/>
      <c r="AD58" s="43"/>
      <c r="AE58" s="43"/>
      <c r="AF58" s="43"/>
      <c r="AG58" s="43"/>
      <c r="AH58" s="43"/>
      <c r="AI58" s="43"/>
      <c r="AJ58" s="20"/>
    </row>
    <row r="59" spans="1:45">
      <c r="B59" s="3" t="s">
        <v>13</v>
      </c>
      <c r="C59" s="4" t="s">
        <v>14</v>
      </c>
      <c r="D59" s="6"/>
      <c r="E59" s="6"/>
      <c r="F59" s="3" t="s">
        <v>13</v>
      </c>
      <c r="G59" s="4" t="s">
        <v>16</v>
      </c>
      <c r="K59" s="19" t="s">
        <v>25</v>
      </c>
      <c r="L59" s="17">
        <v>1</v>
      </c>
      <c r="M59" s="17">
        <f>L59+1</f>
        <v>2</v>
      </c>
      <c r="N59" s="17">
        <f t="shared" ref="N59:U59" si="22">M59+1</f>
        <v>3</v>
      </c>
      <c r="O59" s="17">
        <f t="shared" si="22"/>
        <v>4</v>
      </c>
      <c r="P59" s="17">
        <f t="shared" si="22"/>
        <v>5</v>
      </c>
      <c r="Q59" s="17">
        <f t="shared" si="22"/>
        <v>6</v>
      </c>
      <c r="R59" s="17">
        <f t="shared" si="22"/>
        <v>7</v>
      </c>
      <c r="S59" s="17">
        <f t="shared" si="22"/>
        <v>8</v>
      </c>
      <c r="T59" s="17">
        <f t="shared" si="22"/>
        <v>9</v>
      </c>
      <c r="U59" s="17">
        <f t="shared" si="22"/>
        <v>10</v>
      </c>
      <c r="V59" s="31" t="s">
        <v>26</v>
      </c>
      <c r="Y59" s="25" t="s">
        <v>25</v>
      </c>
      <c r="Z59" s="17">
        <v>1</v>
      </c>
      <c r="AA59" s="17">
        <f>Z59+1</f>
        <v>2</v>
      </c>
      <c r="AB59" s="17">
        <f t="shared" ref="AB59:AI59" si="23">AA59+1</f>
        <v>3</v>
      </c>
      <c r="AC59" s="17">
        <f t="shared" si="23"/>
        <v>4</v>
      </c>
      <c r="AD59" s="17">
        <f t="shared" si="23"/>
        <v>5</v>
      </c>
      <c r="AE59" s="17">
        <f t="shared" si="23"/>
        <v>6</v>
      </c>
      <c r="AF59" s="17">
        <f t="shared" si="23"/>
        <v>7</v>
      </c>
      <c r="AG59" s="17">
        <f t="shared" si="23"/>
        <v>8</v>
      </c>
      <c r="AH59" s="17">
        <f t="shared" si="23"/>
        <v>9</v>
      </c>
      <c r="AI59" s="17">
        <f t="shared" si="23"/>
        <v>10</v>
      </c>
      <c r="AJ59" s="31" t="s">
        <v>26</v>
      </c>
    </row>
    <row r="60" spans="1:45">
      <c r="B60" s="7">
        <v>0</v>
      </c>
      <c r="C60" s="27">
        <v>3.5000000000000031E-2</v>
      </c>
      <c r="D60" s="9"/>
      <c r="E60" s="9"/>
      <c r="F60" s="3">
        <v>0</v>
      </c>
      <c r="G60" s="11">
        <v>2.1437000000000001E-2</v>
      </c>
      <c r="K60" s="21">
        <f>AN94</f>
        <v>0.04</v>
      </c>
      <c r="L60" s="36">
        <f>E7</f>
        <v>0.17568</v>
      </c>
      <c r="M60" s="36">
        <f>K7</f>
        <v>0.1348</v>
      </c>
      <c r="N60" s="36">
        <f>Q7</f>
        <v>0.19811599999999999</v>
      </c>
      <c r="O60" s="36">
        <f>W7</f>
        <v>2.3855999999999999E-2</v>
      </c>
      <c r="P60" s="36">
        <f>AC7</f>
        <v>0.212508</v>
      </c>
      <c r="Q60" s="36">
        <f>AI7</f>
        <v>0.32017200000000001</v>
      </c>
      <c r="R60" s="36">
        <f>AO7</f>
        <v>0.27791199999999999</v>
      </c>
      <c r="S60" s="36">
        <f>AU7</f>
        <v>0.18914</v>
      </c>
      <c r="T60" s="36">
        <f>BA7</f>
        <v>0.25716</v>
      </c>
      <c r="U60" s="36">
        <f>BG7</f>
        <v>0.29360399999999998</v>
      </c>
      <c r="V60" s="37">
        <f>AVERAGE(L60:U60)</f>
        <v>0.2082948</v>
      </c>
      <c r="Y60" s="21">
        <f>AN94</f>
        <v>0.04</v>
      </c>
      <c r="Z60" s="32">
        <f>C7</f>
        <v>2.7015999999999998E-2</v>
      </c>
      <c r="AA60" s="32">
        <f>I7</f>
        <v>2.8132000000000001E-2</v>
      </c>
      <c r="AB60" s="32">
        <f>O7</f>
        <v>3.2596E-2</v>
      </c>
      <c r="AC60" s="32">
        <f>U7</f>
        <v>3.0363999999999999E-2</v>
      </c>
      <c r="AD60" s="32">
        <f>AA7</f>
        <v>3.9292000000000001E-2</v>
      </c>
      <c r="AE60" s="32">
        <f>AG7</f>
        <v>8.2812999999999998E-2</v>
      </c>
      <c r="AF60" s="32">
        <f>AM7</f>
        <v>5.0451000000000003E-2</v>
      </c>
      <c r="AG60" s="32">
        <f>AS7</f>
        <v>2.3668999999999999E-2</v>
      </c>
      <c r="AH60" s="32">
        <f>AY7</f>
        <v>4.1522999999999997E-2</v>
      </c>
      <c r="AI60" s="32">
        <f>BE7</f>
        <v>5.7146000000000002E-2</v>
      </c>
      <c r="AJ60" s="33">
        <f>AVERAGE(Z60:AI60)</f>
        <v>4.1300199999999995E-2</v>
      </c>
    </row>
    <row r="61" spans="1:45">
      <c r="B61" s="7">
        <v>0.17123505280614501</v>
      </c>
      <c r="C61" s="27">
        <v>0.28500000000000003</v>
      </c>
      <c r="D61" s="9"/>
      <c r="E61" s="9"/>
      <c r="F61" s="3">
        <f>F60+0.1</f>
        <v>0.1</v>
      </c>
      <c r="G61" s="11">
        <v>4.1522999999999997E-2</v>
      </c>
      <c r="K61" s="21">
        <f t="shared" ref="K61:K100" si="24">K60+0.1</f>
        <v>0.14000000000000001</v>
      </c>
      <c r="L61" s="36">
        <f t="shared" ref="L61:L100" si="25">E8</f>
        <v>0.444664</v>
      </c>
      <c r="M61" s="36">
        <f t="shared" ref="M61:M100" si="26">K8</f>
        <v>0.359344</v>
      </c>
      <c r="N61" s="36">
        <f t="shared" ref="N61:N100" si="27">Q8</f>
        <v>0.40427999999999997</v>
      </c>
      <c r="O61" s="36">
        <f t="shared" ref="O61:O100" si="28">W8</f>
        <v>0.25716</v>
      </c>
      <c r="P61" s="36">
        <f t="shared" ref="P61:P100" si="29">AC8</f>
        <v>0.355736</v>
      </c>
      <c r="Q61" s="36">
        <f t="shared" ref="Q61:Q100" si="30">AI8</f>
        <v>0.42377999999999999</v>
      </c>
      <c r="R61" s="36">
        <f t="shared" ref="R61:R100" si="31">AO8</f>
        <v>0.39295600000000003</v>
      </c>
      <c r="S61" s="36">
        <f t="shared" ref="S61:S100" si="32">AU8</f>
        <v>0.31685200000000002</v>
      </c>
      <c r="T61" s="36">
        <f t="shared" ref="T61:T100" si="33">BA8</f>
        <v>0.38163599999999998</v>
      </c>
      <c r="U61" s="36">
        <f t="shared" ref="U61:U100" si="34">BG8</f>
        <v>0.40811599999999998</v>
      </c>
      <c r="V61" s="37">
        <f t="shared" ref="V61:V100" si="35">AVERAGE(L61:U61)</f>
        <v>0.37445239999999996</v>
      </c>
      <c r="Y61" s="21">
        <f t="shared" ref="Y61:Y100" si="36">Y60+0.1</f>
        <v>0.14000000000000001</v>
      </c>
      <c r="Z61" s="32">
        <f t="shared" ref="Z61:Z100" si="37">C8</f>
        <v>8.7276000000000006E-2</v>
      </c>
      <c r="AA61" s="32">
        <f t="shared" ref="AA61:AA100" si="38">I8</f>
        <v>7.7232999999999996E-2</v>
      </c>
      <c r="AB61" s="32">
        <f t="shared" ref="AB61:AB100" si="39">O8</f>
        <v>9.9552000000000002E-2</v>
      </c>
      <c r="AC61" s="32">
        <f t="shared" ref="AC61:AC100" si="40">U8</f>
        <v>6.1609999999999998E-2</v>
      </c>
      <c r="AD61" s="32">
        <f t="shared" ref="AD61:AD100" si="41">AA8</f>
        <v>0.104015</v>
      </c>
      <c r="AE61" s="32">
        <f t="shared" ref="AE61:AE100" si="42">AG8</f>
        <v>0.16762299999999999</v>
      </c>
      <c r="AF61" s="32">
        <f t="shared" ref="AF61:AF100" si="43">AM8</f>
        <v>0.131913</v>
      </c>
      <c r="AG61" s="32">
        <f t="shared" ref="AG61:AG100" si="44">AS8</f>
        <v>8.0581E-2</v>
      </c>
      <c r="AH61" s="32">
        <f t="shared" ref="AH61:AH100" si="45">AY8</f>
        <v>0.112943</v>
      </c>
      <c r="AI61" s="32">
        <f t="shared" ref="AI61:AI100" si="46">BE8</f>
        <v>0.13972499999999999</v>
      </c>
      <c r="AJ61" s="33">
        <f t="shared" ref="AJ61:AJ100" si="47">AVERAGE(Z61:AI61)</f>
        <v>0.1062471</v>
      </c>
    </row>
    <row r="62" spans="1:45">
      <c r="B62" s="7">
        <v>0.382470105612289</v>
      </c>
      <c r="C62" s="27">
        <v>0.58500000000000008</v>
      </c>
      <c r="D62" s="9"/>
      <c r="E62" s="9"/>
      <c r="F62" s="3">
        <f t="shared" ref="F62:F100" si="48">F61+0.1</f>
        <v>0.2</v>
      </c>
      <c r="G62" s="11">
        <v>0.109595</v>
      </c>
      <c r="K62" s="21">
        <f t="shared" si="24"/>
        <v>0.24000000000000002</v>
      </c>
      <c r="L62" s="36">
        <f t="shared" si="25"/>
        <v>0.52821200000000001</v>
      </c>
      <c r="M62" s="36">
        <f t="shared" si="26"/>
        <v>0.48121599999999998</v>
      </c>
      <c r="N62" s="36">
        <f t="shared" si="27"/>
        <v>0.47077200000000002</v>
      </c>
      <c r="O62" s="36">
        <f t="shared" si="28"/>
        <v>0.40050400000000003</v>
      </c>
      <c r="P62" s="36">
        <f t="shared" si="29"/>
        <v>0.40050400000000003</v>
      </c>
      <c r="Q62" s="36">
        <f t="shared" si="30"/>
        <v>0.45510800000000001</v>
      </c>
      <c r="R62" s="36">
        <f t="shared" si="31"/>
        <v>0.41855999999999999</v>
      </c>
      <c r="S62" s="36">
        <f t="shared" si="32"/>
        <v>0.40427999999999997</v>
      </c>
      <c r="T62" s="36">
        <f t="shared" si="33"/>
        <v>0.42377999999999999</v>
      </c>
      <c r="U62" s="36">
        <f t="shared" si="34"/>
        <v>0.444664</v>
      </c>
      <c r="V62" s="37">
        <f t="shared" si="35"/>
        <v>0.44275999999999999</v>
      </c>
      <c r="Y62" s="21">
        <f t="shared" si="36"/>
        <v>0.24000000000000002</v>
      </c>
      <c r="Z62" s="32">
        <f t="shared" si="37"/>
        <v>0.17208699999999999</v>
      </c>
      <c r="AA62" s="32">
        <f t="shared" si="38"/>
        <v>0.16092699999999999</v>
      </c>
      <c r="AB62" s="32">
        <f t="shared" si="39"/>
        <v>0.185478</v>
      </c>
      <c r="AC62" s="32">
        <f t="shared" si="40"/>
        <v>0.13860900000000001</v>
      </c>
      <c r="AD62" s="32">
        <f t="shared" si="41"/>
        <v>0.19328899999999999</v>
      </c>
      <c r="AE62" s="32">
        <f t="shared" si="42"/>
        <v>0.259129</v>
      </c>
      <c r="AF62" s="32">
        <f t="shared" si="43"/>
        <v>0.22118699999999999</v>
      </c>
      <c r="AG62" s="32">
        <f t="shared" si="44"/>
        <v>0.168739</v>
      </c>
      <c r="AH62" s="32">
        <f t="shared" si="45"/>
        <v>0.205564</v>
      </c>
      <c r="AI62" s="32">
        <f t="shared" si="46"/>
        <v>0.233462</v>
      </c>
      <c r="AJ62" s="33">
        <f t="shared" si="47"/>
        <v>0.19384709999999999</v>
      </c>
    </row>
    <row r="63" spans="1:45">
      <c r="B63" s="7">
        <v>0.59370515841843396</v>
      </c>
      <c r="C63" s="27">
        <v>0.73000000000000009</v>
      </c>
      <c r="D63" s="9"/>
      <c r="E63" s="9"/>
      <c r="F63" s="3">
        <f t="shared" si="48"/>
        <v>0.30000000000000004</v>
      </c>
      <c r="G63" s="11">
        <v>0.211144</v>
      </c>
      <c r="K63" s="21">
        <f t="shared" si="24"/>
        <v>0.34</v>
      </c>
      <c r="L63" s="36">
        <f t="shared" si="25"/>
        <v>0.56998400000000005</v>
      </c>
      <c r="M63" s="36">
        <f t="shared" si="26"/>
        <v>0.52821200000000001</v>
      </c>
      <c r="N63" s="36">
        <f t="shared" si="27"/>
        <v>0.48643999999999998</v>
      </c>
      <c r="O63" s="36">
        <f t="shared" si="28"/>
        <v>0.444664</v>
      </c>
      <c r="P63" s="36">
        <f t="shared" si="29"/>
        <v>0.444664</v>
      </c>
      <c r="Q63" s="36">
        <f t="shared" si="30"/>
        <v>0.444664</v>
      </c>
      <c r="R63" s="36">
        <f t="shared" si="31"/>
        <v>0.42899999999999999</v>
      </c>
      <c r="S63" s="36">
        <f t="shared" si="32"/>
        <v>0.40811599999999998</v>
      </c>
      <c r="T63" s="36">
        <f t="shared" si="33"/>
        <v>0.47077200000000002</v>
      </c>
      <c r="U63" s="36">
        <f t="shared" si="34"/>
        <v>0.434224</v>
      </c>
      <c r="V63" s="37">
        <f t="shared" si="35"/>
        <v>0.46607400000000004</v>
      </c>
      <c r="Y63" s="21">
        <f t="shared" si="36"/>
        <v>0.34</v>
      </c>
      <c r="Z63" s="32">
        <f t="shared" si="37"/>
        <v>0.265824</v>
      </c>
      <c r="AA63" s="32">
        <f t="shared" si="38"/>
        <v>0.25243300000000002</v>
      </c>
      <c r="AB63" s="32">
        <f t="shared" si="39"/>
        <v>0.27809899999999999</v>
      </c>
      <c r="AC63" s="32">
        <f t="shared" si="40"/>
        <v>0.22899900000000001</v>
      </c>
      <c r="AD63" s="32">
        <f t="shared" si="41"/>
        <v>0.28591100000000003</v>
      </c>
      <c r="AE63" s="32">
        <f t="shared" si="42"/>
        <v>0.35398200000000002</v>
      </c>
      <c r="AF63" s="32">
        <f t="shared" si="43"/>
        <v>0.313809</v>
      </c>
      <c r="AG63" s="32">
        <f t="shared" si="44"/>
        <v>0.26247599999999999</v>
      </c>
      <c r="AH63" s="32">
        <f t="shared" si="45"/>
        <v>0.30153400000000002</v>
      </c>
      <c r="AI63" s="32">
        <f t="shared" si="46"/>
        <v>0.329432</v>
      </c>
      <c r="AJ63" s="33">
        <f t="shared" si="47"/>
        <v>0.28724990000000006</v>
      </c>
    </row>
    <row r="64" spans="1:45">
      <c r="B64" s="7">
        <v>0.80494021122457904</v>
      </c>
      <c r="C64" s="27">
        <v>0.69286670000000006</v>
      </c>
      <c r="D64" s="9"/>
      <c r="E64" s="9"/>
      <c r="F64" s="3">
        <f t="shared" si="48"/>
        <v>0.4</v>
      </c>
      <c r="G64" s="11">
        <v>0.31827299999999997</v>
      </c>
      <c r="K64" s="21">
        <f t="shared" si="24"/>
        <v>0.44000000000000006</v>
      </c>
      <c r="L64" s="36">
        <f t="shared" si="25"/>
        <v>0.56998400000000005</v>
      </c>
      <c r="M64" s="36">
        <f t="shared" si="26"/>
        <v>0.52298800000000001</v>
      </c>
      <c r="N64" s="36">
        <f t="shared" si="27"/>
        <v>0.50210399999999999</v>
      </c>
      <c r="O64" s="36">
        <f t="shared" si="28"/>
        <v>0.46033200000000002</v>
      </c>
      <c r="P64" s="36">
        <f t="shared" si="29"/>
        <v>0.434224</v>
      </c>
      <c r="Q64" s="36">
        <f t="shared" si="30"/>
        <v>0.48643999999999998</v>
      </c>
      <c r="R64" s="36">
        <f t="shared" si="31"/>
        <v>0.42899999999999999</v>
      </c>
      <c r="S64" s="36">
        <f t="shared" si="32"/>
        <v>0.40427999999999997</v>
      </c>
      <c r="T64" s="36">
        <f t="shared" si="33"/>
        <v>0.40050400000000003</v>
      </c>
      <c r="U64" s="36">
        <f t="shared" si="34"/>
        <v>0.45510800000000001</v>
      </c>
      <c r="V64" s="37">
        <f t="shared" si="35"/>
        <v>0.46649640000000003</v>
      </c>
      <c r="Y64" s="21">
        <f t="shared" si="36"/>
        <v>0.44000000000000006</v>
      </c>
      <c r="Z64" s="32">
        <f t="shared" si="37"/>
        <v>0.361794</v>
      </c>
      <c r="AA64" s="32">
        <f t="shared" si="38"/>
        <v>0.34617100000000001</v>
      </c>
      <c r="AB64" s="32">
        <f t="shared" si="39"/>
        <v>0.37072100000000002</v>
      </c>
      <c r="AC64" s="32">
        <f t="shared" si="40"/>
        <v>0.32050499999999998</v>
      </c>
      <c r="AD64" s="32">
        <f t="shared" si="41"/>
        <v>0.37964900000000001</v>
      </c>
      <c r="AE64" s="32">
        <f t="shared" si="42"/>
        <v>0.45218399999999997</v>
      </c>
      <c r="AF64" s="32">
        <f t="shared" si="43"/>
        <v>0.408663</v>
      </c>
      <c r="AG64" s="32">
        <f t="shared" si="44"/>
        <v>0.35621399999999998</v>
      </c>
      <c r="AH64" s="32">
        <f t="shared" si="45"/>
        <v>0.397503</v>
      </c>
      <c r="AI64" s="32">
        <f t="shared" si="46"/>
        <v>0.429865</v>
      </c>
      <c r="AJ64" s="33">
        <f t="shared" si="47"/>
        <v>0.38232690000000003</v>
      </c>
    </row>
    <row r="65" spans="2:36">
      <c r="B65" s="7">
        <v>1.01617526403072</v>
      </c>
      <c r="C65" s="27">
        <v>0.57911632775120003</v>
      </c>
      <c r="D65" s="9"/>
      <c r="E65" s="9"/>
      <c r="F65" s="3">
        <f t="shared" si="48"/>
        <v>0.5</v>
      </c>
      <c r="G65" s="11">
        <v>0.42093799999999998</v>
      </c>
      <c r="K65" s="21">
        <f t="shared" si="24"/>
        <v>0.54</v>
      </c>
      <c r="L65" s="36">
        <f t="shared" si="25"/>
        <v>0.648308</v>
      </c>
      <c r="M65" s="36">
        <f t="shared" si="26"/>
        <v>0.57520400000000005</v>
      </c>
      <c r="N65" s="36">
        <f t="shared" si="27"/>
        <v>0.58042800000000006</v>
      </c>
      <c r="O65" s="36">
        <f t="shared" si="28"/>
        <v>0.48121599999999998</v>
      </c>
      <c r="P65" s="36">
        <f t="shared" si="29"/>
        <v>0.51776800000000001</v>
      </c>
      <c r="Q65" s="36">
        <f t="shared" si="30"/>
        <v>0.53865200000000002</v>
      </c>
      <c r="R65" s="36">
        <f t="shared" si="31"/>
        <v>0.44988800000000001</v>
      </c>
      <c r="S65" s="36">
        <f t="shared" si="32"/>
        <v>0.40427999999999997</v>
      </c>
      <c r="T65" s="36">
        <f t="shared" si="33"/>
        <v>0.47077200000000002</v>
      </c>
      <c r="U65" s="36">
        <f t="shared" si="34"/>
        <v>0.52298800000000001</v>
      </c>
      <c r="V65" s="37">
        <f t="shared" si="35"/>
        <v>0.51895039999999992</v>
      </c>
      <c r="Y65" s="21">
        <f t="shared" si="36"/>
        <v>0.54</v>
      </c>
      <c r="Z65" s="32">
        <f t="shared" si="37"/>
        <v>0.46111099999999999</v>
      </c>
      <c r="AA65" s="32">
        <f t="shared" si="38"/>
        <v>0.44325599999999998</v>
      </c>
      <c r="AB65" s="32">
        <f t="shared" si="39"/>
        <v>0.47003800000000001</v>
      </c>
      <c r="AC65" s="32">
        <f t="shared" si="40"/>
        <v>0.41870600000000002</v>
      </c>
      <c r="AD65" s="32">
        <f t="shared" si="41"/>
        <v>0.47785</v>
      </c>
      <c r="AE65" s="32">
        <f t="shared" si="42"/>
        <v>0.55596500000000004</v>
      </c>
      <c r="AF65" s="32">
        <f t="shared" si="43"/>
        <v>0.50351599999999996</v>
      </c>
      <c r="AG65" s="32">
        <f t="shared" si="44"/>
        <v>0.45106800000000002</v>
      </c>
      <c r="AH65" s="32">
        <f t="shared" si="45"/>
        <v>0.49793700000000002</v>
      </c>
      <c r="AI65" s="32">
        <f t="shared" si="46"/>
        <v>0.53141400000000005</v>
      </c>
      <c r="AJ65" s="33">
        <f t="shared" si="47"/>
        <v>0.48108610000000002</v>
      </c>
    </row>
    <row r="66" spans="2:36">
      <c r="B66" s="7">
        <v>1.22741031683687</v>
      </c>
      <c r="C66" s="27">
        <v>0.35293099581340004</v>
      </c>
      <c r="D66" s="9"/>
      <c r="E66" s="9"/>
      <c r="F66" s="3">
        <f t="shared" si="48"/>
        <v>0.6</v>
      </c>
      <c r="G66" s="11">
        <v>0.52471900000000005</v>
      </c>
      <c r="K66" s="21">
        <f t="shared" si="24"/>
        <v>0.64</v>
      </c>
      <c r="L66" s="36">
        <f t="shared" si="25"/>
        <v>0.658748</v>
      </c>
      <c r="M66" s="36">
        <f t="shared" si="26"/>
        <v>0.61697599999999997</v>
      </c>
      <c r="N66" s="36">
        <f t="shared" si="27"/>
        <v>0.62219999999999998</v>
      </c>
      <c r="O66" s="36">
        <f t="shared" si="28"/>
        <v>0.54387600000000003</v>
      </c>
      <c r="P66" s="36">
        <f t="shared" si="29"/>
        <v>0.52298800000000001</v>
      </c>
      <c r="Q66" s="36">
        <f t="shared" si="30"/>
        <v>0.57520400000000005</v>
      </c>
      <c r="R66" s="36">
        <f t="shared" si="31"/>
        <v>0.46555200000000002</v>
      </c>
      <c r="S66" s="36">
        <f t="shared" si="32"/>
        <v>0.50210399999999999</v>
      </c>
      <c r="T66" s="36">
        <f t="shared" si="33"/>
        <v>0.49165999999999999</v>
      </c>
      <c r="U66" s="36">
        <f t="shared" si="34"/>
        <v>0.52821200000000001</v>
      </c>
      <c r="V66" s="37">
        <f t="shared" si="35"/>
        <v>0.55275199999999991</v>
      </c>
      <c r="Y66" s="21">
        <f t="shared" si="36"/>
        <v>0.64</v>
      </c>
      <c r="Z66" s="32">
        <f t="shared" si="37"/>
        <v>0.56600799999999996</v>
      </c>
      <c r="AA66" s="32">
        <f t="shared" si="38"/>
        <v>0.54480499999999998</v>
      </c>
      <c r="AB66" s="32">
        <f t="shared" si="39"/>
        <v>0.57158799999999998</v>
      </c>
      <c r="AC66" s="32">
        <f t="shared" si="40"/>
        <v>0.52025500000000002</v>
      </c>
      <c r="AD66" s="32">
        <f t="shared" si="41"/>
        <v>0.58163100000000001</v>
      </c>
      <c r="AE66" s="32">
        <f t="shared" si="42"/>
        <v>0.66197700000000004</v>
      </c>
      <c r="AF66" s="32">
        <f t="shared" si="43"/>
        <v>0.60283299999999995</v>
      </c>
      <c r="AG66" s="32">
        <f t="shared" si="44"/>
        <v>0.55038500000000001</v>
      </c>
      <c r="AH66" s="32">
        <f t="shared" si="45"/>
        <v>0.60060199999999997</v>
      </c>
      <c r="AI66" s="32">
        <f t="shared" si="46"/>
        <v>0.63854299999999997</v>
      </c>
      <c r="AJ66" s="33">
        <f t="shared" si="47"/>
        <v>0.58386270000000007</v>
      </c>
    </row>
    <row r="67" spans="2:36">
      <c r="B67" s="7">
        <v>1.4386453696430099</v>
      </c>
      <c r="C67" s="27">
        <v>0.10415221291865995</v>
      </c>
      <c r="D67" s="9"/>
      <c r="E67" s="9"/>
      <c r="F67" s="3">
        <f t="shared" si="48"/>
        <v>0.7</v>
      </c>
      <c r="G67" s="11">
        <v>0.63519499999999995</v>
      </c>
      <c r="K67" s="21">
        <f t="shared" si="24"/>
        <v>0.74</v>
      </c>
      <c r="L67" s="36">
        <f t="shared" si="25"/>
        <v>0.67963600000000002</v>
      </c>
      <c r="M67" s="36">
        <f t="shared" si="26"/>
        <v>0.62219999999999998</v>
      </c>
      <c r="N67" s="36">
        <f t="shared" si="27"/>
        <v>0.62219999999999998</v>
      </c>
      <c r="O67" s="36">
        <f t="shared" si="28"/>
        <v>0.55954000000000004</v>
      </c>
      <c r="P67" s="36">
        <f t="shared" si="29"/>
        <v>0.54387600000000003</v>
      </c>
      <c r="Q67" s="36">
        <f t="shared" si="30"/>
        <v>0.56476000000000004</v>
      </c>
      <c r="R67" s="36">
        <f t="shared" si="31"/>
        <v>0.45510800000000001</v>
      </c>
      <c r="S67" s="36">
        <f t="shared" si="32"/>
        <v>0.512548</v>
      </c>
      <c r="T67" s="36">
        <f t="shared" si="33"/>
        <v>0.50210399999999999</v>
      </c>
      <c r="U67" s="36">
        <f t="shared" si="34"/>
        <v>0.53343200000000002</v>
      </c>
      <c r="V67" s="37">
        <f t="shared" si="35"/>
        <v>0.55954040000000005</v>
      </c>
      <c r="Y67" s="21">
        <f t="shared" si="36"/>
        <v>0.74</v>
      </c>
      <c r="Z67" s="32">
        <f t="shared" si="37"/>
        <v>0.67313699999999999</v>
      </c>
      <c r="AA67" s="32">
        <f t="shared" si="38"/>
        <v>0.649702</v>
      </c>
      <c r="AB67" s="32">
        <f t="shared" si="39"/>
        <v>0.680948</v>
      </c>
      <c r="AC67" s="32">
        <f t="shared" si="40"/>
        <v>0.62626800000000005</v>
      </c>
      <c r="AD67" s="32">
        <f t="shared" si="41"/>
        <v>0.68764400000000003</v>
      </c>
      <c r="AE67" s="32">
        <f t="shared" si="42"/>
        <v>0.77133799999999997</v>
      </c>
      <c r="AF67" s="32">
        <f t="shared" si="43"/>
        <v>0.70215099999999997</v>
      </c>
      <c r="AG67" s="32">
        <f t="shared" si="44"/>
        <v>0.65639800000000004</v>
      </c>
      <c r="AH67" s="32">
        <f t="shared" si="45"/>
        <v>0.70326699999999998</v>
      </c>
      <c r="AI67" s="32">
        <f t="shared" si="46"/>
        <v>0.745672</v>
      </c>
      <c r="AJ67" s="33">
        <f t="shared" si="47"/>
        <v>0.6896525</v>
      </c>
    </row>
    <row r="68" spans="2:36">
      <c r="B68" s="7">
        <v>1.6498804224491599</v>
      </c>
      <c r="C68" s="27">
        <v>-0.20044856459330096</v>
      </c>
      <c r="D68" s="9"/>
      <c r="E68" s="9"/>
      <c r="F68" s="3">
        <f t="shared" si="48"/>
        <v>0.79999999999999993</v>
      </c>
      <c r="G68" s="11">
        <v>0.74790400000000001</v>
      </c>
      <c r="K68" s="21">
        <f t="shared" si="24"/>
        <v>0.84</v>
      </c>
      <c r="L68" s="36">
        <f t="shared" si="25"/>
        <v>0.70052000000000003</v>
      </c>
      <c r="M68" s="36">
        <f t="shared" si="26"/>
        <v>0.61697599999999997</v>
      </c>
      <c r="N68" s="36">
        <f t="shared" si="27"/>
        <v>0.63263999999999998</v>
      </c>
      <c r="O68" s="36">
        <f t="shared" si="28"/>
        <v>0.57520400000000005</v>
      </c>
      <c r="P68" s="36">
        <f t="shared" si="29"/>
        <v>0.53343200000000002</v>
      </c>
      <c r="Q68" s="36">
        <f t="shared" si="30"/>
        <v>0.507324</v>
      </c>
      <c r="R68" s="36">
        <f t="shared" si="31"/>
        <v>0.46033200000000002</v>
      </c>
      <c r="S68" s="36">
        <f t="shared" si="32"/>
        <v>0.51776800000000001</v>
      </c>
      <c r="T68" s="36">
        <f t="shared" si="33"/>
        <v>0.439444</v>
      </c>
      <c r="U68" s="36">
        <f t="shared" si="34"/>
        <v>0.47077200000000002</v>
      </c>
      <c r="V68" s="37">
        <f t="shared" si="35"/>
        <v>0.54544120000000007</v>
      </c>
      <c r="Y68" s="21">
        <f t="shared" si="36"/>
        <v>0.84</v>
      </c>
      <c r="Z68" s="32">
        <f t="shared" si="37"/>
        <v>0.78026499999999999</v>
      </c>
      <c r="AA68" s="32">
        <f t="shared" si="38"/>
        <v>0.75571500000000003</v>
      </c>
      <c r="AB68" s="32">
        <f t="shared" si="39"/>
        <v>0.78807700000000003</v>
      </c>
      <c r="AC68" s="32">
        <f t="shared" si="40"/>
        <v>0.73562799999999995</v>
      </c>
      <c r="AD68" s="32">
        <f t="shared" si="41"/>
        <v>0.79142500000000005</v>
      </c>
      <c r="AE68" s="32">
        <f t="shared" si="42"/>
        <v>0.87623499999999999</v>
      </c>
      <c r="AF68" s="32">
        <f t="shared" si="43"/>
        <v>0.80146799999999996</v>
      </c>
      <c r="AG68" s="32">
        <f t="shared" si="44"/>
        <v>0.76352699999999996</v>
      </c>
      <c r="AH68" s="32">
        <f t="shared" si="45"/>
        <v>0.80258399999999996</v>
      </c>
      <c r="AI68" s="32">
        <f t="shared" si="46"/>
        <v>0.85056900000000002</v>
      </c>
      <c r="AJ68" s="33">
        <f t="shared" si="47"/>
        <v>0.79454930000000012</v>
      </c>
    </row>
    <row r="69" spans="2:36">
      <c r="B69" s="7">
        <v>1.8611154752553001</v>
      </c>
      <c r="C69" s="27">
        <v>-0.55870888157894694</v>
      </c>
      <c r="D69" s="9"/>
      <c r="E69" s="9"/>
      <c r="F69" s="3">
        <f t="shared" si="48"/>
        <v>0.89999999999999991</v>
      </c>
      <c r="G69" s="11">
        <v>0.86619199999999996</v>
      </c>
      <c r="K69" s="21">
        <f t="shared" si="24"/>
        <v>0.94</v>
      </c>
      <c r="L69" s="36">
        <f t="shared" si="25"/>
        <v>0.60131199999999996</v>
      </c>
      <c r="M69" s="36">
        <f t="shared" si="26"/>
        <v>0.52821200000000001</v>
      </c>
      <c r="N69" s="36">
        <f t="shared" si="27"/>
        <v>0.55432000000000003</v>
      </c>
      <c r="O69" s="36">
        <f t="shared" si="28"/>
        <v>0.54387600000000003</v>
      </c>
      <c r="P69" s="36">
        <f t="shared" si="29"/>
        <v>0.434224</v>
      </c>
      <c r="Q69" s="36">
        <f t="shared" si="30"/>
        <v>0.41855999999999999</v>
      </c>
      <c r="R69" s="36">
        <f t="shared" si="31"/>
        <v>0.37408799999999998</v>
      </c>
      <c r="S69" s="36">
        <f t="shared" si="32"/>
        <v>0.49687999999999999</v>
      </c>
      <c r="T69" s="36">
        <f t="shared" si="33"/>
        <v>0.38540799999999997</v>
      </c>
      <c r="U69" s="36">
        <f t="shared" si="34"/>
        <v>0.39673199999999997</v>
      </c>
      <c r="V69" s="37">
        <f t="shared" si="35"/>
        <v>0.47336119999999998</v>
      </c>
      <c r="Y69" s="21">
        <f t="shared" si="36"/>
        <v>0.94</v>
      </c>
      <c r="Z69" s="32">
        <f t="shared" si="37"/>
        <v>0.88292999999999999</v>
      </c>
      <c r="AA69" s="32">
        <f t="shared" si="38"/>
        <v>0.85391600000000001</v>
      </c>
      <c r="AB69" s="32">
        <f t="shared" si="39"/>
        <v>0.89074200000000003</v>
      </c>
      <c r="AC69" s="32">
        <f t="shared" si="40"/>
        <v>0.84052499999999997</v>
      </c>
      <c r="AD69" s="32">
        <f t="shared" si="41"/>
        <v>0.88962600000000003</v>
      </c>
      <c r="AE69" s="32">
        <f t="shared" si="42"/>
        <v>0.97108799999999995</v>
      </c>
      <c r="AF69" s="32">
        <f t="shared" si="43"/>
        <v>0.89520599999999995</v>
      </c>
      <c r="AG69" s="32">
        <f t="shared" si="44"/>
        <v>0.86953899999999995</v>
      </c>
      <c r="AH69" s="32">
        <f t="shared" si="45"/>
        <v>0.89520599999999995</v>
      </c>
      <c r="AI69" s="32">
        <f t="shared" si="46"/>
        <v>0.947654</v>
      </c>
      <c r="AJ69" s="33">
        <f t="shared" si="47"/>
        <v>0.89364319999999997</v>
      </c>
    </row>
    <row r="70" spans="2:36">
      <c r="B70" s="7">
        <v>2.0723505280614498</v>
      </c>
      <c r="C70" s="27">
        <v>-0.71673370215310994</v>
      </c>
      <c r="D70" s="9"/>
      <c r="E70" s="9"/>
      <c r="F70" s="3">
        <f t="shared" si="48"/>
        <v>0.99999999999999989</v>
      </c>
      <c r="G70" s="11">
        <v>0.97220399999999996</v>
      </c>
      <c r="K70" s="21">
        <f t="shared" si="24"/>
        <v>1.04</v>
      </c>
      <c r="L70" s="36">
        <f t="shared" si="25"/>
        <v>0.51776800000000001</v>
      </c>
      <c r="M70" s="36">
        <f t="shared" si="26"/>
        <v>0.46555200000000002</v>
      </c>
      <c r="N70" s="36">
        <f t="shared" si="27"/>
        <v>0.46555200000000002</v>
      </c>
      <c r="O70" s="36">
        <f t="shared" si="28"/>
        <v>0.444664</v>
      </c>
      <c r="P70" s="36">
        <f t="shared" si="29"/>
        <v>0.37408799999999998</v>
      </c>
      <c r="Q70" s="36">
        <f t="shared" si="30"/>
        <v>0.41333599999999998</v>
      </c>
      <c r="R70" s="36">
        <f t="shared" si="31"/>
        <v>0.30024800000000001</v>
      </c>
      <c r="S70" s="36">
        <f t="shared" si="32"/>
        <v>0.366564</v>
      </c>
      <c r="T70" s="36">
        <f t="shared" si="33"/>
        <v>0.38918399999999997</v>
      </c>
      <c r="U70" s="36">
        <f t="shared" si="34"/>
        <v>0.38918399999999997</v>
      </c>
      <c r="V70" s="37">
        <f t="shared" si="35"/>
        <v>0.41261399999999993</v>
      </c>
      <c r="Y70" s="21">
        <f t="shared" si="36"/>
        <v>1.04</v>
      </c>
      <c r="Z70" s="32">
        <f t="shared" si="37"/>
        <v>0.97555199999999997</v>
      </c>
      <c r="AA70" s="32">
        <f t="shared" si="38"/>
        <v>0.94653799999999999</v>
      </c>
      <c r="AB70" s="32">
        <f t="shared" si="39"/>
        <v>0.98336400000000002</v>
      </c>
      <c r="AC70" s="32">
        <f t="shared" si="40"/>
        <v>0.93761099999999997</v>
      </c>
      <c r="AD70" s="32">
        <f t="shared" si="41"/>
        <v>0.981132</v>
      </c>
      <c r="AE70" s="32">
        <f t="shared" si="42"/>
        <v>1.0614779999999999</v>
      </c>
      <c r="AF70" s="32">
        <f t="shared" si="43"/>
        <v>0.980016</v>
      </c>
      <c r="AG70" s="32">
        <f t="shared" si="44"/>
        <v>0.96662499999999996</v>
      </c>
      <c r="AH70" s="32">
        <f t="shared" si="45"/>
        <v>0.981132</v>
      </c>
      <c r="AI70" s="32">
        <f t="shared" si="46"/>
        <v>1.0346960000000001</v>
      </c>
      <c r="AJ70" s="33">
        <f t="shared" si="47"/>
        <v>0.98481439999999998</v>
      </c>
    </row>
    <row r="71" spans="2:36">
      <c r="B71" s="7">
        <v>2.28358558086759</v>
      </c>
      <c r="C71" s="27">
        <v>-0.851185705741627</v>
      </c>
      <c r="D71" s="9"/>
      <c r="E71" s="9"/>
      <c r="F71" s="3">
        <f t="shared" si="48"/>
        <v>1.0999999999999999</v>
      </c>
      <c r="G71" s="11">
        <v>1.0558989999999999</v>
      </c>
      <c r="K71" s="21">
        <f t="shared" si="24"/>
        <v>1.1400000000000001</v>
      </c>
      <c r="L71" s="36">
        <f t="shared" si="25"/>
        <v>0.55954000000000004</v>
      </c>
      <c r="M71" s="36">
        <f t="shared" si="26"/>
        <v>0.49165999999999999</v>
      </c>
      <c r="N71" s="36">
        <f t="shared" si="27"/>
        <v>0.50210399999999999</v>
      </c>
      <c r="O71" s="36">
        <f t="shared" si="28"/>
        <v>0.39673199999999997</v>
      </c>
      <c r="P71" s="36">
        <f t="shared" si="29"/>
        <v>0.434224</v>
      </c>
      <c r="Q71" s="36">
        <f t="shared" si="30"/>
        <v>0.44988800000000001</v>
      </c>
      <c r="R71" s="36">
        <f t="shared" si="31"/>
        <v>0.362956</v>
      </c>
      <c r="S71" s="36">
        <f t="shared" si="32"/>
        <v>0.38918399999999997</v>
      </c>
      <c r="T71" s="36">
        <f t="shared" si="33"/>
        <v>0.444664</v>
      </c>
      <c r="U71" s="36">
        <f t="shared" si="34"/>
        <v>0.42377999999999999</v>
      </c>
      <c r="V71" s="37">
        <f t="shared" si="35"/>
        <v>0.44547320000000007</v>
      </c>
      <c r="Y71" s="21">
        <f t="shared" si="36"/>
        <v>1.1400000000000001</v>
      </c>
      <c r="Z71" s="32">
        <f t="shared" si="37"/>
        <v>1.0648260000000001</v>
      </c>
      <c r="AA71" s="32">
        <f t="shared" si="38"/>
        <v>1.0335799999999999</v>
      </c>
      <c r="AB71" s="32">
        <f t="shared" si="39"/>
        <v>1.0737540000000001</v>
      </c>
      <c r="AC71" s="32">
        <f t="shared" si="40"/>
        <v>1.026885</v>
      </c>
      <c r="AD71" s="32">
        <f t="shared" si="41"/>
        <v>1.070406</v>
      </c>
      <c r="AE71" s="32">
        <f t="shared" si="42"/>
        <v>1.155216</v>
      </c>
      <c r="AF71" s="32">
        <f t="shared" si="43"/>
        <v>1.0637099999999999</v>
      </c>
      <c r="AG71" s="32">
        <f t="shared" si="44"/>
        <v>1.0558989999999999</v>
      </c>
      <c r="AH71" s="32">
        <f t="shared" si="45"/>
        <v>1.0715220000000001</v>
      </c>
      <c r="AI71" s="32">
        <f t="shared" si="46"/>
        <v>1.1262019999999999</v>
      </c>
      <c r="AJ71" s="33">
        <f t="shared" si="47"/>
        <v>1.0741999999999998</v>
      </c>
    </row>
    <row r="72" spans="2:36">
      <c r="B72" s="7">
        <v>2.49482063367374</v>
      </c>
      <c r="C72" s="27">
        <v>-0.81499999999999995</v>
      </c>
      <c r="D72" s="9"/>
      <c r="E72" s="9"/>
      <c r="F72" s="3">
        <f t="shared" si="48"/>
        <v>1.2</v>
      </c>
      <c r="G72" s="11">
        <v>1.1395930000000001</v>
      </c>
      <c r="K72" s="21">
        <f t="shared" si="24"/>
        <v>1.2400000000000002</v>
      </c>
      <c r="L72" s="36">
        <f t="shared" si="25"/>
        <v>0.58042800000000006</v>
      </c>
      <c r="M72" s="36">
        <f t="shared" si="26"/>
        <v>0.52821200000000001</v>
      </c>
      <c r="N72" s="36">
        <f t="shared" si="27"/>
        <v>0.507324</v>
      </c>
      <c r="O72" s="36">
        <f t="shared" si="28"/>
        <v>0.42899999999999999</v>
      </c>
      <c r="P72" s="36">
        <f t="shared" si="29"/>
        <v>0.44988800000000001</v>
      </c>
      <c r="Q72" s="36">
        <f t="shared" si="30"/>
        <v>0.34851599999999999</v>
      </c>
      <c r="R72" s="36">
        <f t="shared" si="31"/>
        <v>0.39673199999999997</v>
      </c>
      <c r="S72" s="36">
        <f t="shared" si="32"/>
        <v>0.42377999999999999</v>
      </c>
      <c r="T72" s="36">
        <f t="shared" si="33"/>
        <v>0.46033200000000002</v>
      </c>
      <c r="U72" s="36">
        <f t="shared" si="34"/>
        <v>0.38918399999999997</v>
      </c>
      <c r="V72" s="37">
        <f t="shared" si="35"/>
        <v>0.45133960000000001</v>
      </c>
      <c r="Y72" s="21">
        <f t="shared" si="36"/>
        <v>1.2400000000000002</v>
      </c>
      <c r="Z72" s="32">
        <f t="shared" si="37"/>
        <v>1.1585639999999999</v>
      </c>
      <c r="AA72" s="32">
        <f t="shared" si="38"/>
        <v>1.1262019999999999</v>
      </c>
      <c r="AB72" s="32">
        <f t="shared" si="39"/>
        <v>1.1674910000000001</v>
      </c>
      <c r="AC72" s="32">
        <f t="shared" si="40"/>
        <v>1.11839</v>
      </c>
      <c r="AD72" s="32">
        <f t="shared" si="41"/>
        <v>1.1641429999999999</v>
      </c>
      <c r="AE72" s="32">
        <f t="shared" si="42"/>
        <v>1.245606</v>
      </c>
      <c r="AF72" s="32">
        <f t="shared" si="43"/>
        <v>1.1540999999999999</v>
      </c>
      <c r="AG72" s="32">
        <f t="shared" si="44"/>
        <v>1.147405</v>
      </c>
      <c r="AH72" s="32">
        <f t="shared" si="45"/>
        <v>1.1663749999999999</v>
      </c>
      <c r="AI72" s="32">
        <f t="shared" si="46"/>
        <v>1.2188239999999999</v>
      </c>
      <c r="AJ72" s="33">
        <f t="shared" si="47"/>
        <v>1.1667100000000001</v>
      </c>
    </row>
    <row r="73" spans="2:36">
      <c r="B73" s="7">
        <v>2.7060556864798802</v>
      </c>
      <c r="C73" s="27">
        <v>-0.66500000000000004</v>
      </c>
      <c r="D73" s="9"/>
      <c r="E73" s="9"/>
      <c r="F73" s="3">
        <f t="shared" si="48"/>
        <v>1.3</v>
      </c>
      <c r="G73" s="11">
        <v>1.2221709999999999</v>
      </c>
      <c r="K73" s="21">
        <f t="shared" si="24"/>
        <v>1.3400000000000003</v>
      </c>
      <c r="L73" s="36">
        <f t="shared" si="25"/>
        <v>0.48121599999999998</v>
      </c>
      <c r="M73" s="36">
        <f t="shared" si="26"/>
        <v>0.47599599999999997</v>
      </c>
      <c r="N73" s="36">
        <f t="shared" si="27"/>
        <v>0.41855999999999999</v>
      </c>
      <c r="O73" s="36">
        <f t="shared" si="28"/>
        <v>0.40811599999999998</v>
      </c>
      <c r="P73" s="36">
        <f t="shared" si="29"/>
        <v>0.33768799999999999</v>
      </c>
      <c r="Q73" s="36">
        <f t="shared" si="30"/>
        <v>0.154336</v>
      </c>
      <c r="R73" s="36">
        <f t="shared" si="31"/>
        <v>0.29360399999999998</v>
      </c>
      <c r="S73" s="36">
        <f t="shared" si="32"/>
        <v>0.323492</v>
      </c>
      <c r="T73" s="36">
        <f t="shared" si="33"/>
        <v>0.31353199999999998</v>
      </c>
      <c r="U73" s="36">
        <f t="shared" si="34"/>
        <v>0.26901999999999998</v>
      </c>
      <c r="V73" s="37">
        <f t="shared" si="35"/>
        <v>0.34755599999999998</v>
      </c>
      <c r="Y73" s="21">
        <f t="shared" si="36"/>
        <v>1.3400000000000003</v>
      </c>
      <c r="Z73" s="32">
        <f t="shared" si="37"/>
        <v>1.2489539999999999</v>
      </c>
      <c r="AA73" s="32">
        <f t="shared" si="38"/>
        <v>1.2188239999999999</v>
      </c>
      <c r="AB73" s="32">
        <f t="shared" si="39"/>
        <v>1.2567649999999999</v>
      </c>
      <c r="AC73" s="32">
        <f t="shared" si="40"/>
        <v>1.2098960000000001</v>
      </c>
      <c r="AD73" s="32">
        <f t="shared" si="41"/>
        <v>1.2545329999999999</v>
      </c>
      <c r="AE73" s="32">
        <f t="shared" si="42"/>
        <v>1.29227</v>
      </c>
      <c r="AF73" s="32">
        <f t="shared" si="43"/>
        <v>1.23891</v>
      </c>
      <c r="AG73" s="32">
        <f t="shared" si="44"/>
        <v>1.2377940000000001</v>
      </c>
      <c r="AH73" s="32">
        <f t="shared" si="45"/>
        <v>1.255649</v>
      </c>
      <c r="AI73" s="32">
        <f t="shared" si="46"/>
        <v>1.29227</v>
      </c>
      <c r="AJ73" s="33">
        <f t="shared" si="47"/>
        <v>1.2505865</v>
      </c>
    </row>
    <row r="74" spans="2:36">
      <c r="B74" s="7">
        <v>2.9172907392860301</v>
      </c>
      <c r="C74" s="27">
        <v>-0.5149999999999999</v>
      </c>
      <c r="D74" s="9"/>
      <c r="E74" s="9"/>
      <c r="F74" s="3">
        <f t="shared" si="48"/>
        <v>1.4000000000000001</v>
      </c>
      <c r="G74" s="11">
        <v>1.290243</v>
      </c>
      <c r="K74" s="21">
        <f t="shared" si="24"/>
        <v>1.4400000000000004</v>
      </c>
      <c r="L74" s="36">
        <f t="shared" si="25"/>
        <v>0.16247200000000001</v>
      </c>
      <c r="M74" s="36">
        <f t="shared" si="26"/>
        <v>0.33046799999999998</v>
      </c>
      <c r="N74" s="36">
        <f t="shared" si="27"/>
        <v>7.7768000000000004E-2</v>
      </c>
      <c r="O74" s="36">
        <f t="shared" si="28"/>
        <v>0.30024800000000001</v>
      </c>
      <c r="P74" s="36">
        <f t="shared" si="29"/>
        <v>9.3939999999999996E-2</v>
      </c>
      <c r="Q74" s="36">
        <f t="shared" si="30"/>
        <v>-0.15229200000000001</v>
      </c>
      <c r="R74" s="36">
        <f t="shared" si="31"/>
        <v>0.17568</v>
      </c>
      <c r="S74" s="36">
        <f t="shared" si="32"/>
        <v>0.20496</v>
      </c>
      <c r="T74" s="36">
        <f t="shared" si="33"/>
        <v>6.8064E-2</v>
      </c>
      <c r="U74" s="36">
        <f t="shared" si="34"/>
        <v>-0.27716000000000002</v>
      </c>
      <c r="V74" s="37">
        <f t="shared" si="35"/>
        <v>9.8414799999999997E-2</v>
      </c>
      <c r="Y74" s="21">
        <f t="shared" si="36"/>
        <v>1.4400000000000004</v>
      </c>
      <c r="Z74" s="32">
        <f t="shared" si="37"/>
        <v>1.29227</v>
      </c>
      <c r="AA74" s="32">
        <f t="shared" si="38"/>
        <v>1.29227</v>
      </c>
      <c r="AB74" s="32">
        <f t="shared" si="39"/>
        <v>1.29227</v>
      </c>
      <c r="AC74" s="32">
        <f t="shared" si="40"/>
        <v>1.2913589999999999</v>
      </c>
      <c r="AD74" s="32">
        <f t="shared" si="41"/>
        <v>1.29227</v>
      </c>
      <c r="AE74" s="32">
        <f t="shared" si="42"/>
        <v>1.29227</v>
      </c>
      <c r="AF74" s="32">
        <f t="shared" si="43"/>
        <v>1.29227</v>
      </c>
      <c r="AG74" s="32">
        <f t="shared" si="44"/>
        <v>1.29227</v>
      </c>
      <c r="AH74" s="32">
        <f t="shared" si="45"/>
        <v>1.29227</v>
      </c>
      <c r="AI74" s="32">
        <f t="shared" si="46"/>
        <v>1.29227</v>
      </c>
      <c r="AJ74" s="33">
        <f t="shared" si="47"/>
        <v>1.2921789000000001</v>
      </c>
    </row>
    <row r="75" spans="2:36">
      <c r="B75" s="7">
        <v>3.1285257920921699</v>
      </c>
      <c r="C75" s="27">
        <v>-0.36</v>
      </c>
      <c r="D75" s="9"/>
      <c r="E75" s="9"/>
      <c r="F75" s="3">
        <f t="shared" si="48"/>
        <v>1.5000000000000002</v>
      </c>
      <c r="G75" s="11">
        <v>1.29227</v>
      </c>
      <c r="K75" s="21">
        <f t="shared" si="24"/>
        <v>1.5400000000000005</v>
      </c>
      <c r="L75" s="36">
        <f t="shared" si="25"/>
        <v>-0.22947600000000001</v>
      </c>
      <c r="M75" s="36">
        <f t="shared" si="26"/>
        <v>-0.26529999999999998</v>
      </c>
      <c r="N75" s="36">
        <f t="shared" si="27"/>
        <v>-0.25936799999999999</v>
      </c>
      <c r="O75" s="36">
        <f t="shared" si="28"/>
        <v>-0.21690000000000001</v>
      </c>
      <c r="P75" s="36">
        <f t="shared" si="29"/>
        <v>-0.23702400000000001</v>
      </c>
      <c r="Q75" s="36">
        <f t="shared" si="30"/>
        <v>-0.25936799999999999</v>
      </c>
      <c r="R75" s="36">
        <f t="shared" si="31"/>
        <v>-0.22192799999999999</v>
      </c>
      <c r="S75" s="36">
        <f t="shared" si="32"/>
        <v>-0.211868</v>
      </c>
      <c r="T75" s="36">
        <f t="shared" si="33"/>
        <v>-0.28012399999999998</v>
      </c>
      <c r="U75" s="36">
        <f t="shared" si="34"/>
        <v>-0.32596799999999998</v>
      </c>
      <c r="V75" s="37">
        <f t="shared" si="35"/>
        <v>-0.25073239999999997</v>
      </c>
      <c r="Y75" s="21">
        <f t="shared" si="36"/>
        <v>1.5400000000000005</v>
      </c>
      <c r="Z75" s="32">
        <f t="shared" si="37"/>
        <v>1.29227</v>
      </c>
      <c r="AA75" s="32">
        <f t="shared" si="38"/>
        <v>1.29227</v>
      </c>
      <c r="AB75" s="32">
        <f t="shared" si="39"/>
        <v>1.29227</v>
      </c>
      <c r="AC75" s="32">
        <f t="shared" si="40"/>
        <v>1.29227</v>
      </c>
      <c r="AD75" s="32">
        <f t="shared" si="41"/>
        <v>1.29227</v>
      </c>
      <c r="AE75" s="32">
        <f t="shared" si="42"/>
        <v>1.2645770000000001</v>
      </c>
      <c r="AF75" s="32">
        <f t="shared" si="43"/>
        <v>1.29227</v>
      </c>
      <c r="AG75" s="32">
        <f t="shared" si="44"/>
        <v>1.29227</v>
      </c>
      <c r="AH75" s="32">
        <f t="shared" si="45"/>
        <v>1.29227</v>
      </c>
      <c r="AI75" s="32">
        <f t="shared" si="46"/>
        <v>1.2824310000000001</v>
      </c>
      <c r="AJ75" s="33">
        <f t="shared" si="47"/>
        <v>1.2885168000000002</v>
      </c>
    </row>
    <row r="76" spans="2:36">
      <c r="B76" s="7">
        <v>3.3397608448983198</v>
      </c>
      <c r="C76" s="27">
        <v>-0.22999999999999998</v>
      </c>
      <c r="D76" s="9"/>
      <c r="E76" s="9"/>
      <c r="F76" s="3">
        <f t="shared" si="48"/>
        <v>1.6000000000000003</v>
      </c>
      <c r="G76" s="11">
        <v>1.2891269999999999</v>
      </c>
      <c r="K76" s="21">
        <f t="shared" si="24"/>
        <v>1.6400000000000006</v>
      </c>
      <c r="L76" s="36">
        <f t="shared" si="25"/>
        <v>-0.30604399999999998</v>
      </c>
      <c r="M76" s="36">
        <f t="shared" si="26"/>
        <v>-0.299404</v>
      </c>
      <c r="N76" s="36">
        <f t="shared" si="27"/>
        <v>-0.27716000000000002</v>
      </c>
      <c r="O76" s="36">
        <f t="shared" si="28"/>
        <v>-0.299404</v>
      </c>
      <c r="P76" s="36">
        <f t="shared" si="29"/>
        <v>-0.268264</v>
      </c>
      <c r="Q76" s="36">
        <f t="shared" si="30"/>
        <v>-0.299404</v>
      </c>
      <c r="R76" s="36">
        <f t="shared" si="31"/>
        <v>-0.28308800000000001</v>
      </c>
      <c r="S76" s="36">
        <f t="shared" si="32"/>
        <v>-0.28611999999999999</v>
      </c>
      <c r="T76" s="36">
        <f t="shared" si="33"/>
        <v>-0.299404</v>
      </c>
      <c r="U76" s="36">
        <f t="shared" si="34"/>
        <v>-0.28611999999999999</v>
      </c>
      <c r="V76" s="37">
        <f t="shared" si="35"/>
        <v>-0.29044119999999995</v>
      </c>
      <c r="Y76" s="21">
        <f t="shared" si="36"/>
        <v>1.6400000000000006</v>
      </c>
      <c r="Z76" s="32">
        <f t="shared" si="37"/>
        <v>1.2612289999999999</v>
      </c>
      <c r="AA76" s="32">
        <f t="shared" si="38"/>
        <v>1.2824310000000001</v>
      </c>
      <c r="AB76" s="32">
        <f t="shared" si="39"/>
        <v>1.257881</v>
      </c>
      <c r="AC76" s="32">
        <f t="shared" si="40"/>
        <v>1.2891269999999999</v>
      </c>
      <c r="AD76" s="32">
        <f t="shared" si="41"/>
        <v>1.257881</v>
      </c>
      <c r="AE76" s="32">
        <f t="shared" si="42"/>
        <v>1.203201</v>
      </c>
      <c r="AF76" s="32">
        <f t="shared" si="43"/>
        <v>1.2690399999999999</v>
      </c>
      <c r="AG76" s="32">
        <f t="shared" si="44"/>
        <v>1.2723880000000001</v>
      </c>
      <c r="AH76" s="32">
        <f t="shared" si="45"/>
        <v>1.253417</v>
      </c>
      <c r="AI76" s="32">
        <f t="shared" si="46"/>
        <v>1.215476</v>
      </c>
      <c r="AJ76" s="33">
        <f t="shared" si="47"/>
        <v>1.2562071000000001</v>
      </c>
    </row>
    <row r="77" spans="2:36">
      <c r="B77" s="7">
        <v>3.55099589770446</v>
      </c>
      <c r="C77" s="27">
        <v>-0.14681818181818196</v>
      </c>
      <c r="D77" s="9"/>
      <c r="E77" s="9"/>
      <c r="F77" s="3">
        <f t="shared" si="48"/>
        <v>1.7000000000000004</v>
      </c>
      <c r="G77" s="11">
        <v>1.2400260000000001</v>
      </c>
      <c r="K77" s="21">
        <f t="shared" si="24"/>
        <v>1.7400000000000007</v>
      </c>
      <c r="L77" s="36">
        <f t="shared" si="25"/>
        <v>-0.33316000000000001</v>
      </c>
      <c r="M77" s="36">
        <f t="shared" si="26"/>
        <v>-0.27716000000000002</v>
      </c>
      <c r="N77" s="36">
        <f t="shared" si="27"/>
        <v>-0.319328</v>
      </c>
      <c r="O77" s="36">
        <f t="shared" si="28"/>
        <v>-0.27716000000000002</v>
      </c>
      <c r="P77" s="36">
        <f t="shared" si="29"/>
        <v>-0.29608000000000001</v>
      </c>
      <c r="Q77" s="36">
        <f t="shared" si="30"/>
        <v>-0.35842800000000002</v>
      </c>
      <c r="R77" s="36">
        <f t="shared" si="31"/>
        <v>-0.28308800000000001</v>
      </c>
      <c r="S77" s="36">
        <f t="shared" si="32"/>
        <v>-0.299404</v>
      </c>
      <c r="T77" s="36">
        <f t="shared" si="33"/>
        <v>-0.30272399999999999</v>
      </c>
      <c r="U77" s="36">
        <f t="shared" si="34"/>
        <v>-0.35481600000000002</v>
      </c>
      <c r="V77" s="37">
        <f t="shared" si="35"/>
        <v>-0.31013479999999999</v>
      </c>
      <c r="Y77" s="21">
        <f t="shared" si="36"/>
        <v>1.7400000000000007</v>
      </c>
      <c r="Z77" s="32">
        <f t="shared" si="37"/>
        <v>1.1987369999999999</v>
      </c>
      <c r="AA77" s="32">
        <f t="shared" si="38"/>
        <v>1.223287</v>
      </c>
      <c r="AB77" s="32">
        <f t="shared" si="39"/>
        <v>1.195389</v>
      </c>
      <c r="AC77" s="32">
        <f t="shared" si="40"/>
        <v>1.227751</v>
      </c>
      <c r="AD77" s="32">
        <f t="shared" si="41"/>
        <v>1.197621</v>
      </c>
      <c r="AE77" s="32">
        <f t="shared" si="42"/>
        <v>1.1351290000000001</v>
      </c>
      <c r="AF77" s="32">
        <f t="shared" si="43"/>
        <v>1.2065490000000001</v>
      </c>
      <c r="AG77" s="32">
        <f t="shared" si="44"/>
        <v>1.20878</v>
      </c>
      <c r="AH77" s="32">
        <f t="shared" si="45"/>
        <v>1.1864619999999999</v>
      </c>
      <c r="AI77" s="32">
        <f t="shared" si="46"/>
        <v>1.147405</v>
      </c>
      <c r="AJ77" s="33">
        <f t="shared" si="47"/>
        <v>1.1927110000000003</v>
      </c>
    </row>
    <row r="78" spans="2:36">
      <c r="B78" s="7">
        <v>3.76223095051061</v>
      </c>
      <c r="C78" s="27">
        <v>-6.4999999999999947E-2</v>
      </c>
      <c r="D78" s="9"/>
      <c r="E78" s="9"/>
      <c r="F78" s="3">
        <f t="shared" si="48"/>
        <v>1.8000000000000005</v>
      </c>
      <c r="G78" s="11">
        <v>1.170839</v>
      </c>
      <c r="K78" s="21">
        <f t="shared" si="24"/>
        <v>1.8400000000000007</v>
      </c>
      <c r="L78" s="36">
        <f t="shared" si="25"/>
        <v>-0.39954400000000001</v>
      </c>
      <c r="M78" s="36">
        <f t="shared" si="26"/>
        <v>-0.35842800000000002</v>
      </c>
      <c r="N78" s="36">
        <f t="shared" si="27"/>
        <v>-0.38822400000000001</v>
      </c>
      <c r="O78" s="36">
        <f t="shared" si="28"/>
        <v>-0.35481600000000002</v>
      </c>
      <c r="P78" s="36">
        <f t="shared" si="29"/>
        <v>-0.37312800000000002</v>
      </c>
      <c r="Q78" s="36">
        <f t="shared" si="30"/>
        <v>-0.39577200000000001</v>
      </c>
      <c r="R78" s="36">
        <f t="shared" si="31"/>
        <v>-0.33676800000000001</v>
      </c>
      <c r="S78" s="36">
        <f t="shared" si="32"/>
        <v>-0.34398800000000002</v>
      </c>
      <c r="T78" s="36">
        <f t="shared" si="33"/>
        <v>-0.37312800000000002</v>
      </c>
      <c r="U78" s="36">
        <f t="shared" si="34"/>
        <v>-0.38822400000000001</v>
      </c>
      <c r="V78" s="37">
        <f t="shared" si="35"/>
        <v>-0.37120200000000003</v>
      </c>
      <c r="Y78" s="21">
        <f t="shared" si="36"/>
        <v>1.8400000000000007</v>
      </c>
      <c r="Z78" s="32">
        <f t="shared" si="37"/>
        <v>1.1295500000000001</v>
      </c>
      <c r="AA78" s="32">
        <f t="shared" si="38"/>
        <v>1.157448</v>
      </c>
      <c r="AB78" s="32">
        <f t="shared" si="39"/>
        <v>1.1262019999999999</v>
      </c>
      <c r="AC78" s="32">
        <f t="shared" si="40"/>
        <v>1.163027</v>
      </c>
      <c r="AD78" s="32">
        <f t="shared" si="41"/>
        <v>1.1284339999999999</v>
      </c>
      <c r="AE78" s="32">
        <f t="shared" si="42"/>
        <v>1.0581309999999999</v>
      </c>
      <c r="AF78" s="32">
        <f t="shared" si="43"/>
        <v>1.138477</v>
      </c>
      <c r="AG78" s="32">
        <f t="shared" si="44"/>
        <v>1.1395930000000001</v>
      </c>
      <c r="AH78" s="32">
        <f t="shared" si="45"/>
        <v>1.1161589999999999</v>
      </c>
      <c r="AI78" s="32">
        <f t="shared" si="46"/>
        <v>1.070406</v>
      </c>
      <c r="AJ78" s="33">
        <f t="shared" si="47"/>
        <v>1.1227426999999999</v>
      </c>
    </row>
    <row r="79" spans="2:36">
      <c r="B79" s="8">
        <v>3.9734660033167502</v>
      </c>
      <c r="C79" s="28">
        <v>-5.9999999999999942E-2</v>
      </c>
      <c r="D79" s="9"/>
      <c r="E79" s="9"/>
      <c r="F79" s="3">
        <f t="shared" si="48"/>
        <v>1.9000000000000006</v>
      </c>
      <c r="G79" s="11">
        <v>1.0893759999999999</v>
      </c>
      <c r="K79" s="21">
        <f t="shared" si="24"/>
        <v>1.9400000000000008</v>
      </c>
      <c r="L79" s="36">
        <f t="shared" si="25"/>
        <v>-0.43811600000000001</v>
      </c>
      <c r="M79" s="36">
        <f t="shared" si="26"/>
        <v>-0.427672</v>
      </c>
      <c r="N79" s="36">
        <f t="shared" si="27"/>
        <v>-0.42245199999999999</v>
      </c>
      <c r="O79" s="36">
        <f t="shared" si="28"/>
        <v>-0.41200799999999999</v>
      </c>
      <c r="P79" s="36">
        <f t="shared" si="29"/>
        <v>-0.40709200000000001</v>
      </c>
      <c r="Q79" s="36">
        <f t="shared" si="30"/>
        <v>-0.40332000000000001</v>
      </c>
      <c r="R79" s="36">
        <f t="shared" si="31"/>
        <v>-0.39199600000000001</v>
      </c>
      <c r="S79" s="36">
        <f t="shared" si="32"/>
        <v>-0.39199600000000001</v>
      </c>
      <c r="T79" s="36">
        <f t="shared" si="33"/>
        <v>-0.39577200000000001</v>
      </c>
      <c r="U79" s="36">
        <f t="shared" si="34"/>
        <v>-0.432896</v>
      </c>
      <c r="V79" s="37">
        <f t="shared" si="35"/>
        <v>-0.41233199999999998</v>
      </c>
      <c r="Y79" s="21">
        <f t="shared" si="36"/>
        <v>1.9400000000000008</v>
      </c>
      <c r="Z79" s="32">
        <f t="shared" si="37"/>
        <v>1.052551</v>
      </c>
      <c r="AA79" s="32">
        <f t="shared" si="38"/>
        <v>1.0837969999999999</v>
      </c>
      <c r="AB79" s="32">
        <f t="shared" si="39"/>
        <v>1.0492030000000001</v>
      </c>
      <c r="AC79" s="32">
        <f t="shared" si="40"/>
        <v>1.0882609999999999</v>
      </c>
      <c r="AD79" s="32">
        <f t="shared" si="41"/>
        <v>1.052551</v>
      </c>
      <c r="AE79" s="32">
        <f t="shared" si="42"/>
        <v>0.980016</v>
      </c>
      <c r="AF79" s="32">
        <f t="shared" si="43"/>
        <v>1.062594</v>
      </c>
      <c r="AG79" s="32">
        <f t="shared" si="44"/>
        <v>1.0637099999999999</v>
      </c>
      <c r="AH79" s="32">
        <f t="shared" si="45"/>
        <v>1.038044</v>
      </c>
      <c r="AI79" s="32">
        <f t="shared" si="46"/>
        <v>0.99229100000000003</v>
      </c>
      <c r="AJ79" s="33">
        <f t="shared" si="47"/>
        <v>1.0463017999999999</v>
      </c>
    </row>
    <row r="80" spans="2:36">
      <c r="F80" s="3">
        <f t="shared" si="48"/>
        <v>2.0000000000000004</v>
      </c>
      <c r="G80" s="11">
        <v>1.0012179999999999</v>
      </c>
      <c r="K80" s="21">
        <f t="shared" si="24"/>
        <v>2.0400000000000009</v>
      </c>
      <c r="L80" s="36">
        <f t="shared" si="25"/>
        <v>-0.45378000000000002</v>
      </c>
      <c r="M80" s="36">
        <f t="shared" si="26"/>
        <v>-0.41723199999999999</v>
      </c>
      <c r="N80" s="36">
        <f t="shared" si="27"/>
        <v>-0.42245199999999999</v>
      </c>
      <c r="O80" s="36">
        <f t="shared" si="28"/>
        <v>-0.44856000000000001</v>
      </c>
      <c r="P80" s="36">
        <f t="shared" si="29"/>
        <v>-0.39954400000000001</v>
      </c>
      <c r="Q80" s="36">
        <f t="shared" si="30"/>
        <v>-0.43811600000000001</v>
      </c>
      <c r="R80" s="36">
        <f t="shared" si="31"/>
        <v>-0.38067600000000001</v>
      </c>
      <c r="S80" s="36">
        <f t="shared" si="32"/>
        <v>-0.37690400000000002</v>
      </c>
      <c r="T80" s="36">
        <f t="shared" si="33"/>
        <v>-0.40332000000000001</v>
      </c>
      <c r="U80" s="36">
        <f t="shared" si="34"/>
        <v>-0.39199600000000001</v>
      </c>
      <c r="V80" s="37">
        <f t="shared" si="35"/>
        <v>-0.41325800000000001</v>
      </c>
      <c r="Y80" s="21">
        <f t="shared" si="36"/>
        <v>2.0400000000000009</v>
      </c>
      <c r="Z80" s="32">
        <f t="shared" si="37"/>
        <v>0.97666799999999998</v>
      </c>
      <c r="AA80" s="32">
        <f t="shared" si="38"/>
        <v>1.0067980000000001</v>
      </c>
      <c r="AB80" s="32">
        <f t="shared" si="39"/>
        <v>0.97220399999999996</v>
      </c>
      <c r="AC80" s="32">
        <f t="shared" si="40"/>
        <v>1.010146</v>
      </c>
      <c r="AD80" s="32">
        <f t="shared" si="41"/>
        <v>0.97443599999999997</v>
      </c>
      <c r="AE80" s="32">
        <f t="shared" si="42"/>
        <v>0.89966900000000005</v>
      </c>
      <c r="AF80" s="32">
        <f t="shared" si="43"/>
        <v>0.98782700000000001</v>
      </c>
      <c r="AG80" s="32">
        <f t="shared" si="44"/>
        <v>0.98782700000000001</v>
      </c>
      <c r="AH80" s="32">
        <f t="shared" si="45"/>
        <v>0.95769700000000002</v>
      </c>
      <c r="AI80" s="32">
        <f t="shared" si="46"/>
        <v>0.91194399999999998</v>
      </c>
      <c r="AJ80" s="33">
        <f t="shared" si="47"/>
        <v>0.96852160000000009</v>
      </c>
    </row>
    <row r="81" spans="6:40">
      <c r="F81" s="3">
        <f t="shared" si="48"/>
        <v>2.1000000000000005</v>
      </c>
      <c r="G81" s="11">
        <v>0.916408</v>
      </c>
      <c r="K81" s="21">
        <f t="shared" si="24"/>
        <v>2.140000000000001</v>
      </c>
      <c r="L81" s="36">
        <f t="shared" si="25"/>
        <v>-0.45378000000000002</v>
      </c>
      <c r="M81" s="36">
        <f t="shared" si="26"/>
        <v>-0.427672</v>
      </c>
      <c r="N81" s="36">
        <f t="shared" si="27"/>
        <v>-0.41200799999999999</v>
      </c>
      <c r="O81" s="36">
        <f t="shared" si="28"/>
        <v>-0.41723199999999999</v>
      </c>
      <c r="P81" s="36">
        <f t="shared" si="29"/>
        <v>-0.41200799999999999</v>
      </c>
      <c r="Q81" s="36">
        <f t="shared" si="30"/>
        <v>-0.43811600000000001</v>
      </c>
      <c r="R81" s="36">
        <f t="shared" si="31"/>
        <v>-0.38444800000000001</v>
      </c>
      <c r="S81" s="36">
        <f t="shared" si="32"/>
        <v>-0.39577200000000001</v>
      </c>
      <c r="T81" s="36">
        <f t="shared" si="33"/>
        <v>-0.37690400000000002</v>
      </c>
      <c r="U81" s="36">
        <f t="shared" si="34"/>
        <v>-0.38822400000000001</v>
      </c>
      <c r="V81" s="37">
        <f t="shared" si="35"/>
        <v>-0.41061639999999999</v>
      </c>
      <c r="Y81" s="21">
        <f t="shared" si="36"/>
        <v>2.140000000000001</v>
      </c>
      <c r="Z81" s="32">
        <f t="shared" si="37"/>
        <v>0.89743700000000004</v>
      </c>
      <c r="AA81" s="32">
        <f t="shared" si="38"/>
        <v>0.92756700000000003</v>
      </c>
      <c r="AB81" s="32">
        <f t="shared" si="39"/>
        <v>0.89409000000000005</v>
      </c>
      <c r="AC81" s="32">
        <f t="shared" si="40"/>
        <v>0.93091500000000005</v>
      </c>
      <c r="AD81" s="32">
        <f t="shared" si="41"/>
        <v>0.89520599999999995</v>
      </c>
      <c r="AE81" s="32">
        <f t="shared" si="42"/>
        <v>0.81820700000000002</v>
      </c>
      <c r="AF81" s="32">
        <f t="shared" si="43"/>
        <v>0.90859699999999999</v>
      </c>
      <c r="AG81" s="32">
        <f t="shared" si="44"/>
        <v>0.90748099999999998</v>
      </c>
      <c r="AH81" s="32">
        <f t="shared" si="45"/>
        <v>0.878467</v>
      </c>
      <c r="AI81" s="32">
        <f t="shared" si="46"/>
        <v>0.83271399999999995</v>
      </c>
      <c r="AJ81" s="33">
        <f t="shared" si="47"/>
        <v>0.88906810000000003</v>
      </c>
    </row>
    <row r="82" spans="6:40">
      <c r="F82" s="3">
        <f t="shared" si="48"/>
        <v>2.2000000000000006</v>
      </c>
      <c r="G82" s="11">
        <v>0.83159799999999995</v>
      </c>
      <c r="K82" s="21">
        <f t="shared" si="24"/>
        <v>2.2400000000000011</v>
      </c>
      <c r="L82" s="36">
        <f t="shared" si="25"/>
        <v>-0.45900400000000002</v>
      </c>
      <c r="M82" s="36">
        <f t="shared" si="26"/>
        <v>-0.427672</v>
      </c>
      <c r="N82" s="36">
        <f t="shared" si="27"/>
        <v>-0.42245199999999999</v>
      </c>
      <c r="O82" s="36">
        <f t="shared" si="28"/>
        <v>-0.42245199999999999</v>
      </c>
      <c r="P82" s="36">
        <f t="shared" si="29"/>
        <v>-0.40332000000000001</v>
      </c>
      <c r="Q82" s="36">
        <f t="shared" si="30"/>
        <v>-0.40709200000000001</v>
      </c>
      <c r="R82" s="36">
        <f t="shared" si="31"/>
        <v>-0.38067600000000001</v>
      </c>
      <c r="S82" s="36">
        <f t="shared" si="32"/>
        <v>-0.41200799999999999</v>
      </c>
      <c r="T82" s="36">
        <f t="shared" si="33"/>
        <v>-0.38822400000000001</v>
      </c>
      <c r="U82" s="36">
        <f t="shared" si="34"/>
        <v>-0.37312800000000002</v>
      </c>
      <c r="V82" s="37">
        <f t="shared" si="35"/>
        <v>-0.40960280000000004</v>
      </c>
      <c r="Y82" s="21">
        <f t="shared" si="36"/>
        <v>2.2400000000000011</v>
      </c>
      <c r="Z82" s="32">
        <f t="shared" si="37"/>
        <v>0.81597500000000001</v>
      </c>
      <c r="AA82" s="32">
        <f t="shared" si="38"/>
        <v>0.84833700000000001</v>
      </c>
      <c r="AB82" s="32">
        <f t="shared" si="39"/>
        <v>0.81374299999999999</v>
      </c>
      <c r="AC82" s="32">
        <f t="shared" si="40"/>
        <v>0.85168500000000003</v>
      </c>
      <c r="AD82" s="32">
        <f t="shared" si="41"/>
        <v>0.81820700000000002</v>
      </c>
      <c r="AE82" s="32">
        <f t="shared" si="42"/>
        <v>0.73785999999999996</v>
      </c>
      <c r="AF82" s="32">
        <f t="shared" si="43"/>
        <v>0.83159799999999995</v>
      </c>
      <c r="AG82" s="32">
        <f t="shared" si="44"/>
        <v>0.82713400000000004</v>
      </c>
      <c r="AH82" s="32">
        <f t="shared" si="45"/>
        <v>0.79923599999999995</v>
      </c>
      <c r="AI82" s="32">
        <f t="shared" si="46"/>
        <v>0.75459900000000002</v>
      </c>
      <c r="AJ82" s="33">
        <f t="shared" si="47"/>
        <v>0.80983739999999993</v>
      </c>
    </row>
    <row r="83" spans="6:40">
      <c r="F83" s="3">
        <f t="shared" si="48"/>
        <v>2.3000000000000007</v>
      </c>
      <c r="G83" s="11">
        <v>0.74902000000000002</v>
      </c>
      <c r="K83" s="21">
        <f t="shared" si="24"/>
        <v>2.3400000000000012</v>
      </c>
      <c r="L83" s="36">
        <f t="shared" si="25"/>
        <v>-0.43811600000000001</v>
      </c>
      <c r="M83" s="36">
        <f t="shared" si="26"/>
        <v>-0.40709200000000001</v>
      </c>
      <c r="N83" s="36">
        <f t="shared" si="27"/>
        <v>-0.39577200000000001</v>
      </c>
      <c r="O83" s="36">
        <f t="shared" si="28"/>
        <v>-0.427672</v>
      </c>
      <c r="P83" s="36">
        <f t="shared" si="29"/>
        <v>-0.37690400000000002</v>
      </c>
      <c r="Q83" s="36">
        <f t="shared" si="30"/>
        <v>-0.37690400000000002</v>
      </c>
      <c r="R83" s="36">
        <f t="shared" si="31"/>
        <v>-0.35842800000000002</v>
      </c>
      <c r="S83" s="36">
        <f t="shared" si="32"/>
        <v>-0.38444800000000001</v>
      </c>
      <c r="T83" s="36">
        <f t="shared" si="33"/>
        <v>-0.34760000000000002</v>
      </c>
      <c r="U83" s="36">
        <f t="shared" si="34"/>
        <v>-0.36564799999999997</v>
      </c>
      <c r="V83" s="37">
        <f t="shared" si="35"/>
        <v>-0.38785839999999999</v>
      </c>
      <c r="Y83" s="21">
        <f t="shared" si="36"/>
        <v>2.3400000000000012</v>
      </c>
      <c r="Z83" s="32">
        <f t="shared" si="37"/>
        <v>0.73785999999999996</v>
      </c>
      <c r="AA83" s="32">
        <f t="shared" si="38"/>
        <v>0.77245399999999997</v>
      </c>
      <c r="AB83" s="32">
        <f t="shared" si="39"/>
        <v>0.73785999999999996</v>
      </c>
      <c r="AC83" s="32">
        <f t="shared" si="40"/>
        <v>0.77356999999999998</v>
      </c>
      <c r="AD83" s="32">
        <f t="shared" si="41"/>
        <v>0.74120799999999998</v>
      </c>
      <c r="AE83" s="32">
        <f t="shared" si="42"/>
        <v>0.66197700000000004</v>
      </c>
      <c r="AF83" s="32">
        <f t="shared" si="43"/>
        <v>0.75571500000000003</v>
      </c>
      <c r="AG83" s="32">
        <f t="shared" si="44"/>
        <v>0.74902000000000002</v>
      </c>
      <c r="AH83" s="32">
        <f t="shared" si="45"/>
        <v>0.72335300000000002</v>
      </c>
      <c r="AI83" s="32">
        <f t="shared" si="46"/>
        <v>0.67759999999999998</v>
      </c>
      <c r="AJ83" s="33">
        <f t="shared" si="47"/>
        <v>0.73306170000000004</v>
      </c>
    </row>
    <row r="84" spans="6:40">
      <c r="F84" s="3">
        <f t="shared" si="48"/>
        <v>2.4000000000000008</v>
      </c>
      <c r="G84" s="11">
        <v>0.66644099999999995</v>
      </c>
      <c r="K84" s="21">
        <f t="shared" si="24"/>
        <v>2.4400000000000013</v>
      </c>
      <c r="L84" s="36">
        <f t="shared" si="25"/>
        <v>-0.41200799999999999</v>
      </c>
      <c r="M84" s="36">
        <f t="shared" si="26"/>
        <v>-0.38444800000000001</v>
      </c>
      <c r="N84" s="36">
        <f t="shared" si="27"/>
        <v>-0.39199600000000001</v>
      </c>
      <c r="O84" s="36">
        <f t="shared" si="28"/>
        <v>-0.39954400000000001</v>
      </c>
      <c r="P84" s="36">
        <f t="shared" si="29"/>
        <v>-0.37690400000000002</v>
      </c>
      <c r="Q84" s="36">
        <f t="shared" si="30"/>
        <v>-0.36203600000000002</v>
      </c>
      <c r="R84" s="36">
        <f t="shared" si="31"/>
        <v>-0.33316000000000001</v>
      </c>
      <c r="S84" s="36">
        <f t="shared" si="32"/>
        <v>-0.37312800000000002</v>
      </c>
      <c r="T84" s="36">
        <f t="shared" si="33"/>
        <v>-0.32955200000000001</v>
      </c>
      <c r="U84" s="36">
        <f t="shared" si="34"/>
        <v>-0.35120800000000002</v>
      </c>
      <c r="V84" s="37">
        <f t="shared" si="35"/>
        <v>-0.37139840000000002</v>
      </c>
      <c r="Y84" s="21">
        <f t="shared" si="36"/>
        <v>2.4400000000000013</v>
      </c>
      <c r="Z84" s="32">
        <f t="shared" si="37"/>
        <v>0.66197700000000004</v>
      </c>
      <c r="AA84" s="32">
        <f t="shared" si="38"/>
        <v>0.69768699999999995</v>
      </c>
      <c r="AB84" s="32">
        <f t="shared" si="39"/>
        <v>0.66086100000000003</v>
      </c>
      <c r="AC84" s="32">
        <f t="shared" si="40"/>
        <v>0.69657100000000005</v>
      </c>
      <c r="AD84" s="32">
        <f t="shared" si="41"/>
        <v>0.66755699999999996</v>
      </c>
      <c r="AE84" s="32">
        <f t="shared" si="42"/>
        <v>0.58832600000000002</v>
      </c>
      <c r="AF84" s="32">
        <f t="shared" si="43"/>
        <v>0.68318000000000001</v>
      </c>
      <c r="AG84" s="32">
        <f t="shared" si="44"/>
        <v>0.67090499999999997</v>
      </c>
      <c r="AH84" s="32">
        <f t="shared" si="45"/>
        <v>0.649702</v>
      </c>
      <c r="AI84" s="32">
        <f t="shared" si="46"/>
        <v>0.60506499999999996</v>
      </c>
      <c r="AJ84" s="33">
        <f t="shared" si="47"/>
        <v>0.65818309999999991</v>
      </c>
    </row>
    <row r="85" spans="6:40">
      <c r="F85" s="3">
        <f t="shared" si="48"/>
        <v>2.5000000000000009</v>
      </c>
      <c r="G85" s="11">
        <v>0.58609500000000003</v>
      </c>
      <c r="K85" s="21">
        <f t="shared" si="24"/>
        <v>2.5400000000000014</v>
      </c>
      <c r="L85" s="36">
        <f t="shared" si="25"/>
        <v>-0.38444800000000001</v>
      </c>
      <c r="M85" s="36">
        <f t="shared" si="26"/>
        <v>-0.37312800000000002</v>
      </c>
      <c r="N85" s="36">
        <f t="shared" si="27"/>
        <v>-0.39954400000000001</v>
      </c>
      <c r="O85" s="36">
        <f t="shared" si="28"/>
        <v>-0.38067600000000001</v>
      </c>
      <c r="P85" s="36">
        <f t="shared" si="29"/>
        <v>-0.34760000000000002</v>
      </c>
      <c r="Q85" s="36">
        <f t="shared" si="30"/>
        <v>-0.34038000000000002</v>
      </c>
      <c r="R85" s="36">
        <f t="shared" si="31"/>
        <v>-0.30936399999999997</v>
      </c>
      <c r="S85" s="36">
        <f t="shared" si="32"/>
        <v>-0.35842800000000002</v>
      </c>
      <c r="T85" s="36">
        <f t="shared" si="33"/>
        <v>-0.299404</v>
      </c>
      <c r="U85" s="36">
        <f t="shared" si="34"/>
        <v>-0.33316000000000001</v>
      </c>
      <c r="V85" s="37">
        <f t="shared" si="35"/>
        <v>-0.35261320000000002</v>
      </c>
      <c r="Y85" s="21">
        <f t="shared" si="36"/>
        <v>2.5400000000000014</v>
      </c>
      <c r="Z85" s="32">
        <f t="shared" si="37"/>
        <v>0.58721000000000001</v>
      </c>
      <c r="AA85" s="32">
        <f t="shared" si="38"/>
        <v>0.62403600000000004</v>
      </c>
      <c r="AB85" s="32">
        <f t="shared" si="39"/>
        <v>0.58497900000000003</v>
      </c>
      <c r="AC85" s="32">
        <f t="shared" si="40"/>
        <v>0.62180400000000002</v>
      </c>
      <c r="AD85" s="32">
        <f t="shared" si="41"/>
        <v>0.59390600000000004</v>
      </c>
      <c r="AE85" s="32">
        <f t="shared" si="42"/>
        <v>0.51467499999999999</v>
      </c>
      <c r="AF85" s="32">
        <f t="shared" si="43"/>
        <v>0.61287700000000001</v>
      </c>
      <c r="AG85" s="32">
        <f t="shared" si="44"/>
        <v>0.59725399999999995</v>
      </c>
      <c r="AH85" s="32">
        <f t="shared" si="45"/>
        <v>0.579399</v>
      </c>
      <c r="AI85" s="32">
        <f t="shared" si="46"/>
        <v>0.53252999999999995</v>
      </c>
      <c r="AJ85" s="33">
        <f t="shared" si="47"/>
        <v>0.58486700000000003</v>
      </c>
    </row>
    <row r="86" spans="6:40">
      <c r="F86" s="3">
        <f t="shared" si="48"/>
        <v>2.600000000000001</v>
      </c>
      <c r="G86" s="11">
        <v>0.510212</v>
      </c>
      <c r="K86" s="21">
        <f t="shared" si="24"/>
        <v>2.6400000000000015</v>
      </c>
      <c r="L86" s="36">
        <f t="shared" si="25"/>
        <v>-0.37312800000000002</v>
      </c>
      <c r="M86" s="36">
        <f t="shared" si="26"/>
        <v>-0.36203600000000002</v>
      </c>
      <c r="N86" s="36">
        <f t="shared" si="27"/>
        <v>-0.37312800000000002</v>
      </c>
      <c r="O86" s="36">
        <f t="shared" si="28"/>
        <v>-0.35120800000000002</v>
      </c>
      <c r="P86" s="36">
        <f t="shared" si="29"/>
        <v>-0.32955200000000001</v>
      </c>
      <c r="Q86" s="36">
        <f t="shared" si="30"/>
        <v>-0.319328</v>
      </c>
      <c r="R86" s="36">
        <f t="shared" si="31"/>
        <v>-0.29276000000000002</v>
      </c>
      <c r="S86" s="36">
        <f t="shared" si="32"/>
        <v>-0.32955200000000001</v>
      </c>
      <c r="T86" s="36">
        <f t="shared" si="33"/>
        <v>-0.29276000000000002</v>
      </c>
      <c r="U86" s="36">
        <f t="shared" si="34"/>
        <v>-0.32264799999999999</v>
      </c>
      <c r="V86" s="37">
        <f t="shared" si="35"/>
        <v>-0.33460999999999996</v>
      </c>
      <c r="Y86" s="21">
        <f t="shared" si="36"/>
        <v>2.6400000000000015</v>
      </c>
      <c r="Z86" s="32">
        <f t="shared" si="37"/>
        <v>0.51467499999999999</v>
      </c>
      <c r="AA86" s="32">
        <f t="shared" si="38"/>
        <v>0.55150100000000002</v>
      </c>
      <c r="AB86" s="32">
        <f t="shared" si="39"/>
        <v>0.50909599999999999</v>
      </c>
      <c r="AC86" s="32">
        <f t="shared" si="40"/>
        <v>0.55038500000000001</v>
      </c>
      <c r="AD86" s="32">
        <f t="shared" si="41"/>
        <v>0.52137100000000003</v>
      </c>
      <c r="AE86" s="32">
        <f t="shared" si="42"/>
        <v>0.445488</v>
      </c>
      <c r="AF86" s="32">
        <f t="shared" si="43"/>
        <v>0.54480499999999998</v>
      </c>
      <c r="AG86" s="32">
        <f t="shared" si="44"/>
        <v>0.52471900000000005</v>
      </c>
      <c r="AH86" s="32">
        <f t="shared" si="45"/>
        <v>0.510212</v>
      </c>
      <c r="AI86" s="32">
        <f t="shared" si="46"/>
        <v>0.462227</v>
      </c>
      <c r="AJ86" s="33">
        <f t="shared" si="47"/>
        <v>0.51344790000000007</v>
      </c>
    </row>
    <row r="87" spans="6:40">
      <c r="F87" s="3">
        <f t="shared" si="48"/>
        <v>2.7000000000000011</v>
      </c>
      <c r="G87" s="11">
        <v>0.44102400000000003</v>
      </c>
      <c r="K87" s="21">
        <f t="shared" si="24"/>
        <v>2.7400000000000015</v>
      </c>
      <c r="L87" s="36">
        <f t="shared" si="25"/>
        <v>-0.33676800000000001</v>
      </c>
      <c r="M87" s="36">
        <f t="shared" si="26"/>
        <v>-0.34760000000000002</v>
      </c>
      <c r="N87" s="36">
        <f t="shared" si="27"/>
        <v>-0.34760000000000002</v>
      </c>
      <c r="O87" s="36">
        <f t="shared" si="28"/>
        <v>-0.34398800000000002</v>
      </c>
      <c r="P87" s="36">
        <f t="shared" si="29"/>
        <v>-0.31600800000000001</v>
      </c>
      <c r="Q87" s="36">
        <f t="shared" si="30"/>
        <v>-0.28308800000000001</v>
      </c>
      <c r="R87" s="36">
        <f t="shared" si="31"/>
        <v>-0.27122800000000002</v>
      </c>
      <c r="S87" s="36">
        <f t="shared" si="32"/>
        <v>-0.32264799999999999</v>
      </c>
      <c r="T87" s="36">
        <f t="shared" si="33"/>
        <v>-0.27716000000000002</v>
      </c>
      <c r="U87" s="36">
        <f t="shared" si="34"/>
        <v>-0.27122800000000002</v>
      </c>
      <c r="V87" s="37">
        <f t="shared" si="35"/>
        <v>-0.3117316</v>
      </c>
      <c r="Y87" s="21">
        <f t="shared" si="36"/>
        <v>2.7400000000000015</v>
      </c>
      <c r="Z87" s="32">
        <f t="shared" si="37"/>
        <v>0.445488</v>
      </c>
      <c r="AA87" s="32">
        <f t="shared" si="38"/>
        <v>0.48008200000000001</v>
      </c>
      <c r="AB87" s="32">
        <f t="shared" si="39"/>
        <v>0.43990800000000002</v>
      </c>
      <c r="AC87" s="32">
        <f t="shared" si="40"/>
        <v>0.478966</v>
      </c>
      <c r="AD87" s="32">
        <f t="shared" si="41"/>
        <v>0.45218399999999997</v>
      </c>
      <c r="AE87" s="32">
        <f t="shared" si="42"/>
        <v>0.37853300000000001</v>
      </c>
      <c r="AF87" s="32">
        <f t="shared" si="43"/>
        <v>0.48008200000000001</v>
      </c>
      <c r="AG87" s="32">
        <f t="shared" si="44"/>
        <v>0.45329999999999998</v>
      </c>
      <c r="AH87" s="32">
        <f t="shared" si="45"/>
        <v>0.445488</v>
      </c>
      <c r="AI87" s="32">
        <f t="shared" si="46"/>
        <v>0.39527099999999998</v>
      </c>
      <c r="AJ87" s="33">
        <f t="shared" si="47"/>
        <v>0.44493020000000005</v>
      </c>
    </row>
    <row r="88" spans="6:40">
      <c r="F88" s="3">
        <f t="shared" si="48"/>
        <v>2.8000000000000012</v>
      </c>
      <c r="G88" s="11">
        <v>0.38076399999999999</v>
      </c>
      <c r="K88" s="21">
        <f t="shared" si="24"/>
        <v>2.8400000000000016</v>
      </c>
      <c r="L88" s="36">
        <f t="shared" si="25"/>
        <v>-0.30272399999999999</v>
      </c>
      <c r="M88" s="36">
        <f t="shared" si="26"/>
        <v>-0.30604399999999998</v>
      </c>
      <c r="N88" s="36">
        <f t="shared" si="27"/>
        <v>-0.299404</v>
      </c>
      <c r="O88" s="36">
        <f t="shared" si="28"/>
        <v>-0.30272399999999999</v>
      </c>
      <c r="P88" s="36">
        <f t="shared" si="29"/>
        <v>-0.28012399999999998</v>
      </c>
      <c r="Q88" s="36">
        <f t="shared" si="30"/>
        <v>-0.23450799999999999</v>
      </c>
      <c r="R88" s="36">
        <f t="shared" si="31"/>
        <v>-0.24750800000000001</v>
      </c>
      <c r="S88" s="36">
        <f t="shared" si="32"/>
        <v>-0.27716000000000002</v>
      </c>
      <c r="T88" s="36">
        <f t="shared" si="33"/>
        <v>-0.24457200000000001</v>
      </c>
      <c r="U88" s="36">
        <f t="shared" si="34"/>
        <v>-0.23954</v>
      </c>
      <c r="V88" s="37">
        <f t="shared" si="35"/>
        <v>-0.27343079999999997</v>
      </c>
      <c r="Y88" s="21">
        <f t="shared" si="36"/>
        <v>2.8400000000000016</v>
      </c>
      <c r="Z88" s="32">
        <f t="shared" si="37"/>
        <v>0.37964900000000001</v>
      </c>
      <c r="AA88" s="32">
        <f t="shared" si="38"/>
        <v>0.415358</v>
      </c>
      <c r="AB88" s="32">
        <f t="shared" si="39"/>
        <v>0.37183699999999997</v>
      </c>
      <c r="AC88" s="32">
        <f t="shared" si="40"/>
        <v>0.41200999999999999</v>
      </c>
      <c r="AD88" s="32">
        <f t="shared" si="41"/>
        <v>0.38634400000000002</v>
      </c>
      <c r="AE88" s="32">
        <f t="shared" si="42"/>
        <v>0.31827299999999997</v>
      </c>
      <c r="AF88" s="32">
        <f t="shared" si="43"/>
        <v>0.41870600000000002</v>
      </c>
      <c r="AG88" s="32">
        <f t="shared" si="44"/>
        <v>0.38522800000000001</v>
      </c>
      <c r="AH88" s="32">
        <f t="shared" si="45"/>
        <v>0.38188</v>
      </c>
      <c r="AI88" s="32">
        <f t="shared" si="46"/>
        <v>0.33389600000000003</v>
      </c>
      <c r="AJ88" s="33">
        <f t="shared" si="47"/>
        <v>0.38031810000000005</v>
      </c>
    </row>
    <row r="89" spans="6:40">
      <c r="F89" s="3">
        <f t="shared" si="48"/>
        <v>2.9000000000000012</v>
      </c>
      <c r="G89" s="11">
        <v>0.32608399999999998</v>
      </c>
      <c r="K89" s="21">
        <f t="shared" si="24"/>
        <v>2.9400000000000017</v>
      </c>
      <c r="L89" s="36">
        <f t="shared" si="25"/>
        <v>-0.25344</v>
      </c>
      <c r="M89" s="36">
        <f t="shared" si="26"/>
        <v>-0.26529999999999998</v>
      </c>
      <c r="N89" s="36">
        <f t="shared" si="27"/>
        <v>-0.25936799999999999</v>
      </c>
      <c r="O89" s="36">
        <f t="shared" si="28"/>
        <v>-0.26529999999999998</v>
      </c>
      <c r="P89" s="36">
        <f t="shared" si="29"/>
        <v>-0.231992</v>
      </c>
      <c r="Q89" s="36">
        <f t="shared" si="30"/>
        <v>-0.20203599999999999</v>
      </c>
      <c r="R89" s="36">
        <f t="shared" si="31"/>
        <v>-0.197548</v>
      </c>
      <c r="S89" s="36">
        <f t="shared" si="32"/>
        <v>-0.23702400000000001</v>
      </c>
      <c r="T89" s="36">
        <f t="shared" si="33"/>
        <v>-0.18857199999999999</v>
      </c>
      <c r="U89" s="36">
        <f t="shared" si="34"/>
        <v>-0.184084</v>
      </c>
      <c r="V89" s="37">
        <f t="shared" si="35"/>
        <v>-0.22846640000000001</v>
      </c>
      <c r="Y89" s="21">
        <f t="shared" si="36"/>
        <v>2.9400000000000017</v>
      </c>
      <c r="Z89" s="32">
        <f t="shared" si="37"/>
        <v>0.31827299999999997</v>
      </c>
      <c r="AA89" s="32">
        <f t="shared" si="38"/>
        <v>0.35398200000000002</v>
      </c>
      <c r="AB89" s="32">
        <f t="shared" si="39"/>
        <v>0.31157699999999999</v>
      </c>
      <c r="AC89" s="32">
        <f t="shared" si="40"/>
        <v>0.350634</v>
      </c>
      <c r="AD89" s="32">
        <f t="shared" si="41"/>
        <v>0.328316</v>
      </c>
      <c r="AE89" s="32">
        <f t="shared" si="42"/>
        <v>0.265824</v>
      </c>
      <c r="AF89" s="32">
        <f t="shared" si="43"/>
        <v>0.36291000000000001</v>
      </c>
      <c r="AG89" s="32">
        <f t="shared" si="44"/>
        <v>0.32719999999999999</v>
      </c>
      <c r="AH89" s="32">
        <f t="shared" si="45"/>
        <v>0.328316</v>
      </c>
      <c r="AI89" s="32">
        <f t="shared" si="46"/>
        <v>0.280331</v>
      </c>
      <c r="AJ89" s="33">
        <f t="shared" si="47"/>
        <v>0.32273629999999998</v>
      </c>
    </row>
    <row r="90" spans="6:40">
      <c r="F90" s="3">
        <f t="shared" si="48"/>
        <v>3.0000000000000013</v>
      </c>
      <c r="G90" s="11">
        <v>0.27363599999999999</v>
      </c>
      <c r="K90" s="21">
        <f t="shared" si="24"/>
        <v>3.0400000000000018</v>
      </c>
      <c r="L90" s="36">
        <f t="shared" si="25"/>
        <v>-0.21438399999999999</v>
      </c>
      <c r="M90" s="36">
        <f t="shared" si="26"/>
        <v>-0.20683599999999999</v>
      </c>
      <c r="N90" s="36">
        <f t="shared" si="27"/>
        <v>-0.21438399999999999</v>
      </c>
      <c r="O90" s="36">
        <f t="shared" si="28"/>
        <v>-0.21690000000000001</v>
      </c>
      <c r="P90" s="36">
        <f t="shared" si="29"/>
        <v>-0.20432</v>
      </c>
      <c r="Q90" s="36">
        <f t="shared" si="30"/>
        <v>-0.19306000000000001</v>
      </c>
      <c r="R90" s="36">
        <f t="shared" si="31"/>
        <v>-0.17061999999999999</v>
      </c>
      <c r="S90" s="36">
        <f t="shared" si="32"/>
        <v>-0.197548</v>
      </c>
      <c r="T90" s="36">
        <f t="shared" si="33"/>
        <v>-0.17735200000000001</v>
      </c>
      <c r="U90" s="36">
        <f t="shared" si="34"/>
        <v>-0.17959600000000001</v>
      </c>
      <c r="V90" s="37">
        <f t="shared" si="35"/>
        <v>-0.19750000000000001</v>
      </c>
      <c r="Y90" s="21">
        <f t="shared" si="36"/>
        <v>3.0400000000000018</v>
      </c>
      <c r="Z90" s="32">
        <f t="shared" si="37"/>
        <v>0.264708</v>
      </c>
      <c r="AA90" s="32">
        <f t="shared" si="38"/>
        <v>0.30153400000000002</v>
      </c>
      <c r="AB90" s="32">
        <f t="shared" si="39"/>
        <v>0.259129</v>
      </c>
      <c r="AC90" s="32">
        <f t="shared" si="40"/>
        <v>0.29595399999999999</v>
      </c>
      <c r="AD90" s="32">
        <f t="shared" si="41"/>
        <v>0.275868</v>
      </c>
      <c r="AE90" s="32">
        <f t="shared" si="42"/>
        <v>0.216724</v>
      </c>
      <c r="AF90" s="32">
        <f t="shared" si="43"/>
        <v>0.313809</v>
      </c>
      <c r="AG90" s="32">
        <f t="shared" si="44"/>
        <v>0.27363599999999999</v>
      </c>
      <c r="AH90" s="32">
        <f t="shared" si="45"/>
        <v>0.27809899999999999</v>
      </c>
      <c r="AI90" s="32">
        <f t="shared" si="46"/>
        <v>0.233462</v>
      </c>
      <c r="AJ90" s="33">
        <f t="shared" si="47"/>
        <v>0.27129229999999999</v>
      </c>
    </row>
    <row r="91" spans="6:40">
      <c r="F91" s="3">
        <f t="shared" si="48"/>
        <v>3.1000000000000014</v>
      </c>
      <c r="G91" s="11">
        <v>0.222303</v>
      </c>
      <c r="K91" s="21">
        <f t="shared" si="24"/>
        <v>3.1400000000000019</v>
      </c>
      <c r="L91" s="36">
        <f t="shared" si="25"/>
        <v>-0.20432</v>
      </c>
      <c r="M91" s="36">
        <f t="shared" si="26"/>
        <v>-0.16206000000000001</v>
      </c>
      <c r="N91" s="36">
        <f t="shared" si="27"/>
        <v>-0.20203599999999999</v>
      </c>
      <c r="O91" s="36">
        <f t="shared" si="28"/>
        <v>-0.19306000000000001</v>
      </c>
      <c r="P91" s="36">
        <f t="shared" si="29"/>
        <v>-0.166132</v>
      </c>
      <c r="Q91" s="36">
        <f t="shared" si="30"/>
        <v>-0.158804</v>
      </c>
      <c r="R91" s="36">
        <f t="shared" si="31"/>
        <v>-0.14252400000000001</v>
      </c>
      <c r="S91" s="36">
        <f t="shared" si="32"/>
        <v>-0.18857199999999999</v>
      </c>
      <c r="T91" s="36">
        <f t="shared" si="33"/>
        <v>-0.15229200000000001</v>
      </c>
      <c r="U91" s="36">
        <f t="shared" si="34"/>
        <v>-0.15554799999999999</v>
      </c>
      <c r="V91" s="37">
        <f t="shared" si="35"/>
        <v>-0.17253480000000002</v>
      </c>
      <c r="Y91" s="21">
        <f t="shared" si="36"/>
        <v>3.1400000000000019</v>
      </c>
      <c r="Z91" s="32">
        <f t="shared" si="37"/>
        <v>0.21337600000000001</v>
      </c>
      <c r="AA91" s="32">
        <f t="shared" si="38"/>
        <v>0.25578099999999998</v>
      </c>
      <c r="AB91" s="32">
        <f t="shared" si="39"/>
        <v>0.20891199999999999</v>
      </c>
      <c r="AC91" s="32">
        <f t="shared" si="40"/>
        <v>0.24685399999999999</v>
      </c>
      <c r="AD91" s="32">
        <f t="shared" si="41"/>
        <v>0.227883</v>
      </c>
      <c r="AE91" s="32">
        <f t="shared" si="42"/>
        <v>0.17097100000000001</v>
      </c>
      <c r="AF91" s="32">
        <f t="shared" si="43"/>
        <v>0.27028799999999997</v>
      </c>
      <c r="AG91" s="32">
        <f t="shared" si="44"/>
        <v>0.22341900000000001</v>
      </c>
      <c r="AH91" s="32">
        <f t="shared" si="45"/>
        <v>0.23457800000000001</v>
      </c>
      <c r="AI91" s="32">
        <f t="shared" si="46"/>
        <v>0.18659400000000001</v>
      </c>
      <c r="AJ91" s="33">
        <f t="shared" si="47"/>
        <v>0.22386560000000003</v>
      </c>
    </row>
    <row r="92" spans="6:40">
      <c r="F92" s="3">
        <f t="shared" si="48"/>
        <v>3.2000000000000015</v>
      </c>
      <c r="G92" s="11">
        <v>0.16539100000000001</v>
      </c>
      <c r="K92" s="21">
        <f t="shared" si="24"/>
        <v>3.240000000000002</v>
      </c>
      <c r="L92" s="36">
        <f t="shared" si="25"/>
        <v>-0.168376</v>
      </c>
      <c r="M92" s="36">
        <f t="shared" si="26"/>
        <v>-0.15229200000000001</v>
      </c>
      <c r="N92" s="36">
        <f t="shared" si="27"/>
        <v>-0.168376</v>
      </c>
      <c r="O92" s="36">
        <f t="shared" si="28"/>
        <v>-0.166132</v>
      </c>
      <c r="P92" s="36">
        <f t="shared" si="29"/>
        <v>-0.15066399999999999</v>
      </c>
      <c r="Q92" s="36">
        <f t="shared" si="30"/>
        <v>-0.13601199999999999</v>
      </c>
      <c r="R92" s="36">
        <f t="shared" si="31"/>
        <v>-0.12787200000000001</v>
      </c>
      <c r="S92" s="36">
        <f t="shared" si="32"/>
        <v>-0.158804</v>
      </c>
      <c r="T92" s="36">
        <f t="shared" si="33"/>
        <v>-0.134384</v>
      </c>
      <c r="U92" s="36">
        <f t="shared" si="34"/>
        <v>-0.15229200000000001</v>
      </c>
      <c r="V92" s="37">
        <f t="shared" si="35"/>
        <v>-0.15152040000000003</v>
      </c>
      <c r="Y92" s="21">
        <f t="shared" si="36"/>
        <v>3.240000000000002</v>
      </c>
      <c r="Z92" s="32">
        <f t="shared" si="37"/>
        <v>0.16985500000000001</v>
      </c>
      <c r="AA92" s="32">
        <f t="shared" si="38"/>
        <v>0.21226</v>
      </c>
      <c r="AB92" s="32">
        <f t="shared" si="39"/>
        <v>0.16539100000000001</v>
      </c>
      <c r="AC92" s="32">
        <f t="shared" si="40"/>
        <v>0.20221700000000001</v>
      </c>
      <c r="AD92" s="32">
        <f t="shared" si="41"/>
        <v>0.184362</v>
      </c>
      <c r="AE92" s="32">
        <f t="shared" si="42"/>
        <v>0.12968099999999999</v>
      </c>
      <c r="AF92" s="32">
        <f t="shared" si="43"/>
        <v>0.23123099999999999</v>
      </c>
      <c r="AG92" s="32">
        <f t="shared" si="44"/>
        <v>0.17655000000000001</v>
      </c>
      <c r="AH92" s="32">
        <f t="shared" si="45"/>
        <v>0.19440499999999999</v>
      </c>
      <c r="AI92" s="32">
        <f t="shared" si="46"/>
        <v>0.14307300000000001</v>
      </c>
      <c r="AJ92" s="33">
        <f t="shared" si="47"/>
        <v>0.18090249999999999</v>
      </c>
    </row>
    <row r="93" spans="6:40">
      <c r="F93" s="3">
        <f t="shared" si="48"/>
        <v>3.3000000000000016</v>
      </c>
      <c r="G93" s="11">
        <v>0.118522</v>
      </c>
      <c r="K93" s="21">
        <f t="shared" si="24"/>
        <v>3.3400000000000021</v>
      </c>
      <c r="L93" s="36">
        <f t="shared" si="25"/>
        <v>-0.13112799999999999</v>
      </c>
      <c r="M93" s="36">
        <f t="shared" si="26"/>
        <v>-0.116312</v>
      </c>
      <c r="N93" s="36">
        <f t="shared" si="27"/>
        <v>-0.1295</v>
      </c>
      <c r="O93" s="36">
        <f t="shared" si="28"/>
        <v>-0.15229200000000001</v>
      </c>
      <c r="P93" s="36">
        <f t="shared" si="29"/>
        <v>-0.10229199999999999</v>
      </c>
      <c r="Q93" s="36">
        <f t="shared" si="30"/>
        <v>-5.4851999999999998E-2</v>
      </c>
      <c r="R93" s="36">
        <f t="shared" si="31"/>
        <v>-7.8572000000000003E-2</v>
      </c>
      <c r="S93" s="36">
        <f t="shared" si="32"/>
        <v>-0.149036</v>
      </c>
      <c r="T93" s="36">
        <f t="shared" si="33"/>
        <v>-6.7792000000000005E-2</v>
      </c>
      <c r="U93" s="36">
        <f t="shared" si="34"/>
        <v>-7.4260000000000007E-2</v>
      </c>
      <c r="V93" s="37">
        <f t="shared" si="35"/>
        <v>-0.10560359999999999</v>
      </c>
      <c r="Y93" s="21">
        <f t="shared" si="36"/>
        <v>3.3400000000000021</v>
      </c>
      <c r="Z93" s="32">
        <f t="shared" si="37"/>
        <v>0.12856600000000001</v>
      </c>
      <c r="AA93" s="32">
        <f t="shared" si="38"/>
        <v>0.174318</v>
      </c>
      <c r="AB93" s="32">
        <f t="shared" si="39"/>
        <v>0.122986</v>
      </c>
      <c r="AC93" s="32">
        <f t="shared" si="40"/>
        <v>0.15981100000000001</v>
      </c>
      <c r="AD93" s="32">
        <f t="shared" si="41"/>
        <v>0.14641999999999999</v>
      </c>
      <c r="AE93" s="32">
        <f t="shared" si="42"/>
        <v>9.7320000000000004E-2</v>
      </c>
      <c r="AF93" s="32">
        <f t="shared" si="43"/>
        <v>0.19775300000000001</v>
      </c>
      <c r="AG93" s="32">
        <f t="shared" si="44"/>
        <v>0.13526099999999999</v>
      </c>
      <c r="AH93" s="32">
        <f t="shared" si="45"/>
        <v>0.16092699999999999</v>
      </c>
      <c r="AI93" s="32">
        <f t="shared" si="46"/>
        <v>0.10847900000000001</v>
      </c>
      <c r="AJ93" s="33">
        <f t="shared" si="47"/>
        <v>0.14318410000000001</v>
      </c>
    </row>
    <row r="94" spans="6:40">
      <c r="F94" s="3">
        <f t="shared" si="48"/>
        <v>3.4000000000000017</v>
      </c>
      <c r="G94" s="11">
        <v>9.0623999999999996E-2</v>
      </c>
      <c r="K94" s="21">
        <f t="shared" si="24"/>
        <v>3.4400000000000022</v>
      </c>
      <c r="L94" s="36">
        <f t="shared" si="25"/>
        <v>-6.5631999999999996E-2</v>
      </c>
      <c r="M94" s="36">
        <f t="shared" si="26"/>
        <v>-5.4851999999999998E-2</v>
      </c>
      <c r="N94" s="36">
        <f t="shared" si="27"/>
        <v>-5.1616000000000002E-2</v>
      </c>
      <c r="O94" s="36">
        <f t="shared" si="28"/>
        <v>-8.72E-2</v>
      </c>
      <c r="P94" s="36">
        <f t="shared" si="29"/>
        <v>-6.9947999999999996E-2</v>
      </c>
      <c r="Q94" s="36">
        <f t="shared" si="30"/>
        <v>-4.7303999999999999E-2</v>
      </c>
      <c r="R94" s="36">
        <f t="shared" si="31"/>
        <v>-4.7303999999999999E-2</v>
      </c>
      <c r="S94" s="36">
        <f t="shared" si="32"/>
        <v>-7.2104000000000001E-2</v>
      </c>
      <c r="T94" s="36">
        <f t="shared" si="33"/>
        <v>-5.0540000000000002E-2</v>
      </c>
      <c r="U94" s="36">
        <f t="shared" si="34"/>
        <v>-6.7792000000000005E-2</v>
      </c>
      <c r="V94" s="37">
        <f t="shared" si="35"/>
        <v>-6.1429199999999996E-2</v>
      </c>
      <c r="Y94" s="21">
        <f t="shared" si="36"/>
        <v>3.4400000000000022</v>
      </c>
      <c r="Z94" s="32">
        <f t="shared" si="37"/>
        <v>9.9552000000000002E-2</v>
      </c>
      <c r="AA94" s="32">
        <f t="shared" si="38"/>
        <v>0.14530399999999999</v>
      </c>
      <c r="AB94" s="32">
        <f t="shared" si="39"/>
        <v>9.3972E-2</v>
      </c>
      <c r="AC94" s="32">
        <f t="shared" si="40"/>
        <v>0.122986</v>
      </c>
      <c r="AD94" s="32">
        <f t="shared" si="41"/>
        <v>0.117406</v>
      </c>
      <c r="AE94" s="32">
        <f t="shared" si="42"/>
        <v>7.5000999999999998E-2</v>
      </c>
      <c r="AF94" s="32">
        <f t="shared" si="43"/>
        <v>0.174318</v>
      </c>
      <c r="AG94" s="32">
        <f t="shared" si="44"/>
        <v>9.9552000000000002E-2</v>
      </c>
      <c r="AH94" s="32">
        <f t="shared" si="45"/>
        <v>0.137493</v>
      </c>
      <c r="AI94" s="32">
        <f t="shared" si="46"/>
        <v>8.2812999999999998E-2</v>
      </c>
      <c r="AJ94" s="33">
        <f t="shared" si="47"/>
        <v>0.11483969999999999</v>
      </c>
      <c r="AM94" s="16" t="s">
        <v>29</v>
      </c>
      <c r="AN94" s="29">
        <v>0.04</v>
      </c>
    </row>
    <row r="95" spans="6:40">
      <c r="F95" s="3">
        <f t="shared" si="48"/>
        <v>3.5000000000000018</v>
      </c>
      <c r="G95" s="11">
        <v>6.6073999999999994E-2</v>
      </c>
      <c r="K95" s="21">
        <f t="shared" si="24"/>
        <v>3.5400000000000023</v>
      </c>
      <c r="L95" s="36">
        <f t="shared" si="25"/>
        <v>-2.2504E-2</v>
      </c>
      <c r="M95" s="36">
        <f t="shared" si="26"/>
        <v>-1.7115999999999999E-2</v>
      </c>
      <c r="N95" s="36">
        <f t="shared" si="27"/>
        <v>-2.3584000000000001E-2</v>
      </c>
      <c r="O95" s="36">
        <f t="shared" si="28"/>
        <v>-6.9947999999999996E-2</v>
      </c>
      <c r="P95" s="36">
        <f t="shared" si="29"/>
        <v>1.1996E-2</v>
      </c>
      <c r="Q95" s="36">
        <f t="shared" si="30"/>
        <v>5.2968000000000001E-2</v>
      </c>
      <c r="R95" s="36">
        <f t="shared" si="31"/>
        <v>1.6312E-2</v>
      </c>
      <c r="S95" s="36">
        <f t="shared" si="32"/>
        <v>-4.6227999999999998E-2</v>
      </c>
      <c r="T95" s="36">
        <f t="shared" si="33"/>
        <v>4.4344000000000001E-2</v>
      </c>
      <c r="U95" s="36">
        <f t="shared" si="34"/>
        <v>4.1107999999999999E-2</v>
      </c>
      <c r="V95" s="37">
        <f t="shared" si="35"/>
        <v>-1.2651999999999982E-3</v>
      </c>
      <c r="Y95" s="21">
        <f t="shared" si="36"/>
        <v>3.5400000000000023</v>
      </c>
      <c r="Z95" s="32">
        <f t="shared" si="37"/>
        <v>7.8349000000000002E-2</v>
      </c>
      <c r="AA95" s="32">
        <f t="shared" si="38"/>
        <v>0.126334</v>
      </c>
      <c r="AB95" s="32">
        <f t="shared" si="39"/>
        <v>7.3885000000000006E-2</v>
      </c>
      <c r="AC95" s="32">
        <f t="shared" si="40"/>
        <v>9.6203999999999998E-2</v>
      </c>
      <c r="AD95" s="32">
        <f t="shared" si="41"/>
        <v>9.9552000000000002E-2</v>
      </c>
      <c r="AE95" s="32">
        <f t="shared" si="42"/>
        <v>6.719E-2</v>
      </c>
      <c r="AF95" s="32">
        <f t="shared" si="43"/>
        <v>0.15981100000000001</v>
      </c>
      <c r="AG95" s="32">
        <f t="shared" si="44"/>
        <v>7.5000999999999998E-2</v>
      </c>
      <c r="AH95" s="32">
        <f t="shared" si="45"/>
        <v>0.12745000000000001</v>
      </c>
      <c r="AI95" s="32">
        <f t="shared" si="46"/>
        <v>7.0537000000000002E-2</v>
      </c>
      <c r="AJ95" s="33">
        <f t="shared" si="47"/>
        <v>9.7431300000000012E-2</v>
      </c>
    </row>
    <row r="96" spans="6:40">
      <c r="F96" s="3">
        <f t="shared" si="48"/>
        <v>3.6000000000000019</v>
      </c>
      <c r="G96" s="11">
        <v>4.1522999999999997E-2</v>
      </c>
      <c r="K96" s="21">
        <f t="shared" si="24"/>
        <v>3.6400000000000023</v>
      </c>
      <c r="L96" s="36">
        <f t="shared" si="25"/>
        <v>5.2968000000000001E-2</v>
      </c>
      <c r="M96" s="36">
        <f t="shared" si="26"/>
        <v>5.4047999999999999E-2</v>
      </c>
      <c r="N96" s="36">
        <f t="shared" si="27"/>
        <v>4.65E-2</v>
      </c>
      <c r="O96" s="36">
        <f t="shared" si="28"/>
        <v>1.8467999999999998E-2</v>
      </c>
      <c r="P96" s="36">
        <f t="shared" si="29"/>
        <v>-3.9756E-2</v>
      </c>
      <c r="Q96" s="36">
        <f t="shared" si="30"/>
        <v>1.9543999999999999E-2</v>
      </c>
      <c r="R96" s="36">
        <f t="shared" si="31"/>
        <v>-4.8384000000000003E-2</v>
      </c>
      <c r="S96" s="36">
        <f t="shared" si="32"/>
        <v>3.7876E-2</v>
      </c>
      <c r="T96" s="36">
        <f t="shared" si="33"/>
        <v>-7.4120000000000002E-3</v>
      </c>
      <c r="U96" s="36">
        <f t="shared" si="34"/>
        <v>-4.2992000000000002E-2</v>
      </c>
      <c r="V96" s="37">
        <f t="shared" si="35"/>
        <v>9.0859999999999934E-3</v>
      </c>
      <c r="Y96" s="21">
        <f t="shared" si="36"/>
        <v>3.6400000000000023</v>
      </c>
      <c r="Z96" s="32">
        <f t="shared" si="37"/>
        <v>7.3885000000000006E-2</v>
      </c>
      <c r="AA96" s="32">
        <f t="shared" si="38"/>
        <v>0.12187000000000001</v>
      </c>
      <c r="AB96" s="32">
        <f t="shared" si="39"/>
        <v>6.9421999999999998E-2</v>
      </c>
      <c r="AC96" s="32">
        <f t="shared" si="40"/>
        <v>8.1697000000000006E-2</v>
      </c>
      <c r="AD96" s="32">
        <f t="shared" si="41"/>
        <v>9.7320000000000004E-2</v>
      </c>
      <c r="AE96" s="32">
        <f t="shared" si="42"/>
        <v>6.9421999999999998E-2</v>
      </c>
      <c r="AF96" s="32">
        <f t="shared" si="43"/>
        <v>0.16204299999999999</v>
      </c>
      <c r="AG96" s="32">
        <f t="shared" si="44"/>
        <v>6.3841999999999996E-2</v>
      </c>
      <c r="AH96" s="32">
        <f t="shared" si="45"/>
        <v>0.12745000000000001</v>
      </c>
      <c r="AI96" s="32">
        <f t="shared" si="46"/>
        <v>6.9421999999999998E-2</v>
      </c>
      <c r="AJ96" s="33">
        <f t="shared" si="47"/>
        <v>9.3637300000000007E-2</v>
      </c>
    </row>
    <row r="97" spans="6:36">
      <c r="F97" s="3">
        <f t="shared" si="48"/>
        <v>3.700000000000002</v>
      </c>
      <c r="G97" s="11">
        <v>3.7060000000000003E-2</v>
      </c>
      <c r="K97" s="21">
        <f t="shared" si="24"/>
        <v>3.7400000000000024</v>
      </c>
      <c r="L97" s="36">
        <f t="shared" si="25"/>
        <v>3.356E-2</v>
      </c>
      <c r="M97" s="36">
        <f t="shared" si="26"/>
        <v>3.6796000000000002E-2</v>
      </c>
      <c r="N97" s="36">
        <f t="shared" si="27"/>
        <v>3.1404000000000001E-2</v>
      </c>
      <c r="O97" s="36">
        <f t="shared" si="28"/>
        <v>-5.5932000000000003E-2</v>
      </c>
      <c r="P97" s="36">
        <f t="shared" si="29"/>
        <v>9.8399999999999998E-3</v>
      </c>
      <c r="Q97" s="36">
        <f t="shared" si="30"/>
        <v>-1.6036000000000002E-2</v>
      </c>
      <c r="R97" s="36">
        <f t="shared" si="31"/>
        <v>-9.5680000000000001E-3</v>
      </c>
      <c r="S97" s="36">
        <f t="shared" si="32"/>
        <v>-4.1911999999999998E-2</v>
      </c>
      <c r="T97" s="36">
        <f t="shared" si="33"/>
        <v>-2.4660000000000001E-2</v>
      </c>
      <c r="U97" s="36">
        <f t="shared" si="34"/>
        <v>-1.8192E-2</v>
      </c>
      <c r="V97" s="37">
        <f t="shared" si="35"/>
        <v>-5.47E-3</v>
      </c>
      <c r="Y97" s="21">
        <f t="shared" si="36"/>
        <v>3.7400000000000024</v>
      </c>
      <c r="Z97" s="32">
        <f t="shared" si="37"/>
        <v>7.3885000000000006E-2</v>
      </c>
      <c r="AA97" s="32">
        <f t="shared" si="38"/>
        <v>0.12187000000000001</v>
      </c>
      <c r="AB97" s="32">
        <f t="shared" si="39"/>
        <v>6.9421999999999998E-2</v>
      </c>
      <c r="AC97" s="32">
        <f t="shared" si="40"/>
        <v>7.8349000000000002E-2</v>
      </c>
      <c r="AD97" s="32">
        <f t="shared" si="41"/>
        <v>9.9552000000000002E-2</v>
      </c>
      <c r="AE97" s="32">
        <f t="shared" si="42"/>
        <v>6.8306000000000006E-2</v>
      </c>
      <c r="AF97" s="32">
        <f t="shared" si="43"/>
        <v>0.15981100000000001</v>
      </c>
      <c r="AG97" s="32">
        <f t="shared" si="44"/>
        <v>6.3841999999999996E-2</v>
      </c>
      <c r="AH97" s="32">
        <f t="shared" si="45"/>
        <v>0.12745000000000001</v>
      </c>
      <c r="AI97" s="32">
        <f t="shared" si="46"/>
        <v>7.0537000000000002E-2</v>
      </c>
      <c r="AJ97" s="33">
        <f t="shared" si="47"/>
        <v>9.3302399999999994E-2</v>
      </c>
    </row>
    <row r="98" spans="6:36">
      <c r="F98" s="3">
        <f t="shared" si="48"/>
        <v>3.800000000000002</v>
      </c>
      <c r="G98" s="11">
        <v>3.8176000000000002E-2</v>
      </c>
      <c r="K98" s="21">
        <f t="shared" si="24"/>
        <v>3.8400000000000025</v>
      </c>
      <c r="L98" s="36">
        <f t="shared" si="25"/>
        <v>9.8399999999999998E-3</v>
      </c>
      <c r="M98" s="36">
        <f t="shared" si="26"/>
        <v>7.6839999999999999E-3</v>
      </c>
      <c r="N98" s="36">
        <f t="shared" si="27"/>
        <v>6.6080000000000002E-3</v>
      </c>
      <c r="O98" s="36">
        <f t="shared" si="28"/>
        <v>-1.9272000000000001E-2</v>
      </c>
      <c r="P98" s="36">
        <f t="shared" si="29"/>
        <v>1.8467999999999998E-2</v>
      </c>
      <c r="Q98" s="36">
        <f t="shared" si="30"/>
        <v>-1.7115999999999999E-2</v>
      </c>
      <c r="R98" s="36">
        <f t="shared" si="31"/>
        <v>1.4152E-2</v>
      </c>
      <c r="S98" s="36">
        <f t="shared" si="32"/>
        <v>-2.5739999999999999E-2</v>
      </c>
      <c r="T98" s="36">
        <f t="shared" si="33"/>
        <v>-8.4880000000000008E-3</v>
      </c>
      <c r="U98" s="36">
        <f t="shared" si="34"/>
        <v>1.0919999999999999E-2</v>
      </c>
      <c r="V98" s="37">
        <f t="shared" si="35"/>
        <v>-2.9440000000000076E-4</v>
      </c>
      <c r="Y98" s="21">
        <f t="shared" si="36"/>
        <v>3.8400000000000025</v>
      </c>
      <c r="Z98" s="32">
        <f t="shared" si="37"/>
        <v>7.2769E-2</v>
      </c>
      <c r="AA98" s="32">
        <f t="shared" si="38"/>
        <v>0.12187000000000001</v>
      </c>
      <c r="AB98" s="32">
        <f t="shared" si="39"/>
        <v>6.8306000000000006E-2</v>
      </c>
      <c r="AC98" s="32">
        <f t="shared" si="40"/>
        <v>7.9464999999999994E-2</v>
      </c>
      <c r="AD98" s="32">
        <f t="shared" si="41"/>
        <v>9.8435999999999996E-2</v>
      </c>
      <c r="AE98" s="32">
        <f t="shared" si="42"/>
        <v>6.8306000000000006E-2</v>
      </c>
      <c r="AF98" s="32">
        <f t="shared" si="43"/>
        <v>0.15981100000000001</v>
      </c>
      <c r="AG98" s="32">
        <f t="shared" si="44"/>
        <v>6.4958000000000002E-2</v>
      </c>
      <c r="AH98" s="32">
        <f t="shared" si="45"/>
        <v>0.12856600000000001</v>
      </c>
      <c r="AI98" s="32">
        <f t="shared" si="46"/>
        <v>6.9421999999999998E-2</v>
      </c>
      <c r="AJ98" s="33">
        <f t="shared" si="47"/>
        <v>9.3190899999999993E-2</v>
      </c>
    </row>
    <row r="99" spans="6:36">
      <c r="F99" s="3">
        <f t="shared" si="48"/>
        <v>3.9000000000000021</v>
      </c>
      <c r="G99" s="11">
        <v>3.8176000000000002E-2</v>
      </c>
      <c r="K99" s="21">
        <f t="shared" si="24"/>
        <v>3.9400000000000026</v>
      </c>
      <c r="L99" s="36">
        <f t="shared" si="25"/>
        <v>-7.4120000000000002E-3</v>
      </c>
      <c r="M99" s="36">
        <f t="shared" si="26"/>
        <v>-8.4880000000000008E-3</v>
      </c>
      <c r="N99" s="36">
        <f t="shared" si="27"/>
        <v>-1.0644000000000001E-2</v>
      </c>
      <c r="O99" s="36">
        <f t="shared" si="28"/>
        <v>9.8399999999999998E-3</v>
      </c>
      <c r="P99" s="36">
        <f t="shared" si="29"/>
        <v>5.5279999999999999E-3</v>
      </c>
      <c r="Q99" s="36">
        <f t="shared" si="30"/>
        <v>-6.332E-3</v>
      </c>
      <c r="R99" s="36">
        <f t="shared" si="31"/>
        <v>7.6839999999999999E-3</v>
      </c>
      <c r="S99" s="36">
        <f t="shared" si="32"/>
        <v>-4.176E-3</v>
      </c>
      <c r="T99" s="36">
        <f t="shared" si="33"/>
        <v>2.2920000000000002E-3</v>
      </c>
      <c r="U99" s="36">
        <f t="shared" si="34"/>
        <v>9.8399999999999998E-3</v>
      </c>
      <c r="V99" s="37">
        <f t="shared" si="35"/>
        <v>-1.8680000000000015E-4</v>
      </c>
      <c r="Y99" s="21">
        <f t="shared" si="36"/>
        <v>3.9400000000000026</v>
      </c>
      <c r="Z99" s="32">
        <f t="shared" si="37"/>
        <v>7.3885000000000006E-2</v>
      </c>
      <c r="AA99" s="32">
        <f t="shared" si="38"/>
        <v>0.12187000000000001</v>
      </c>
      <c r="AB99" s="32">
        <f t="shared" si="39"/>
        <v>6.719E-2</v>
      </c>
      <c r="AC99" s="32">
        <f t="shared" si="40"/>
        <v>8.0581E-2</v>
      </c>
      <c r="AD99" s="32">
        <f t="shared" si="41"/>
        <v>9.9552000000000002E-2</v>
      </c>
      <c r="AE99" s="32">
        <f t="shared" si="42"/>
        <v>6.8306000000000006E-2</v>
      </c>
      <c r="AF99" s="32">
        <f t="shared" si="43"/>
        <v>0.15981100000000001</v>
      </c>
      <c r="AG99" s="32">
        <f t="shared" si="44"/>
        <v>6.3841999999999996E-2</v>
      </c>
      <c r="AH99" s="32">
        <f t="shared" si="45"/>
        <v>0.12856600000000001</v>
      </c>
      <c r="AI99" s="32">
        <f t="shared" si="46"/>
        <v>6.9421999999999998E-2</v>
      </c>
      <c r="AJ99" s="33">
        <f t="shared" si="47"/>
        <v>9.3302499999999983E-2</v>
      </c>
    </row>
    <row r="100" spans="6:36">
      <c r="F100" s="5">
        <f t="shared" si="48"/>
        <v>4.0000000000000018</v>
      </c>
      <c r="G100" s="12">
        <v>3.7060000000000003E-2</v>
      </c>
      <c r="K100" s="22">
        <f t="shared" si="24"/>
        <v>4.0400000000000027</v>
      </c>
      <c r="L100" s="38">
        <f t="shared" si="25"/>
        <v>-8.4880000000000008E-3</v>
      </c>
      <c r="M100" s="38">
        <f t="shared" si="26"/>
        <v>-9.5680000000000001E-3</v>
      </c>
      <c r="N100" s="38">
        <f t="shared" si="27"/>
        <v>-1.0644000000000001E-2</v>
      </c>
      <c r="O100" s="38">
        <f t="shared" si="28"/>
        <v>4.4479999999999997E-3</v>
      </c>
      <c r="P100" s="38">
        <f t="shared" si="29"/>
        <v>-5.2519999999999997E-3</v>
      </c>
      <c r="Q100" s="38">
        <f t="shared" si="30"/>
        <v>4.4479999999999997E-3</v>
      </c>
      <c r="R100" s="38">
        <f t="shared" si="31"/>
        <v>-2.0200000000000001E-3</v>
      </c>
      <c r="S100" s="38">
        <f t="shared" si="32"/>
        <v>6.6080000000000002E-3</v>
      </c>
      <c r="T100" s="38">
        <f t="shared" si="33"/>
        <v>2.2920000000000002E-3</v>
      </c>
      <c r="U100" s="38">
        <f t="shared" si="34"/>
        <v>-2.0200000000000001E-3</v>
      </c>
      <c r="V100" s="39">
        <f t="shared" si="35"/>
        <v>-2.0196000000000007E-3</v>
      </c>
      <c r="Y100" s="22">
        <f t="shared" si="36"/>
        <v>4.0400000000000027</v>
      </c>
      <c r="Z100" s="34">
        <f t="shared" si="37"/>
        <v>7.2769E-2</v>
      </c>
      <c r="AA100" s="34">
        <f t="shared" si="38"/>
        <v>0.120754</v>
      </c>
      <c r="AB100" s="34">
        <f t="shared" si="39"/>
        <v>6.8306000000000006E-2</v>
      </c>
      <c r="AC100" s="34">
        <f t="shared" si="40"/>
        <v>7.9464999999999994E-2</v>
      </c>
      <c r="AD100" s="34">
        <f t="shared" si="41"/>
        <v>9.8435999999999996E-2</v>
      </c>
      <c r="AE100" s="34">
        <f t="shared" si="42"/>
        <v>6.9421999999999998E-2</v>
      </c>
      <c r="AF100" s="34">
        <f t="shared" si="43"/>
        <v>0.16092699999999999</v>
      </c>
      <c r="AG100" s="34">
        <f t="shared" si="44"/>
        <v>6.3841999999999996E-2</v>
      </c>
      <c r="AH100" s="34">
        <f t="shared" si="45"/>
        <v>0.12856600000000001</v>
      </c>
      <c r="AI100" s="34">
        <f t="shared" si="46"/>
        <v>6.9421999999999998E-2</v>
      </c>
      <c r="AJ100" s="35">
        <f t="shared" si="47"/>
        <v>9.3190899999999979E-2</v>
      </c>
    </row>
  </sheetData>
  <mergeCells count="17">
    <mergeCell ref="B58:C58"/>
    <mergeCell ref="F58:G58"/>
    <mergeCell ref="G3:Q3"/>
    <mergeCell ref="G1:Q1"/>
    <mergeCell ref="AE5:AG5"/>
    <mergeCell ref="G2:Q2"/>
    <mergeCell ref="L58:U58"/>
    <mergeCell ref="Z58:AI58"/>
    <mergeCell ref="AK5:AM5"/>
    <mergeCell ref="AQ5:AS5"/>
    <mergeCell ref="AW5:AY5"/>
    <mergeCell ref="BC5:BE5"/>
    <mergeCell ref="A5:C5"/>
    <mergeCell ref="G5:I5"/>
    <mergeCell ref="M5:O5"/>
    <mergeCell ref="S5:U5"/>
    <mergeCell ref="Y5:AA5"/>
  </mergeCells>
  <pageMargins left="0.7" right="0.7" top="0.75" bottom="0.75" header="0.3" footer="0.3"/>
  <pageSetup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40" zoomScale="25" zoomScaleNormal="25" workbookViewId="0">
      <selection activeCell="AS136" sqref="AS136"/>
    </sheetView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100"/>
  <sheetViews>
    <sheetView topLeftCell="K54" workbookViewId="0">
      <selection activeCell="AO94" sqref="AO94"/>
    </sheetView>
  </sheetViews>
  <sheetFormatPr defaultRowHeight="15"/>
  <sheetData>
    <row r="1" spans="1:59"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2"/>
    </row>
    <row r="2" spans="1:59"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2"/>
    </row>
    <row r="3" spans="1:59"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2"/>
    </row>
    <row r="4" spans="1:59"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59">
      <c r="A5" s="40" t="s">
        <v>0</v>
      </c>
      <c r="B5" s="40"/>
      <c r="C5" s="40"/>
      <c r="D5" s="14">
        <v>0</v>
      </c>
      <c r="E5" s="2"/>
      <c r="G5" s="40" t="s">
        <v>4</v>
      </c>
      <c r="H5" s="40"/>
      <c r="I5" s="40"/>
      <c r="J5" s="14">
        <v>0</v>
      </c>
      <c r="K5" s="2"/>
      <c r="M5" s="40" t="s">
        <v>5</v>
      </c>
      <c r="N5" s="40"/>
      <c r="O5" s="40"/>
      <c r="P5" s="14">
        <v>0</v>
      </c>
      <c r="Q5" s="2"/>
      <c r="R5" s="2"/>
      <c r="S5" s="40" t="s">
        <v>6</v>
      </c>
      <c r="T5" s="40"/>
      <c r="U5" s="40"/>
      <c r="V5" s="14">
        <v>0.02</v>
      </c>
      <c r="W5" s="2"/>
      <c r="Y5" s="40" t="s">
        <v>7</v>
      </c>
      <c r="Z5" s="40"/>
      <c r="AA5" s="40"/>
      <c r="AB5" s="14">
        <v>0</v>
      </c>
      <c r="AC5" s="2"/>
      <c r="AE5" s="40" t="s">
        <v>8</v>
      </c>
      <c r="AF5" s="40"/>
      <c r="AG5" s="40"/>
      <c r="AH5" s="14">
        <v>0.03</v>
      </c>
      <c r="AI5" s="2"/>
      <c r="AK5" s="40" t="s">
        <v>9</v>
      </c>
      <c r="AL5" s="40"/>
      <c r="AM5" s="40"/>
      <c r="AN5" s="14">
        <v>0.08</v>
      </c>
      <c r="AO5" s="2"/>
      <c r="AQ5" s="40" t="s">
        <v>10</v>
      </c>
      <c r="AR5" s="40"/>
      <c r="AS5" s="40"/>
      <c r="AT5" s="14">
        <v>7.0000000000000007E-2</v>
      </c>
      <c r="AU5" s="2"/>
      <c r="AW5" s="40" t="s">
        <v>11</v>
      </c>
      <c r="AX5" s="40"/>
      <c r="AY5" s="40"/>
      <c r="AZ5" s="14">
        <v>0.09</v>
      </c>
      <c r="BA5" s="2"/>
      <c r="BC5" s="40" t="s">
        <v>12</v>
      </c>
      <c r="BD5" s="40"/>
      <c r="BE5" s="40"/>
      <c r="BF5" s="14">
        <v>0.05</v>
      </c>
      <c r="BG5" s="2"/>
    </row>
    <row r="6" spans="1:59">
      <c r="A6" t="s">
        <v>1</v>
      </c>
      <c r="B6" t="s">
        <v>2</v>
      </c>
      <c r="C6" t="s">
        <v>3</v>
      </c>
      <c r="D6" t="s">
        <v>18</v>
      </c>
      <c r="E6" t="s">
        <v>17</v>
      </c>
      <c r="G6" t="s">
        <v>1</v>
      </c>
      <c r="H6" t="s">
        <v>2</v>
      </c>
      <c r="I6" t="s">
        <v>3</v>
      </c>
      <c r="J6" t="s">
        <v>18</v>
      </c>
      <c r="K6" t="s">
        <v>17</v>
      </c>
      <c r="M6" t="s">
        <v>1</v>
      </c>
      <c r="N6" t="s">
        <v>2</v>
      </c>
      <c r="O6" t="s">
        <v>3</v>
      </c>
      <c r="P6" t="s">
        <v>18</v>
      </c>
      <c r="Q6" t="s">
        <v>17</v>
      </c>
      <c r="S6" t="s">
        <v>1</v>
      </c>
      <c r="T6" t="s">
        <v>2</v>
      </c>
      <c r="U6" t="s">
        <v>3</v>
      </c>
      <c r="V6" t="s">
        <v>18</v>
      </c>
      <c r="W6" t="s">
        <v>17</v>
      </c>
      <c r="Y6" t="s">
        <v>1</v>
      </c>
      <c r="Z6" t="s">
        <v>2</v>
      </c>
      <c r="AA6" t="s">
        <v>3</v>
      </c>
      <c r="AB6" t="s">
        <v>18</v>
      </c>
      <c r="AC6" t="s">
        <v>17</v>
      </c>
      <c r="AE6" t="s">
        <v>1</v>
      </c>
      <c r="AF6" t="s">
        <v>2</v>
      </c>
      <c r="AG6" t="s">
        <v>3</v>
      </c>
      <c r="AH6" t="s">
        <v>18</v>
      </c>
      <c r="AI6" t="s">
        <v>17</v>
      </c>
      <c r="AK6" t="s">
        <v>1</v>
      </c>
      <c r="AL6" t="s">
        <v>2</v>
      </c>
      <c r="AM6" t="s">
        <v>3</v>
      </c>
      <c r="AN6" t="s">
        <v>18</v>
      </c>
      <c r="AO6" t="s">
        <v>17</v>
      </c>
      <c r="AQ6" t="s">
        <v>1</v>
      </c>
      <c r="AR6" t="s">
        <v>2</v>
      </c>
      <c r="AS6" t="s">
        <v>3</v>
      </c>
      <c r="AT6" t="s">
        <v>18</v>
      </c>
      <c r="AU6" t="s">
        <v>17</v>
      </c>
      <c r="AW6" t="s">
        <v>1</v>
      </c>
      <c r="AX6" t="s">
        <v>2</v>
      </c>
      <c r="AY6" t="s">
        <v>3</v>
      </c>
      <c r="AZ6" t="s">
        <v>18</v>
      </c>
      <c r="BA6" t="s">
        <v>17</v>
      </c>
      <c r="BC6" t="s">
        <v>1</v>
      </c>
      <c r="BD6" t="s">
        <v>2</v>
      </c>
      <c r="BE6" t="s">
        <v>3</v>
      </c>
      <c r="BF6" t="s">
        <v>18</v>
      </c>
      <c r="BG6" t="s">
        <v>17</v>
      </c>
    </row>
    <row r="7" spans="1:59">
      <c r="A7">
        <v>3.4</v>
      </c>
      <c r="B7">
        <v>1.6747000000000001E-2</v>
      </c>
      <c r="C7">
        <v>3.0363999999999999E-2</v>
      </c>
      <c r="D7">
        <f>A7-A$7+D5</f>
        <v>0</v>
      </c>
      <c r="E7">
        <f>4*B7</f>
        <v>6.6988000000000006E-2</v>
      </c>
      <c r="G7">
        <v>3.5</v>
      </c>
      <c r="H7">
        <v>-4.2789999999999998E-3</v>
      </c>
      <c r="I7">
        <v>2.0320999999999999E-2</v>
      </c>
      <c r="J7">
        <f>G7-G$7+J$5</f>
        <v>0</v>
      </c>
      <c r="K7">
        <f>4*H7</f>
        <v>-1.7115999999999999E-2</v>
      </c>
      <c r="M7">
        <v>3.4</v>
      </c>
      <c r="N7">
        <v>-1.583E-3</v>
      </c>
      <c r="O7">
        <v>2.3668999999999999E-2</v>
      </c>
      <c r="P7">
        <f>M7-M$7+P$5</f>
        <v>0</v>
      </c>
      <c r="Q7">
        <f>4*N7</f>
        <v>-6.332E-3</v>
      </c>
      <c r="S7">
        <v>3.6</v>
      </c>
      <c r="T7">
        <v>5.0651000000000002E-2</v>
      </c>
      <c r="U7">
        <v>3.2596E-2</v>
      </c>
      <c r="V7">
        <f>S7-S$7+V$5</f>
        <v>0.02</v>
      </c>
      <c r="W7">
        <f>4*T7</f>
        <v>0.20260400000000001</v>
      </c>
      <c r="Y7">
        <v>3.6</v>
      </c>
      <c r="Z7">
        <v>3.9803999999999999E-2</v>
      </c>
      <c r="AA7">
        <v>2.1437000000000001E-2</v>
      </c>
      <c r="AB7">
        <f>Y7-Y$7+AB$5</f>
        <v>0</v>
      </c>
      <c r="AC7">
        <f>4*Z7</f>
        <v>0.159216</v>
      </c>
      <c r="AE7">
        <v>3.4</v>
      </c>
      <c r="AF7">
        <v>6.2807000000000002E-2</v>
      </c>
      <c r="AG7">
        <v>3.9292000000000001E-2</v>
      </c>
      <c r="AH7">
        <f>AE7-AE$7+AH$5</f>
        <v>0.03</v>
      </c>
      <c r="AI7">
        <f>4*AF7</f>
        <v>0.25122800000000001</v>
      </c>
      <c r="AK7">
        <v>4</v>
      </c>
      <c r="AL7">
        <v>9.2578999999999995E-2</v>
      </c>
      <c r="AM7">
        <v>8.3929000000000004E-2</v>
      </c>
      <c r="AN7">
        <f>AK7-AK$7+AN$5</f>
        <v>0.08</v>
      </c>
      <c r="AO7">
        <f>4*AL7</f>
        <v>0.37031599999999998</v>
      </c>
      <c r="AQ7">
        <v>3.9</v>
      </c>
      <c r="AR7">
        <v>8.1714999999999996E-2</v>
      </c>
      <c r="AS7">
        <v>8.5043999999999995E-2</v>
      </c>
      <c r="AT7">
        <f>AQ7-AQ$7+AT$5</f>
        <v>7.0000000000000007E-2</v>
      </c>
      <c r="AU7">
        <f>4*AR7</f>
        <v>0.32685999999999998</v>
      </c>
      <c r="AW7">
        <v>3.1</v>
      </c>
      <c r="AX7">
        <v>8.3518999999999996E-2</v>
      </c>
      <c r="AY7">
        <v>6.719E-2</v>
      </c>
      <c r="AZ7">
        <f>AW7-AW$7+AZ$5</f>
        <v>0.09</v>
      </c>
      <c r="BA7">
        <f>4*AX7</f>
        <v>0.33407599999999998</v>
      </c>
      <c r="BC7">
        <v>3.4</v>
      </c>
      <c r="BD7">
        <v>6.9477999999999998E-2</v>
      </c>
      <c r="BE7">
        <v>6.2726000000000004E-2</v>
      </c>
      <c r="BF7">
        <f>BC7-BC$7+BF$5</f>
        <v>0.05</v>
      </c>
      <c r="BG7">
        <f>4*BD7</f>
        <v>0.27791199999999999</v>
      </c>
    </row>
    <row r="8" spans="1:59">
      <c r="A8">
        <v>3.5</v>
      </c>
      <c r="B8">
        <v>7.7551999999999996E-2</v>
      </c>
      <c r="C8">
        <v>8.0581E-2</v>
      </c>
      <c r="D8">
        <f>D7+0.1</f>
        <v>0.1</v>
      </c>
      <c r="E8">
        <f t="shared" ref="E8:E47" si="0">4*B8</f>
        <v>0.31020799999999998</v>
      </c>
      <c r="G8">
        <v>3.6</v>
      </c>
      <c r="H8">
        <v>6.6513000000000003E-2</v>
      </c>
      <c r="I8">
        <v>6.1609999999999998E-2</v>
      </c>
      <c r="J8">
        <f t="shared" ref="J8:J47" si="1">G8-G$7+J$5</f>
        <v>0.10000000000000009</v>
      </c>
      <c r="K8">
        <f t="shared" ref="K8:K47" si="2">4*H8</f>
        <v>0.26605200000000001</v>
      </c>
      <c r="M8">
        <v>3.5</v>
      </c>
      <c r="N8">
        <v>6.7996000000000001E-2</v>
      </c>
      <c r="O8">
        <v>6.1609999999999998E-2</v>
      </c>
      <c r="P8">
        <f t="shared" ref="P8:P47" si="3">M8-M$7+P$5</f>
        <v>0.10000000000000009</v>
      </c>
      <c r="Q8">
        <f t="shared" ref="Q8:Q47" si="4">4*N8</f>
        <v>0.271984</v>
      </c>
      <c r="S8">
        <v>3.7</v>
      </c>
      <c r="T8">
        <v>8.7128999999999998E-2</v>
      </c>
      <c r="U8">
        <v>9.5088000000000006E-2</v>
      </c>
      <c r="V8">
        <f t="shared" ref="V8:V47" si="5">S8-S$7+V$5</f>
        <v>0.12000000000000009</v>
      </c>
      <c r="W8">
        <f t="shared" ref="W8:W47" si="6">4*T8</f>
        <v>0.34851599999999999</v>
      </c>
      <c r="Y8">
        <v>3.7</v>
      </c>
      <c r="Z8">
        <v>8.2616999999999996E-2</v>
      </c>
      <c r="AA8">
        <v>7.3885000000000006E-2</v>
      </c>
      <c r="AB8">
        <f t="shared" ref="AB8:AB47" si="7">Y8-Y$7+AB$5</f>
        <v>0.10000000000000009</v>
      </c>
      <c r="AC8">
        <f t="shared" ref="AC8:AC47" si="8">4*Z8</f>
        <v>0.33046799999999998</v>
      </c>
      <c r="AE8">
        <v>3.5</v>
      </c>
      <c r="AF8">
        <v>8.3518999999999996E-2</v>
      </c>
      <c r="AG8">
        <v>0.10847900000000001</v>
      </c>
      <c r="AH8">
        <f t="shared" ref="AH8:AH47" si="9">AE8-AE$7+AH$5</f>
        <v>0.13000000000000009</v>
      </c>
      <c r="AI8">
        <f t="shared" ref="AI8:AI47" si="10">4*AF8</f>
        <v>0.33407599999999998</v>
      </c>
      <c r="AK8">
        <v>4.0999999999999996</v>
      </c>
      <c r="AL8">
        <v>0.10106999999999999</v>
      </c>
      <c r="AM8">
        <v>0.17097100000000001</v>
      </c>
      <c r="AN8">
        <f t="shared" ref="AN8:AN47" si="11">AK8-AK$7+AN$5</f>
        <v>0.17999999999999966</v>
      </c>
      <c r="AO8">
        <f t="shared" ref="AO8:AO47" si="12">4*AL8</f>
        <v>0.40427999999999997</v>
      </c>
      <c r="AQ8">
        <v>4</v>
      </c>
      <c r="AR8">
        <v>0.10012600000000001</v>
      </c>
      <c r="AS8">
        <v>0.17097100000000001</v>
      </c>
      <c r="AT8">
        <f t="shared" ref="AT8:AT47" si="13">AQ8-AQ$7+AT$5</f>
        <v>0.1700000000000001</v>
      </c>
      <c r="AU8">
        <f t="shared" ref="AU8:AU47" si="14">4*AR8</f>
        <v>0.40050400000000003</v>
      </c>
      <c r="AW8">
        <v>3.2</v>
      </c>
      <c r="AX8">
        <v>9.8239000000000007E-2</v>
      </c>
      <c r="AY8">
        <v>0.153116</v>
      </c>
      <c r="AZ8">
        <f t="shared" ref="AZ8:AZ47" si="15">AW8-AW$7+AZ$5</f>
        <v>0.19000000000000009</v>
      </c>
      <c r="BA8">
        <f t="shared" ref="BA8:BA47" si="16">4*AX8</f>
        <v>0.39295600000000003</v>
      </c>
      <c r="BC8">
        <v>3.5</v>
      </c>
      <c r="BD8">
        <v>9.1641E-2</v>
      </c>
      <c r="BE8">
        <v>0.141957</v>
      </c>
      <c r="BF8">
        <f t="shared" ref="BF8:BF47" si="17">BC8-BC$7+BF$5</f>
        <v>0.15000000000000008</v>
      </c>
      <c r="BG8">
        <f t="shared" ref="BG8:BG47" si="18">4*BD8</f>
        <v>0.366564</v>
      </c>
    </row>
    <row r="9" spans="1:59">
      <c r="A9">
        <v>3.6</v>
      </c>
      <c r="B9">
        <v>0.10202899999999999</v>
      </c>
      <c r="C9">
        <v>0.164275</v>
      </c>
      <c r="D9">
        <f t="shared" ref="D9:D47" si="19">D8+0.1</f>
        <v>0.2</v>
      </c>
      <c r="E9">
        <f t="shared" si="0"/>
        <v>0.40811599999999998</v>
      </c>
      <c r="G9">
        <v>3.7</v>
      </c>
      <c r="H9">
        <v>9.8239000000000007E-2</v>
      </c>
      <c r="I9">
        <v>0.141957</v>
      </c>
      <c r="J9">
        <f t="shared" si="1"/>
        <v>0.20000000000000018</v>
      </c>
      <c r="K9">
        <f t="shared" si="2"/>
        <v>0.39295600000000003</v>
      </c>
      <c r="M9">
        <v>3.6</v>
      </c>
      <c r="N9">
        <v>9.4464999999999993E-2</v>
      </c>
      <c r="O9">
        <v>0.13972499999999999</v>
      </c>
      <c r="P9">
        <f t="shared" si="3"/>
        <v>0.20000000000000018</v>
      </c>
      <c r="Q9">
        <f t="shared" si="4"/>
        <v>0.37785999999999997</v>
      </c>
      <c r="S9">
        <v>3.8</v>
      </c>
      <c r="T9">
        <v>0.10012600000000001</v>
      </c>
      <c r="U9">
        <v>0.18212999999999999</v>
      </c>
      <c r="V9">
        <f t="shared" si="5"/>
        <v>0.21999999999999972</v>
      </c>
      <c r="W9">
        <f t="shared" si="6"/>
        <v>0.40050400000000003</v>
      </c>
      <c r="Y9">
        <v>3.8</v>
      </c>
      <c r="Z9">
        <v>0.10202899999999999</v>
      </c>
      <c r="AA9">
        <v>0.16092699999999999</v>
      </c>
      <c r="AB9">
        <f t="shared" si="7"/>
        <v>0.19999999999999973</v>
      </c>
      <c r="AC9">
        <f t="shared" si="8"/>
        <v>0.40811599999999998</v>
      </c>
      <c r="AE9">
        <v>3.6</v>
      </c>
      <c r="AF9">
        <v>9.8239000000000007E-2</v>
      </c>
      <c r="AG9">
        <v>0.19775300000000001</v>
      </c>
      <c r="AH9">
        <f t="shared" si="9"/>
        <v>0.23000000000000018</v>
      </c>
      <c r="AI9">
        <f t="shared" si="10"/>
        <v>0.39295600000000003</v>
      </c>
      <c r="AK9">
        <v>4.2</v>
      </c>
      <c r="AL9">
        <v>0.10464</v>
      </c>
      <c r="AM9">
        <v>0.26247599999999999</v>
      </c>
      <c r="AN9">
        <f t="shared" si="11"/>
        <v>0.28000000000000019</v>
      </c>
      <c r="AO9">
        <f t="shared" si="12"/>
        <v>0.41855999999999999</v>
      </c>
      <c r="AQ9">
        <v>4.0999999999999996</v>
      </c>
      <c r="AR9">
        <v>0.10106999999999999</v>
      </c>
      <c r="AS9">
        <v>0.26247599999999999</v>
      </c>
      <c r="AT9">
        <f t="shared" si="13"/>
        <v>0.26999999999999974</v>
      </c>
      <c r="AU9">
        <f t="shared" si="14"/>
        <v>0.40427999999999997</v>
      </c>
      <c r="AW9">
        <v>3.3</v>
      </c>
      <c r="AX9">
        <v>0.10202899999999999</v>
      </c>
      <c r="AY9">
        <v>0.24238999999999999</v>
      </c>
      <c r="AZ9">
        <f t="shared" si="15"/>
        <v>0.2899999999999997</v>
      </c>
      <c r="BA9">
        <f t="shared" si="16"/>
        <v>0.40811599999999998</v>
      </c>
      <c r="BC9">
        <v>3.6</v>
      </c>
      <c r="BD9">
        <v>0.105945</v>
      </c>
      <c r="BE9">
        <v>0.233462</v>
      </c>
      <c r="BF9">
        <f t="shared" si="17"/>
        <v>0.25000000000000017</v>
      </c>
      <c r="BG9">
        <f t="shared" si="18"/>
        <v>0.42377999999999999</v>
      </c>
    </row>
    <row r="10" spans="1:59">
      <c r="A10">
        <v>3.7</v>
      </c>
      <c r="B10">
        <v>0.103334</v>
      </c>
      <c r="C10">
        <v>0.25689699999999999</v>
      </c>
      <c r="D10">
        <f t="shared" si="19"/>
        <v>0.30000000000000004</v>
      </c>
      <c r="E10">
        <f t="shared" si="0"/>
        <v>0.41333599999999998</v>
      </c>
      <c r="G10">
        <v>3.8</v>
      </c>
      <c r="H10">
        <v>0.10725</v>
      </c>
      <c r="I10">
        <v>0.233462</v>
      </c>
      <c r="J10">
        <f t="shared" si="1"/>
        <v>0.29999999999999982</v>
      </c>
      <c r="K10">
        <f t="shared" si="2"/>
        <v>0.42899999999999999</v>
      </c>
      <c r="M10">
        <v>3.7</v>
      </c>
      <c r="N10">
        <v>0.111166</v>
      </c>
      <c r="O10">
        <v>0.22899900000000001</v>
      </c>
      <c r="P10">
        <f t="shared" si="3"/>
        <v>0.30000000000000027</v>
      </c>
      <c r="Q10">
        <f t="shared" si="4"/>
        <v>0.444664</v>
      </c>
      <c r="S10">
        <v>3.9</v>
      </c>
      <c r="T10">
        <v>9.7295999999999994E-2</v>
      </c>
      <c r="U10">
        <v>0.274752</v>
      </c>
      <c r="V10">
        <f t="shared" si="5"/>
        <v>0.31999999999999984</v>
      </c>
      <c r="W10">
        <f t="shared" si="6"/>
        <v>0.38918399999999997</v>
      </c>
      <c r="Y10">
        <v>3.9</v>
      </c>
      <c r="Z10">
        <v>0.10012600000000001</v>
      </c>
      <c r="AA10">
        <v>0.25354900000000002</v>
      </c>
      <c r="AB10">
        <f t="shared" si="7"/>
        <v>0.29999999999999982</v>
      </c>
      <c r="AC10">
        <f t="shared" si="8"/>
        <v>0.40050400000000003</v>
      </c>
      <c r="AE10">
        <v>3.7</v>
      </c>
      <c r="AF10">
        <v>0.10202899999999999</v>
      </c>
      <c r="AG10">
        <v>0.29037499999999999</v>
      </c>
      <c r="AH10">
        <f t="shared" si="9"/>
        <v>0.33000000000000029</v>
      </c>
      <c r="AI10">
        <f t="shared" si="10"/>
        <v>0.40811599999999998</v>
      </c>
      <c r="AK10">
        <v>4.3</v>
      </c>
      <c r="AL10">
        <v>9.5408999999999994E-2</v>
      </c>
      <c r="AM10">
        <v>0.35398200000000002</v>
      </c>
      <c r="AN10">
        <f t="shared" si="11"/>
        <v>0.37999999999999984</v>
      </c>
      <c r="AO10">
        <f t="shared" si="12"/>
        <v>0.38163599999999998</v>
      </c>
      <c r="AQ10">
        <v>4.2</v>
      </c>
      <c r="AR10">
        <v>9.7295999999999994E-2</v>
      </c>
      <c r="AS10">
        <v>0.35286600000000001</v>
      </c>
      <c r="AT10">
        <f t="shared" si="13"/>
        <v>0.37000000000000027</v>
      </c>
      <c r="AU10">
        <f t="shared" si="14"/>
        <v>0.38918399999999997</v>
      </c>
      <c r="AW10">
        <v>3.4</v>
      </c>
      <c r="AX10">
        <v>0.103334</v>
      </c>
      <c r="AY10">
        <v>0.33389600000000003</v>
      </c>
      <c r="AZ10">
        <f t="shared" si="15"/>
        <v>0.38999999999999979</v>
      </c>
      <c r="BA10">
        <f t="shared" si="16"/>
        <v>0.41333599999999998</v>
      </c>
      <c r="BC10">
        <v>3.7</v>
      </c>
      <c r="BD10">
        <v>0.10106999999999999</v>
      </c>
      <c r="BE10">
        <v>0.32496799999999998</v>
      </c>
      <c r="BF10">
        <f t="shared" si="17"/>
        <v>0.35000000000000026</v>
      </c>
      <c r="BG10">
        <f t="shared" si="18"/>
        <v>0.40427999999999997</v>
      </c>
    </row>
    <row r="11" spans="1:59">
      <c r="A11">
        <v>3.8</v>
      </c>
      <c r="B11">
        <v>9.7295999999999994E-2</v>
      </c>
      <c r="C11">
        <v>0.34951900000000002</v>
      </c>
      <c r="D11">
        <f t="shared" si="19"/>
        <v>0.4</v>
      </c>
      <c r="E11">
        <f t="shared" si="0"/>
        <v>0.38918399999999997</v>
      </c>
      <c r="G11">
        <v>3.9</v>
      </c>
      <c r="H11">
        <v>0.10106999999999999</v>
      </c>
      <c r="I11">
        <v>0.32719999999999999</v>
      </c>
      <c r="J11">
        <f t="shared" si="1"/>
        <v>0.39999999999999991</v>
      </c>
      <c r="K11">
        <f t="shared" si="2"/>
        <v>0.40427999999999997</v>
      </c>
      <c r="M11">
        <v>3.8</v>
      </c>
      <c r="N11">
        <v>0.103334</v>
      </c>
      <c r="O11">
        <v>0.32273600000000002</v>
      </c>
      <c r="P11">
        <f t="shared" si="3"/>
        <v>0.39999999999999991</v>
      </c>
      <c r="Q11">
        <f t="shared" si="4"/>
        <v>0.41333599999999998</v>
      </c>
      <c r="S11">
        <v>4</v>
      </c>
      <c r="T11">
        <v>0.10012600000000001</v>
      </c>
      <c r="U11">
        <v>0.36848900000000001</v>
      </c>
      <c r="V11">
        <f t="shared" si="5"/>
        <v>0.41999999999999993</v>
      </c>
      <c r="W11">
        <f t="shared" si="6"/>
        <v>0.40050400000000003</v>
      </c>
      <c r="Y11">
        <v>4</v>
      </c>
      <c r="Z11">
        <v>0.10106999999999999</v>
      </c>
      <c r="AA11">
        <v>0.345055</v>
      </c>
      <c r="AB11">
        <f t="shared" si="7"/>
        <v>0.39999999999999991</v>
      </c>
      <c r="AC11">
        <f t="shared" si="8"/>
        <v>0.40427999999999997</v>
      </c>
      <c r="AE11">
        <v>3.8</v>
      </c>
      <c r="AF11">
        <v>0.10106999999999999</v>
      </c>
      <c r="AG11">
        <v>0.38188</v>
      </c>
      <c r="AH11">
        <f t="shared" si="9"/>
        <v>0.42999999999999994</v>
      </c>
      <c r="AI11">
        <f t="shared" si="10"/>
        <v>0.40427999999999997</v>
      </c>
      <c r="AK11">
        <v>4.4000000000000004</v>
      </c>
      <c r="AL11">
        <v>0.10725</v>
      </c>
      <c r="AM11">
        <v>0.44772000000000001</v>
      </c>
      <c r="AN11">
        <f t="shared" si="11"/>
        <v>0.48000000000000037</v>
      </c>
      <c r="AO11">
        <f t="shared" si="12"/>
        <v>0.42899999999999999</v>
      </c>
      <c r="AQ11">
        <v>4.3</v>
      </c>
      <c r="AR11">
        <v>0.10464</v>
      </c>
      <c r="AS11">
        <v>0.44772000000000001</v>
      </c>
      <c r="AT11">
        <f t="shared" si="13"/>
        <v>0.46999999999999992</v>
      </c>
      <c r="AU11">
        <f t="shared" si="14"/>
        <v>0.41855999999999999</v>
      </c>
      <c r="AW11">
        <v>3.5</v>
      </c>
      <c r="AX11">
        <v>0.109861</v>
      </c>
      <c r="AY11">
        <v>0.429865</v>
      </c>
      <c r="AZ11">
        <f t="shared" si="15"/>
        <v>0.48999999999999988</v>
      </c>
      <c r="BA11">
        <f t="shared" si="16"/>
        <v>0.439444</v>
      </c>
      <c r="BC11">
        <v>3.8</v>
      </c>
      <c r="BD11">
        <v>0.108556</v>
      </c>
      <c r="BE11">
        <v>0.41870600000000002</v>
      </c>
      <c r="BF11">
        <f t="shared" si="17"/>
        <v>0.4499999999999999</v>
      </c>
      <c r="BG11">
        <f t="shared" si="18"/>
        <v>0.434224</v>
      </c>
    </row>
    <row r="12" spans="1:59">
      <c r="A12">
        <v>3.9</v>
      </c>
      <c r="B12">
        <v>0.10725</v>
      </c>
      <c r="C12">
        <v>0.445488</v>
      </c>
      <c r="D12">
        <f t="shared" si="19"/>
        <v>0.5</v>
      </c>
      <c r="E12">
        <f t="shared" si="0"/>
        <v>0.42899999999999999</v>
      </c>
      <c r="G12">
        <v>4</v>
      </c>
      <c r="H12">
        <v>0.10464</v>
      </c>
      <c r="I12">
        <v>0.42316999999999999</v>
      </c>
      <c r="J12">
        <f t="shared" si="1"/>
        <v>0.5</v>
      </c>
      <c r="K12">
        <f t="shared" si="2"/>
        <v>0.41855999999999999</v>
      </c>
      <c r="M12">
        <v>3.9</v>
      </c>
      <c r="N12">
        <v>0.108556</v>
      </c>
      <c r="O12">
        <v>0.42093799999999998</v>
      </c>
      <c r="P12">
        <f t="shared" si="3"/>
        <v>0.5</v>
      </c>
      <c r="Q12">
        <f t="shared" si="4"/>
        <v>0.434224</v>
      </c>
      <c r="S12">
        <v>4.0999999999999996</v>
      </c>
      <c r="T12">
        <v>0.108556</v>
      </c>
      <c r="U12">
        <v>0.46557500000000002</v>
      </c>
      <c r="V12">
        <f t="shared" si="5"/>
        <v>0.51999999999999957</v>
      </c>
      <c r="W12">
        <f t="shared" si="6"/>
        <v>0.434224</v>
      </c>
      <c r="Y12">
        <v>4.0999999999999996</v>
      </c>
      <c r="Z12">
        <v>0.109861</v>
      </c>
      <c r="AA12">
        <v>0.44325599999999998</v>
      </c>
      <c r="AB12">
        <f t="shared" si="7"/>
        <v>0.49999999999999956</v>
      </c>
      <c r="AC12">
        <f t="shared" si="8"/>
        <v>0.439444</v>
      </c>
      <c r="AE12">
        <v>3.9</v>
      </c>
      <c r="AF12">
        <v>0.11899899999999999</v>
      </c>
      <c r="AG12">
        <v>0.478966</v>
      </c>
      <c r="AH12">
        <f t="shared" si="9"/>
        <v>0.53</v>
      </c>
      <c r="AI12">
        <f t="shared" si="10"/>
        <v>0.47599599999999997</v>
      </c>
      <c r="AK12">
        <v>4.5</v>
      </c>
      <c r="AL12">
        <v>0.109861</v>
      </c>
      <c r="AM12">
        <v>0.54257299999999997</v>
      </c>
      <c r="AN12">
        <f t="shared" si="11"/>
        <v>0.57999999999999996</v>
      </c>
      <c r="AO12">
        <f t="shared" si="12"/>
        <v>0.439444</v>
      </c>
      <c r="AQ12">
        <v>4.4000000000000004</v>
      </c>
      <c r="AR12">
        <v>0.113777</v>
      </c>
      <c r="AS12">
        <v>0.54257299999999997</v>
      </c>
      <c r="AT12">
        <f t="shared" si="13"/>
        <v>0.57000000000000051</v>
      </c>
      <c r="AU12">
        <f t="shared" si="14"/>
        <v>0.45510800000000001</v>
      </c>
      <c r="AW12">
        <v>3.6</v>
      </c>
      <c r="AX12">
        <v>0.12030399999999999</v>
      </c>
      <c r="AY12">
        <v>0.52806600000000004</v>
      </c>
      <c r="AZ12">
        <f t="shared" si="15"/>
        <v>0.59</v>
      </c>
      <c r="BA12">
        <f t="shared" si="16"/>
        <v>0.48121599999999998</v>
      </c>
      <c r="BC12">
        <v>3.9</v>
      </c>
      <c r="BD12">
        <v>0.11899899999999999</v>
      </c>
      <c r="BE12">
        <v>0.51690700000000001</v>
      </c>
      <c r="BF12">
        <f t="shared" si="17"/>
        <v>0.55000000000000004</v>
      </c>
      <c r="BG12">
        <f t="shared" si="18"/>
        <v>0.47599599999999997</v>
      </c>
    </row>
    <row r="13" spans="1:59">
      <c r="A13">
        <v>4</v>
      </c>
      <c r="B13">
        <v>0.11638800000000001</v>
      </c>
      <c r="C13">
        <v>0.54480499999999998</v>
      </c>
      <c r="D13">
        <f t="shared" si="19"/>
        <v>0.6</v>
      </c>
      <c r="E13">
        <f t="shared" si="0"/>
        <v>0.46555200000000002</v>
      </c>
      <c r="G13">
        <v>4.0999999999999996</v>
      </c>
      <c r="H13">
        <v>0.125526</v>
      </c>
      <c r="I13">
        <v>0.52248700000000003</v>
      </c>
      <c r="J13">
        <f t="shared" si="1"/>
        <v>0.59999999999999964</v>
      </c>
      <c r="K13">
        <f t="shared" si="2"/>
        <v>0.50210399999999999</v>
      </c>
      <c r="M13">
        <v>4</v>
      </c>
      <c r="N13">
        <v>0.126831</v>
      </c>
      <c r="O13">
        <v>0.52360300000000004</v>
      </c>
      <c r="P13">
        <f t="shared" si="3"/>
        <v>0.60000000000000009</v>
      </c>
      <c r="Q13">
        <f t="shared" si="4"/>
        <v>0.507324</v>
      </c>
      <c r="S13">
        <v>4.2</v>
      </c>
      <c r="T13">
        <v>0.12161</v>
      </c>
      <c r="U13">
        <v>0.56600799999999996</v>
      </c>
      <c r="V13">
        <f t="shared" si="5"/>
        <v>0.62000000000000011</v>
      </c>
      <c r="W13">
        <f t="shared" si="6"/>
        <v>0.48643999999999998</v>
      </c>
      <c r="Y13">
        <v>4.2</v>
      </c>
      <c r="Z13">
        <v>0.125526</v>
      </c>
      <c r="AA13">
        <v>0.54257299999999997</v>
      </c>
      <c r="AB13">
        <f t="shared" si="7"/>
        <v>0.60000000000000009</v>
      </c>
      <c r="AC13">
        <f t="shared" si="8"/>
        <v>0.50210399999999999</v>
      </c>
      <c r="AE13">
        <v>4</v>
      </c>
      <c r="AF13">
        <v>0.129442</v>
      </c>
      <c r="AG13">
        <v>0.58163100000000001</v>
      </c>
      <c r="AH13">
        <f t="shared" si="9"/>
        <v>0.63000000000000012</v>
      </c>
      <c r="AI13">
        <f t="shared" si="10"/>
        <v>0.51776800000000001</v>
      </c>
      <c r="AK13">
        <v>4.5999999999999996</v>
      </c>
      <c r="AL13">
        <v>0.11638800000000001</v>
      </c>
      <c r="AM13">
        <v>0.64189099999999999</v>
      </c>
      <c r="AN13">
        <f t="shared" si="11"/>
        <v>0.6799999999999996</v>
      </c>
      <c r="AO13">
        <f t="shared" si="12"/>
        <v>0.46555200000000002</v>
      </c>
      <c r="AQ13">
        <v>4.5</v>
      </c>
      <c r="AR13">
        <v>0.113777</v>
      </c>
      <c r="AS13">
        <v>0.64189099999999999</v>
      </c>
      <c r="AT13">
        <f t="shared" si="13"/>
        <v>0.67000000000000015</v>
      </c>
      <c r="AU13">
        <f t="shared" si="14"/>
        <v>0.45510800000000001</v>
      </c>
      <c r="AW13">
        <v>3.7</v>
      </c>
      <c r="AX13">
        <v>0.130747</v>
      </c>
      <c r="AY13">
        <v>0.63073199999999996</v>
      </c>
      <c r="AZ13">
        <f t="shared" si="15"/>
        <v>0.69000000000000006</v>
      </c>
      <c r="BA13">
        <f t="shared" si="16"/>
        <v>0.52298800000000001</v>
      </c>
      <c r="BC13">
        <v>4</v>
      </c>
      <c r="BD13">
        <v>0.12422</v>
      </c>
      <c r="BE13">
        <v>0.61734</v>
      </c>
      <c r="BF13">
        <f t="shared" si="17"/>
        <v>0.65000000000000013</v>
      </c>
      <c r="BG13">
        <f t="shared" si="18"/>
        <v>0.49687999999999999</v>
      </c>
    </row>
    <row r="14" spans="1:59">
      <c r="A14">
        <v>4.0999999999999996</v>
      </c>
      <c r="B14">
        <v>0.125526</v>
      </c>
      <c r="C14">
        <v>0.648586</v>
      </c>
      <c r="D14">
        <f t="shared" si="19"/>
        <v>0.7</v>
      </c>
      <c r="E14">
        <f t="shared" si="0"/>
        <v>0.50210399999999999</v>
      </c>
      <c r="G14">
        <v>4.2</v>
      </c>
      <c r="H14">
        <v>0.132053</v>
      </c>
      <c r="I14">
        <v>0.62849999999999995</v>
      </c>
      <c r="J14">
        <f t="shared" si="1"/>
        <v>0.70000000000000018</v>
      </c>
      <c r="K14">
        <f t="shared" si="2"/>
        <v>0.52821200000000001</v>
      </c>
      <c r="M14">
        <v>4.0999999999999996</v>
      </c>
      <c r="N14">
        <v>0.132053</v>
      </c>
      <c r="O14">
        <v>0.63073199999999996</v>
      </c>
      <c r="P14">
        <f t="shared" si="3"/>
        <v>0.69999999999999973</v>
      </c>
      <c r="Q14">
        <f t="shared" si="4"/>
        <v>0.52821200000000001</v>
      </c>
      <c r="S14">
        <v>4.3</v>
      </c>
      <c r="T14">
        <v>0.126831</v>
      </c>
      <c r="U14">
        <v>0.67090499999999997</v>
      </c>
      <c r="V14">
        <f t="shared" si="5"/>
        <v>0.71999999999999975</v>
      </c>
      <c r="W14">
        <f t="shared" si="6"/>
        <v>0.507324</v>
      </c>
      <c r="Y14">
        <v>4.3</v>
      </c>
      <c r="Z14">
        <v>0.130747</v>
      </c>
      <c r="AA14">
        <v>0.649702</v>
      </c>
      <c r="AB14">
        <f t="shared" si="7"/>
        <v>0.69999999999999973</v>
      </c>
      <c r="AC14">
        <f t="shared" si="8"/>
        <v>0.52298800000000001</v>
      </c>
      <c r="AE14">
        <v>4.0999999999999996</v>
      </c>
      <c r="AF14">
        <v>0.132053</v>
      </c>
      <c r="AG14">
        <v>0.68652800000000003</v>
      </c>
      <c r="AH14">
        <f t="shared" si="9"/>
        <v>0.72999999999999976</v>
      </c>
      <c r="AI14">
        <f t="shared" si="10"/>
        <v>0.52821200000000001</v>
      </c>
      <c r="AK14">
        <v>4.7</v>
      </c>
      <c r="AL14">
        <v>0.12422</v>
      </c>
      <c r="AM14">
        <v>0.74343999999999999</v>
      </c>
      <c r="AN14">
        <f t="shared" si="11"/>
        <v>0.78000000000000014</v>
      </c>
      <c r="AO14">
        <f t="shared" si="12"/>
        <v>0.49687999999999999</v>
      </c>
      <c r="AQ14">
        <v>4.5999999999999996</v>
      </c>
      <c r="AR14">
        <v>0.11638800000000001</v>
      </c>
      <c r="AS14">
        <v>0.74343999999999999</v>
      </c>
      <c r="AT14">
        <f t="shared" si="13"/>
        <v>0.7699999999999998</v>
      </c>
      <c r="AU14">
        <f t="shared" si="14"/>
        <v>0.46555200000000002</v>
      </c>
      <c r="AW14">
        <v>3.8</v>
      </c>
      <c r="AX14">
        <v>0.130747</v>
      </c>
      <c r="AY14">
        <v>0.73562799999999995</v>
      </c>
      <c r="AZ14">
        <f t="shared" si="15"/>
        <v>0.7899999999999997</v>
      </c>
      <c r="BA14">
        <f t="shared" si="16"/>
        <v>0.52298800000000001</v>
      </c>
      <c r="BC14">
        <v>4.0999999999999996</v>
      </c>
      <c r="BD14">
        <v>0.126831</v>
      </c>
      <c r="BE14">
        <v>0.72000500000000001</v>
      </c>
      <c r="BF14">
        <f t="shared" si="17"/>
        <v>0.74999999999999978</v>
      </c>
      <c r="BG14">
        <f t="shared" si="18"/>
        <v>0.507324</v>
      </c>
    </row>
    <row r="15" spans="1:59">
      <c r="A15">
        <v>4.2</v>
      </c>
      <c r="B15">
        <v>0.12161</v>
      </c>
      <c r="C15">
        <v>0.751251</v>
      </c>
      <c r="D15">
        <f t="shared" si="19"/>
        <v>0.79999999999999993</v>
      </c>
      <c r="E15">
        <f t="shared" si="0"/>
        <v>0.48643999999999998</v>
      </c>
      <c r="G15">
        <v>4.3</v>
      </c>
      <c r="H15">
        <v>0.13596900000000001</v>
      </c>
      <c r="I15">
        <v>0.73897599999999997</v>
      </c>
      <c r="J15">
        <f t="shared" si="1"/>
        <v>0.79999999999999982</v>
      </c>
      <c r="K15">
        <f t="shared" si="2"/>
        <v>0.54387600000000003</v>
      </c>
      <c r="M15">
        <v>4.2</v>
      </c>
      <c r="N15">
        <v>0.132053</v>
      </c>
      <c r="O15">
        <v>0.73785999999999996</v>
      </c>
      <c r="P15">
        <f t="shared" si="3"/>
        <v>0.80000000000000027</v>
      </c>
      <c r="Q15">
        <f t="shared" si="4"/>
        <v>0.52821200000000001</v>
      </c>
      <c r="S15">
        <v>4.4000000000000004</v>
      </c>
      <c r="T15">
        <v>0.12161</v>
      </c>
      <c r="U15">
        <v>0.77580199999999999</v>
      </c>
      <c r="V15">
        <f t="shared" si="5"/>
        <v>0.82000000000000028</v>
      </c>
      <c r="W15">
        <f t="shared" si="6"/>
        <v>0.48643999999999998</v>
      </c>
      <c r="Y15">
        <v>4.4000000000000004</v>
      </c>
      <c r="Z15">
        <v>0.126831</v>
      </c>
      <c r="AA15">
        <v>0.75459900000000002</v>
      </c>
      <c r="AB15">
        <f t="shared" si="7"/>
        <v>0.80000000000000027</v>
      </c>
      <c r="AC15">
        <f t="shared" si="8"/>
        <v>0.507324</v>
      </c>
      <c r="AE15">
        <v>4.2</v>
      </c>
      <c r="AF15">
        <v>0.133358</v>
      </c>
      <c r="AG15">
        <v>0.79142500000000005</v>
      </c>
      <c r="AH15">
        <f t="shared" si="9"/>
        <v>0.83000000000000029</v>
      </c>
      <c r="AI15">
        <f t="shared" si="10"/>
        <v>0.53343200000000002</v>
      </c>
      <c r="AK15">
        <v>4.8</v>
      </c>
      <c r="AL15">
        <v>0.115083</v>
      </c>
      <c r="AM15">
        <v>0.84387299999999998</v>
      </c>
      <c r="AN15">
        <f t="shared" si="11"/>
        <v>0.87999999999999978</v>
      </c>
      <c r="AO15">
        <f t="shared" si="12"/>
        <v>0.46033200000000002</v>
      </c>
      <c r="AQ15">
        <v>4.7</v>
      </c>
      <c r="AR15">
        <v>9.9182999999999993E-2</v>
      </c>
      <c r="AS15">
        <v>0.84052499999999997</v>
      </c>
      <c r="AT15">
        <f t="shared" si="13"/>
        <v>0.87000000000000033</v>
      </c>
      <c r="AU15">
        <f t="shared" si="14"/>
        <v>0.39673199999999997</v>
      </c>
      <c r="AW15">
        <v>3.9</v>
      </c>
      <c r="AX15">
        <v>0.132053</v>
      </c>
      <c r="AY15">
        <v>0.83940899999999996</v>
      </c>
      <c r="AZ15">
        <f t="shared" si="15"/>
        <v>0.88999999999999979</v>
      </c>
      <c r="BA15">
        <f t="shared" si="16"/>
        <v>0.52821200000000001</v>
      </c>
      <c r="BC15">
        <v>4.2</v>
      </c>
      <c r="BD15">
        <v>0.10202899999999999</v>
      </c>
      <c r="BE15">
        <v>0.81597500000000001</v>
      </c>
      <c r="BF15">
        <f t="shared" si="17"/>
        <v>0.85000000000000031</v>
      </c>
      <c r="BG15">
        <f t="shared" si="18"/>
        <v>0.40811599999999998</v>
      </c>
    </row>
    <row r="16" spans="1:59">
      <c r="A16">
        <v>4.3</v>
      </c>
      <c r="B16">
        <v>0.108556</v>
      </c>
      <c r="C16">
        <v>0.8528</v>
      </c>
      <c r="D16">
        <f t="shared" si="19"/>
        <v>0.89999999999999991</v>
      </c>
      <c r="E16">
        <f t="shared" si="0"/>
        <v>0.434224</v>
      </c>
      <c r="G16">
        <v>4.4000000000000004</v>
      </c>
      <c r="H16">
        <v>0.134663</v>
      </c>
      <c r="I16">
        <v>0.84945300000000001</v>
      </c>
      <c r="J16">
        <f t="shared" si="1"/>
        <v>0.90000000000000036</v>
      </c>
      <c r="K16">
        <f t="shared" si="2"/>
        <v>0.53865200000000002</v>
      </c>
      <c r="M16">
        <v>4.3</v>
      </c>
      <c r="N16">
        <v>0.11638800000000001</v>
      </c>
      <c r="O16">
        <v>0.84275699999999998</v>
      </c>
      <c r="P16">
        <f t="shared" si="3"/>
        <v>0.89999999999999991</v>
      </c>
      <c r="Q16">
        <f t="shared" si="4"/>
        <v>0.46555200000000002</v>
      </c>
      <c r="S16">
        <v>4.5</v>
      </c>
      <c r="T16">
        <v>0.113777</v>
      </c>
      <c r="U16">
        <v>0.87623499999999999</v>
      </c>
      <c r="V16">
        <f t="shared" si="5"/>
        <v>0.91999999999999993</v>
      </c>
      <c r="W16">
        <f t="shared" si="6"/>
        <v>0.45510800000000001</v>
      </c>
      <c r="Y16">
        <v>4.5</v>
      </c>
      <c r="Z16">
        <v>0.122915</v>
      </c>
      <c r="AA16">
        <v>0.85838000000000003</v>
      </c>
      <c r="AB16">
        <f t="shared" si="7"/>
        <v>0.89999999999999991</v>
      </c>
      <c r="AC16">
        <f t="shared" si="8"/>
        <v>0.49165999999999999</v>
      </c>
      <c r="AE16">
        <v>4.3</v>
      </c>
      <c r="AF16">
        <v>0.10725</v>
      </c>
      <c r="AG16">
        <v>0.88962600000000003</v>
      </c>
      <c r="AH16">
        <f t="shared" si="9"/>
        <v>0.92999999999999994</v>
      </c>
      <c r="AI16">
        <f t="shared" si="10"/>
        <v>0.42899999999999999</v>
      </c>
      <c r="AK16">
        <v>4.9000000000000004</v>
      </c>
      <c r="AL16">
        <v>8.3518999999999996E-2</v>
      </c>
      <c r="AM16">
        <v>0.93426299999999995</v>
      </c>
      <c r="AN16">
        <f t="shared" si="11"/>
        <v>0.98000000000000032</v>
      </c>
      <c r="AO16">
        <f t="shared" si="12"/>
        <v>0.33407599999999998</v>
      </c>
      <c r="AQ16">
        <v>4.8</v>
      </c>
      <c r="AR16">
        <v>7.7551999999999996E-2</v>
      </c>
      <c r="AS16">
        <v>0.92533600000000005</v>
      </c>
      <c r="AT16">
        <f t="shared" si="13"/>
        <v>0.97</v>
      </c>
      <c r="AU16">
        <f t="shared" si="14"/>
        <v>0.31020799999999998</v>
      </c>
      <c r="AW16">
        <v>4</v>
      </c>
      <c r="AX16">
        <v>9.9182999999999993E-2</v>
      </c>
      <c r="AY16">
        <v>0.93649499999999997</v>
      </c>
      <c r="AZ16">
        <f t="shared" si="15"/>
        <v>0.98999999999999988</v>
      </c>
      <c r="BA16">
        <f t="shared" si="16"/>
        <v>0.39673199999999997</v>
      </c>
      <c r="BC16">
        <v>4.3</v>
      </c>
      <c r="BD16">
        <v>8.0873E-2</v>
      </c>
      <c r="BE16">
        <v>0.90413299999999996</v>
      </c>
      <c r="BF16">
        <f t="shared" si="17"/>
        <v>0.95</v>
      </c>
      <c r="BG16">
        <f t="shared" si="18"/>
        <v>0.323492</v>
      </c>
    </row>
    <row r="17" spans="1:59">
      <c r="A17">
        <v>4.4000000000000004</v>
      </c>
      <c r="B17">
        <v>8.0873E-2</v>
      </c>
      <c r="C17">
        <v>0.94653799999999999</v>
      </c>
      <c r="D17">
        <f t="shared" si="19"/>
        <v>0.99999999999999989</v>
      </c>
      <c r="E17">
        <f t="shared" si="0"/>
        <v>0.323492</v>
      </c>
      <c r="G17">
        <v>4.5</v>
      </c>
      <c r="H17">
        <v>0.105945</v>
      </c>
      <c r="I17">
        <v>0.95211800000000002</v>
      </c>
      <c r="J17">
        <f t="shared" si="1"/>
        <v>1</v>
      </c>
      <c r="K17">
        <f t="shared" si="2"/>
        <v>0.42377999999999999</v>
      </c>
      <c r="M17">
        <v>4.4000000000000004</v>
      </c>
      <c r="N17">
        <v>9.6351999999999993E-2</v>
      </c>
      <c r="O17">
        <v>0.93649499999999997</v>
      </c>
      <c r="P17">
        <f t="shared" si="3"/>
        <v>1.0000000000000004</v>
      </c>
      <c r="Q17">
        <f t="shared" si="4"/>
        <v>0.38540799999999997</v>
      </c>
      <c r="S17">
        <v>4.5999999999999996</v>
      </c>
      <c r="T17">
        <v>9.3521999999999994E-2</v>
      </c>
      <c r="U17">
        <v>0.96997299999999997</v>
      </c>
      <c r="V17">
        <f t="shared" si="5"/>
        <v>1.0199999999999996</v>
      </c>
      <c r="W17">
        <f t="shared" si="6"/>
        <v>0.37408799999999998</v>
      </c>
      <c r="Y17">
        <v>4.5999999999999996</v>
      </c>
      <c r="Z17">
        <v>9.3521999999999994E-2</v>
      </c>
      <c r="AA17">
        <v>0.95435000000000003</v>
      </c>
      <c r="AB17">
        <f t="shared" si="7"/>
        <v>0.99999999999999956</v>
      </c>
      <c r="AC17">
        <f t="shared" si="8"/>
        <v>0.37408799999999998</v>
      </c>
      <c r="AE17">
        <v>4.4000000000000004</v>
      </c>
      <c r="AF17">
        <v>8.2616999999999996E-2</v>
      </c>
      <c r="AG17">
        <v>0.97889999999999999</v>
      </c>
      <c r="AH17">
        <f t="shared" si="9"/>
        <v>1.0300000000000005</v>
      </c>
      <c r="AI17">
        <f t="shared" si="10"/>
        <v>0.33046799999999998</v>
      </c>
      <c r="AK17">
        <v>5</v>
      </c>
      <c r="AL17">
        <v>7.9213000000000006E-2</v>
      </c>
      <c r="AM17">
        <v>1.0168410000000001</v>
      </c>
      <c r="AN17">
        <f t="shared" si="11"/>
        <v>1.08</v>
      </c>
      <c r="AO17">
        <f t="shared" si="12"/>
        <v>0.31685200000000002</v>
      </c>
      <c r="AQ17">
        <v>4.9000000000000004</v>
      </c>
      <c r="AR17">
        <v>8.0873E-2</v>
      </c>
      <c r="AS17">
        <v>1.0090300000000001</v>
      </c>
      <c r="AT17">
        <f t="shared" si="13"/>
        <v>1.0700000000000005</v>
      </c>
      <c r="AU17">
        <f t="shared" si="14"/>
        <v>0.323492</v>
      </c>
      <c r="AW17">
        <v>4.0999999999999996</v>
      </c>
      <c r="AX17">
        <v>8.0873E-2</v>
      </c>
      <c r="AY17">
        <v>1.0235369999999999</v>
      </c>
      <c r="AZ17">
        <f t="shared" si="15"/>
        <v>1.0899999999999996</v>
      </c>
      <c r="BA17">
        <f t="shared" si="16"/>
        <v>0.323492</v>
      </c>
      <c r="BC17">
        <v>4.4000000000000004</v>
      </c>
      <c r="BD17">
        <v>8.1714999999999996E-2</v>
      </c>
      <c r="BE17">
        <v>0.98782700000000001</v>
      </c>
      <c r="BF17">
        <f t="shared" si="17"/>
        <v>1.0500000000000005</v>
      </c>
      <c r="BG17">
        <f t="shared" si="18"/>
        <v>0.32685999999999998</v>
      </c>
    </row>
    <row r="18" spans="1:59">
      <c r="A18">
        <v>4.5</v>
      </c>
      <c r="B18">
        <v>8.7128999999999998E-2</v>
      </c>
      <c r="C18">
        <v>1.032464</v>
      </c>
      <c r="D18">
        <f t="shared" si="19"/>
        <v>1.0999999999999999</v>
      </c>
      <c r="E18">
        <f t="shared" si="0"/>
        <v>0.34851599999999999</v>
      </c>
      <c r="G18">
        <v>4.5999999999999996</v>
      </c>
      <c r="H18">
        <v>9.3521999999999994E-2</v>
      </c>
      <c r="I18">
        <v>1.0436240000000001</v>
      </c>
      <c r="J18">
        <f t="shared" si="1"/>
        <v>1.0999999999999996</v>
      </c>
      <c r="K18">
        <f t="shared" si="2"/>
        <v>0.37408799999999998</v>
      </c>
      <c r="M18">
        <v>4.5</v>
      </c>
      <c r="N18">
        <v>8.2616999999999996E-2</v>
      </c>
      <c r="O18">
        <v>1.0280009999999999</v>
      </c>
      <c r="P18">
        <f t="shared" si="3"/>
        <v>1.1000000000000001</v>
      </c>
      <c r="Q18">
        <f t="shared" si="4"/>
        <v>0.33046799999999998</v>
      </c>
      <c r="S18">
        <v>4.7</v>
      </c>
      <c r="T18">
        <v>9.3521999999999994E-2</v>
      </c>
      <c r="U18">
        <v>1.054783</v>
      </c>
      <c r="V18">
        <f t="shared" si="5"/>
        <v>1.1200000000000001</v>
      </c>
      <c r="W18">
        <f t="shared" si="6"/>
        <v>0.37408799999999998</v>
      </c>
      <c r="Y18">
        <v>4.7</v>
      </c>
      <c r="Z18">
        <v>7.9213000000000006E-2</v>
      </c>
      <c r="AA18">
        <v>1.0413920000000001</v>
      </c>
      <c r="AB18">
        <f t="shared" si="7"/>
        <v>1.1000000000000001</v>
      </c>
      <c r="AC18">
        <f t="shared" si="8"/>
        <v>0.31685200000000002</v>
      </c>
      <c r="AE18">
        <v>4.5</v>
      </c>
      <c r="AF18">
        <v>9.5408999999999994E-2</v>
      </c>
      <c r="AG18">
        <v>1.0648260000000001</v>
      </c>
      <c r="AH18">
        <f t="shared" si="9"/>
        <v>1.1300000000000001</v>
      </c>
      <c r="AI18">
        <f t="shared" si="10"/>
        <v>0.38163599999999998</v>
      </c>
      <c r="AK18">
        <v>5.0999999999999996</v>
      </c>
      <c r="AL18">
        <v>0.10106999999999999</v>
      </c>
      <c r="AM18">
        <v>1.1016520000000001</v>
      </c>
      <c r="AN18">
        <f t="shared" si="11"/>
        <v>1.1799999999999997</v>
      </c>
      <c r="AO18">
        <f t="shared" si="12"/>
        <v>0.40427999999999997</v>
      </c>
      <c r="AQ18">
        <v>5</v>
      </c>
      <c r="AR18">
        <v>0.10464</v>
      </c>
      <c r="AS18">
        <v>1.094956</v>
      </c>
      <c r="AT18">
        <f t="shared" si="13"/>
        <v>1.1700000000000002</v>
      </c>
      <c r="AU18">
        <f t="shared" si="14"/>
        <v>0.41855999999999999</v>
      </c>
      <c r="AW18">
        <v>4.2</v>
      </c>
      <c r="AX18">
        <v>9.9182999999999993E-2</v>
      </c>
      <c r="AY18">
        <v>1.1072310000000001</v>
      </c>
      <c r="AZ18">
        <f t="shared" si="15"/>
        <v>1.1900000000000002</v>
      </c>
      <c r="BA18">
        <f t="shared" si="16"/>
        <v>0.39673199999999997</v>
      </c>
      <c r="BC18">
        <v>4.5</v>
      </c>
      <c r="BD18">
        <v>9.9182999999999993E-2</v>
      </c>
      <c r="BE18">
        <v>1.072638</v>
      </c>
      <c r="BF18">
        <f t="shared" si="17"/>
        <v>1.1500000000000001</v>
      </c>
      <c r="BG18">
        <f t="shared" si="18"/>
        <v>0.39673199999999997</v>
      </c>
    </row>
    <row r="19" spans="1:59">
      <c r="A19">
        <v>4.5999999999999996</v>
      </c>
      <c r="B19">
        <v>0.10725</v>
      </c>
      <c r="C19">
        <v>1.1217379999999999</v>
      </c>
      <c r="D19">
        <f t="shared" si="19"/>
        <v>1.2</v>
      </c>
      <c r="E19">
        <f t="shared" si="0"/>
        <v>0.42899999999999999</v>
      </c>
      <c r="G19">
        <v>4.7</v>
      </c>
      <c r="H19">
        <v>9.8239000000000007E-2</v>
      </c>
      <c r="I19">
        <v>1.132898</v>
      </c>
      <c r="J19">
        <f t="shared" si="1"/>
        <v>1.2000000000000002</v>
      </c>
      <c r="K19">
        <f t="shared" si="2"/>
        <v>0.39295600000000003</v>
      </c>
      <c r="M19">
        <v>4.5999999999999996</v>
      </c>
      <c r="N19">
        <v>9.8239000000000007E-2</v>
      </c>
      <c r="O19">
        <v>1.1161589999999999</v>
      </c>
      <c r="P19">
        <f t="shared" si="3"/>
        <v>1.1999999999999997</v>
      </c>
      <c r="Q19">
        <f t="shared" si="4"/>
        <v>0.39295600000000003</v>
      </c>
      <c r="S19">
        <v>4.8</v>
      </c>
      <c r="T19">
        <v>0.103334</v>
      </c>
      <c r="U19">
        <v>1.1440570000000001</v>
      </c>
      <c r="V19">
        <f t="shared" si="5"/>
        <v>1.2199999999999998</v>
      </c>
      <c r="W19">
        <f t="shared" si="6"/>
        <v>0.41333599999999998</v>
      </c>
      <c r="Y19">
        <v>4.8</v>
      </c>
      <c r="Z19">
        <v>9.9182999999999993E-2</v>
      </c>
      <c r="AA19">
        <v>1.1295500000000001</v>
      </c>
      <c r="AB19">
        <f t="shared" si="7"/>
        <v>1.1999999999999997</v>
      </c>
      <c r="AC19">
        <f t="shared" si="8"/>
        <v>0.39673199999999997</v>
      </c>
      <c r="AE19">
        <v>4.5999999999999996</v>
      </c>
      <c r="AF19">
        <v>0.105945</v>
      </c>
      <c r="AG19">
        <v>1.157448</v>
      </c>
      <c r="AH19">
        <f t="shared" si="9"/>
        <v>1.2299999999999998</v>
      </c>
      <c r="AI19">
        <f t="shared" si="10"/>
        <v>0.42377999999999999</v>
      </c>
      <c r="AK19">
        <v>5.2</v>
      </c>
      <c r="AL19">
        <v>9.7295999999999994E-2</v>
      </c>
      <c r="AM19">
        <v>1.1909259999999999</v>
      </c>
      <c r="AN19">
        <f t="shared" si="11"/>
        <v>1.2800000000000002</v>
      </c>
      <c r="AO19">
        <f t="shared" si="12"/>
        <v>0.38918399999999997</v>
      </c>
      <c r="AQ19">
        <v>5.0999999999999996</v>
      </c>
      <c r="AR19">
        <v>9.8239000000000007E-2</v>
      </c>
      <c r="AS19">
        <v>1.1842299999999999</v>
      </c>
      <c r="AT19">
        <f t="shared" si="13"/>
        <v>1.2699999999999998</v>
      </c>
      <c r="AU19">
        <f t="shared" si="14"/>
        <v>0.39295600000000003</v>
      </c>
      <c r="AW19">
        <v>4.3</v>
      </c>
      <c r="AX19">
        <v>9.4464999999999993E-2</v>
      </c>
      <c r="AY19">
        <v>1.1965049999999999</v>
      </c>
      <c r="AZ19">
        <f t="shared" si="15"/>
        <v>1.2899999999999998</v>
      </c>
      <c r="BA19">
        <f t="shared" si="16"/>
        <v>0.37785999999999997</v>
      </c>
      <c r="BC19">
        <v>4.5999999999999996</v>
      </c>
      <c r="BD19">
        <v>0.103334</v>
      </c>
      <c r="BE19">
        <v>1.1607959999999999</v>
      </c>
      <c r="BF19">
        <f t="shared" si="17"/>
        <v>1.2499999999999998</v>
      </c>
      <c r="BG19">
        <f t="shared" si="18"/>
        <v>0.41333599999999998</v>
      </c>
    </row>
    <row r="20" spans="1:59">
      <c r="A20">
        <v>4.7</v>
      </c>
      <c r="B20">
        <v>9.4464999999999993E-2</v>
      </c>
      <c r="C20">
        <v>1.2121280000000001</v>
      </c>
      <c r="D20">
        <f t="shared" si="19"/>
        <v>1.3</v>
      </c>
      <c r="E20">
        <f t="shared" si="0"/>
        <v>0.37785999999999997</v>
      </c>
      <c r="G20">
        <v>4.8</v>
      </c>
      <c r="H20">
        <v>8.8933999999999999E-2</v>
      </c>
      <c r="I20">
        <v>1.2244029999999999</v>
      </c>
      <c r="J20">
        <f t="shared" si="1"/>
        <v>1.2999999999999998</v>
      </c>
      <c r="K20">
        <f t="shared" si="2"/>
        <v>0.355736</v>
      </c>
      <c r="M20">
        <v>4.7</v>
      </c>
      <c r="N20">
        <v>8.8031999999999999E-2</v>
      </c>
      <c r="O20">
        <v>1.205433</v>
      </c>
      <c r="P20">
        <f t="shared" si="3"/>
        <v>1.3000000000000003</v>
      </c>
      <c r="Q20">
        <f t="shared" si="4"/>
        <v>0.352128</v>
      </c>
      <c r="S20">
        <v>4.9000000000000004</v>
      </c>
      <c r="T20">
        <v>8.4421999999999997E-2</v>
      </c>
      <c r="U20">
        <v>1.233331</v>
      </c>
      <c r="V20">
        <f t="shared" si="5"/>
        <v>1.3200000000000003</v>
      </c>
      <c r="W20">
        <f t="shared" si="6"/>
        <v>0.33768799999999999</v>
      </c>
      <c r="Y20">
        <v>4.9000000000000004</v>
      </c>
      <c r="Z20">
        <v>9.0739E-2</v>
      </c>
      <c r="AA20">
        <v>1.2165919999999999</v>
      </c>
      <c r="AB20">
        <f t="shared" si="7"/>
        <v>1.3000000000000003</v>
      </c>
      <c r="AC20">
        <f t="shared" si="8"/>
        <v>0.362956</v>
      </c>
      <c r="AE20">
        <v>4.7</v>
      </c>
      <c r="AF20">
        <v>8.4421999999999997E-2</v>
      </c>
      <c r="AG20">
        <v>1.243374</v>
      </c>
      <c r="AH20">
        <f t="shared" si="9"/>
        <v>1.3300000000000003</v>
      </c>
      <c r="AI20">
        <f t="shared" si="10"/>
        <v>0.33768799999999999</v>
      </c>
      <c r="AK20">
        <v>5.3</v>
      </c>
      <c r="AL20">
        <v>6.8737000000000006E-2</v>
      </c>
      <c r="AM20">
        <v>1.273504</v>
      </c>
      <c r="AN20">
        <f t="shared" si="11"/>
        <v>1.38</v>
      </c>
      <c r="AO20">
        <f t="shared" si="12"/>
        <v>0.27494800000000003</v>
      </c>
      <c r="AQ20">
        <v>5.2</v>
      </c>
      <c r="AR20">
        <v>7.1740999999999999E-2</v>
      </c>
      <c r="AS20">
        <v>1.2690399999999999</v>
      </c>
      <c r="AT20">
        <f t="shared" si="13"/>
        <v>1.3700000000000003</v>
      </c>
      <c r="AU20">
        <f t="shared" si="14"/>
        <v>0.286964</v>
      </c>
      <c r="AW20">
        <v>4.4000000000000004</v>
      </c>
      <c r="AX20">
        <v>6.3547999999999993E-2</v>
      </c>
      <c r="AY20">
        <v>1.277968</v>
      </c>
      <c r="AZ20">
        <f t="shared" si="15"/>
        <v>1.3900000000000003</v>
      </c>
      <c r="BA20">
        <f t="shared" si="16"/>
        <v>0.25419199999999997</v>
      </c>
      <c r="BC20">
        <v>4.7</v>
      </c>
      <c r="BD20">
        <v>7.5062000000000004E-2</v>
      </c>
      <c r="BE20">
        <v>1.2467220000000001</v>
      </c>
      <c r="BF20">
        <f t="shared" si="17"/>
        <v>1.3500000000000003</v>
      </c>
      <c r="BG20">
        <f t="shared" si="18"/>
        <v>0.30024800000000001</v>
      </c>
    </row>
    <row r="21" spans="1:59">
      <c r="A21">
        <v>4.8</v>
      </c>
      <c r="B21">
        <v>6.2066000000000003E-2</v>
      </c>
      <c r="C21">
        <v>1.29227</v>
      </c>
      <c r="D21">
        <f t="shared" si="19"/>
        <v>1.4000000000000001</v>
      </c>
      <c r="E21">
        <f t="shared" si="0"/>
        <v>0.24826400000000001</v>
      </c>
      <c r="G21">
        <v>4.9000000000000004</v>
      </c>
      <c r="H21">
        <v>6.2807000000000002E-2</v>
      </c>
      <c r="I21">
        <v>1.29227</v>
      </c>
      <c r="J21">
        <f t="shared" si="1"/>
        <v>1.4000000000000004</v>
      </c>
      <c r="K21">
        <f t="shared" si="2"/>
        <v>0.25122800000000001</v>
      </c>
      <c r="M21">
        <v>4.8</v>
      </c>
      <c r="N21">
        <v>6.2066000000000003E-2</v>
      </c>
      <c r="O21">
        <v>1.2846630000000001</v>
      </c>
      <c r="P21">
        <f t="shared" si="3"/>
        <v>1.4</v>
      </c>
      <c r="Q21">
        <f t="shared" si="4"/>
        <v>0.24826400000000001</v>
      </c>
      <c r="S21">
        <v>5</v>
      </c>
      <c r="T21">
        <v>5.8158000000000001E-2</v>
      </c>
      <c r="U21">
        <v>1.29227</v>
      </c>
      <c r="V21">
        <f t="shared" si="5"/>
        <v>1.42</v>
      </c>
      <c r="W21">
        <f t="shared" si="6"/>
        <v>0.23263200000000001</v>
      </c>
      <c r="Y21">
        <v>5</v>
      </c>
      <c r="Z21">
        <v>6.0045000000000001E-2</v>
      </c>
      <c r="AA21">
        <v>1.29227</v>
      </c>
      <c r="AB21">
        <f t="shared" si="7"/>
        <v>1.4</v>
      </c>
      <c r="AC21">
        <f t="shared" si="8"/>
        <v>0.24018</v>
      </c>
      <c r="AE21">
        <v>4.8</v>
      </c>
      <c r="AF21">
        <v>4.0618000000000001E-2</v>
      </c>
      <c r="AG21">
        <v>1.29227</v>
      </c>
      <c r="AH21">
        <f t="shared" si="9"/>
        <v>1.43</v>
      </c>
      <c r="AI21">
        <f t="shared" si="10"/>
        <v>0.16247200000000001</v>
      </c>
      <c r="AK21">
        <v>5.4</v>
      </c>
      <c r="AL21">
        <v>-9.6699999999999998E-3</v>
      </c>
      <c r="AM21">
        <v>1.29227</v>
      </c>
      <c r="AN21">
        <f t="shared" si="11"/>
        <v>1.4800000000000004</v>
      </c>
      <c r="AO21">
        <f t="shared" si="12"/>
        <v>-3.8679999999999999E-2</v>
      </c>
      <c r="AQ21">
        <v>5.3</v>
      </c>
      <c r="AR21">
        <v>-5.6259999999999999E-3</v>
      </c>
      <c r="AS21">
        <v>1.29227</v>
      </c>
      <c r="AT21">
        <f t="shared" si="13"/>
        <v>1.47</v>
      </c>
      <c r="AU21">
        <f t="shared" si="14"/>
        <v>-2.2504E-2</v>
      </c>
      <c r="AW21">
        <v>4.5</v>
      </c>
      <c r="AX21">
        <v>-2.9885999999999999E-2</v>
      </c>
      <c r="AY21">
        <v>1.29227</v>
      </c>
      <c r="AZ21">
        <f t="shared" si="15"/>
        <v>1.49</v>
      </c>
      <c r="BA21">
        <f t="shared" si="16"/>
        <v>-0.119544</v>
      </c>
      <c r="BC21">
        <v>4.8</v>
      </c>
      <c r="BD21">
        <v>2.2676999999999999E-2</v>
      </c>
      <c r="BE21">
        <v>1.29227</v>
      </c>
      <c r="BF21">
        <f t="shared" si="17"/>
        <v>1.45</v>
      </c>
      <c r="BG21">
        <f t="shared" si="18"/>
        <v>9.0707999999999997E-2</v>
      </c>
    </row>
    <row r="22" spans="1:59">
      <c r="A22">
        <v>4.9000000000000004</v>
      </c>
      <c r="B22">
        <v>-5.9885000000000001E-2</v>
      </c>
      <c r="C22">
        <v>1.29227</v>
      </c>
      <c r="D22">
        <f t="shared" si="19"/>
        <v>1.5000000000000002</v>
      </c>
      <c r="E22">
        <f t="shared" si="0"/>
        <v>-0.23954</v>
      </c>
      <c r="G22">
        <v>5</v>
      </c>
      <c r="H22">
        <v>-6.336E-2</v>
      </c>
      <c r="I22">
        <v>1.29227</v>
      </c>
      <c r="J22">
        <f t="shared" si="1"/>
        <v>1.5</v>
      </c>
      <c r="K22">
        <f t="shared" si="2"/>
        <v>-0.25344</v>
      </c>
      <c r="M22">
        <v>4.9000000000000004</v>
      </c>
      <c r="N22">
        <v>-4.2093999999999999E-2</v>
      </c>
      <c r="O22">
        <v>1.29227</v>
      </c>
      <c r="P22">
        <f t="shared" si="3"/>
        <v>1.5000000000000004</v>
      </c>
      <c r="Q22">
        <f t="shared" si="4"/>
        <v>-0.168376</v>
      </c>
      <c r="S22">
        <v>5.0999999999999996</v>
      </c>
      <c r="T22">
        <v>-7.0030999999999996E-2</v>
      </c>
      <c r="U22">
        <v>1.29227</v>
      </c>
      <c r="V22">
        <f t="shared" si="5"/>
        <v>1.5199999999999996</v>
      </c>
      <c r="W22">
        <f t="shared" si="6"/>
        <v>-0.28012399999999998</v>
      </c>
      <c r="Y22">
        <v>5.0999999999999996</v>
      </c>
      <c r="Z22">
        <v>-5.5481999999999997E-2</v>
      </c>
      <c r="AA22">
        <v>1.29227</v>
      </c>
      <c r="AB22">
        <f t="shared" si="7"/>
        <v>1.4999999999999996</v>
      </c>
      <c r="AC22">
        <f t="shared" si="8"/>
        <v>-0.22192799999999999</v>
      </c>
      <c r="AE22">
        <v>4.9000000000000004</v>
      </c>
      <c r="AF22">
        <v>-3.9701E-2</v>
      </c>
      <c r="AG22">
        <v>1.29227</v>
      </c>
      <c r="AH22">
        <f t="shared" si="9"/>
        <v>1.5300000000000005</v>
      </c>
      <c r="AI22">
        <f t="shared" si="10"/>
        <v>-0.158804</v>
      </c>
      <c r="AK22">
        <v>5.5</v>
      </c>
      <c r="AL22">
        <v>-6.4841999999999997E-2</v>
      </c>
      <c r="AM22">
        <v>1.29227</v>
      </c>
      <c r="AN22">
        <f t="shared" si="11"/>
        <v>1.58</v>
      </c>
      <c r="AO22">
        <f t="shared" si="12"/>
        <v>-0.25936799999999999</v>
      </c>
      <c r="AQ22">
        <v>5.4</v>
      </c>
      <c r="AR22">
        <v>-6.336E-2</v>
      </c>
      <c r="AS22">
        <v>1.29227</v>
      </c>
      <c r="AT22">
        <f t="shared" si="13"/>
        <v>1.5700000000000005</v>
      </c>
      <c r="AU22">
        <f t="shared" si="14"/>
        <v>-0.25344</v>
      </c>
      <c r="AW22">
        <v>4.5999999999999996</v>
      </c>
      <c r="AX22">
        <v>-5.108E-2</v>
      </c>
      <c r="AY22">
        <v>1.29227</v>
      </c>
      <c r="AZ22">
        <f t="shared" si="15"/>
        <v>1.5899999999999996</v>
      </c>
      <c r="BA22">
        <f t="shared" si="16"/>
        <v>-0.20432</v>
      </c>
      <c r="BC22">
        <v>4.9000000000000004</v>
      </c>
      <c r="BD22">
        <v>-4.3215999999999997E-2</v>
      </c>
      <c r="BE22">
        <v>1.29227</v>
      </c>
      <c r="BF22">
        <f t="shared" si="17"/>
        <v>1.5500000000000005</v>
      </c>
      <c r="BG22">
        <f t="shared" si="18"/>
        <v>-0.17286399999999999</v>
      </c>
    </row>
    <row r="23" spans="1:59">
      <c r="A23">
        <v>5</v>
      </c>
      <c r="B23">
        <v>-6.5584000000000003E-2</v>
      </c>
      <c r="C23">
        <v>1.2891269999999999</v>
      </c>
      <c r="D23">
        <f t="shared" si="19"/>
        <v>1.6000000000000003</v>
      </c>
      <c r="E23">
        <f t="shared" si="0"/>
        <v>-0.26233600000000001</v>
      </c>
      <c r="G23">
        <v>5.0999999999999996</v>
      </c>
      <c r="H23">
        <v>-6.1143000000000003E-2</v>
      </c>
      <c r="I23">
        <v>1.2868949999999999</v>
      </c>
      <c r="J23">
        <f t="shared" si="1"/>
        <v>1.5999999999999996</v>
      </c>
      <c r="K23">
        <f t="shared" si="2"/>
        <v>-0.24457200000000001</v>
      </c>
      <c r="M23">
        <v>5</v>
      </c>
      <c r="N23">
        <v>-5.8626999999999999E-2</v>
      </c>
      <c r="O23">
        <v>1.29227</v>
      </c>
      <c r="P23">
        <f t="shared" si="3"/>
        <v>1.6</v>
      </c>
      <c r="Q23">
        <f t="shared" si="4"/>
        <v>-0.23450799999999999</v>
      </c>
      <c r="S23">
        <v>5.2</v>
      </c>
      <c r="T23">
        <v>-5.9885000000000001E-2</v>
      </c>
      <c r="U23">
        <v>1.277968</v>
      </c>
      <c r="V23">
        <f t="shared" si="5"/>
        <v>1.62</v>
      </c>
      <c r="W23">
        <f t="shared" si="6"/>
        <v>-0.23954</v>
      </c>
      <c r="Y23">
        <v>5.2</v>
      </c>
      <c r="Z23">
        <v>-6.336E-2</v>
      </c>
      <c r="AA23">
        <v>1.2891269999999999</v>
      </c>
      <c r="AB23">
        <f t="shared" si="7"/>
        <v>1.6</v>
      </c>
      <c r="AC23">
        <f t="shared" si="8"/>
        <v>-0.25344</v>
      </c>
      <c r="AE23">
        <v>5</v>
      </c>
      <c r="AF23">
        <v>-5.9256000000000003E-2</v>
      </c>
      <c r="AG23">
        <v>1.2668079999999999</v>
      </c>
      <c r="AH23">
        <f t="shared" si="9"/>
        <v>1.6300000000000001</v>
      </c>
      <c r="AI23">
        <f t="shared" si="10"/>
        <v>-0.23702400000000001</v>
      </c>
      <c r="AK23">
        <v>5.6</v>
      </c>
      <c r="AL23">
        <v>-6.0513999999999998E-2</v>
      </c>
      <c r="AM23">
        <v>1.243374</v>
      </c>
      <c r="AN23">
        <f t="shared" si="11"/>
        <v>1.6799999999999997</v>
      </c>
      <c r="AO23">
        <f t="shared" si="12"/>
        <v>-0.24205599999999999</v>
      </c>
      <c r="AQ23">
        <v>5.5</v>
      </c>
      <c r="AR23">
        <v>-5.8626999999999999E-2</v>
      </c>
      <c r="AS23">
        <v>1.2467220000000001</v>
      </c>
      <c r="AT23">
        <f t="shared" si="13"/>
        <v>1.6700000000000002</v>
      </c>
      <c r="AU23">
        <f t="shared" si="14"/>
        <v>-0.23450799999999999</v>
      </c>
      <c r="AW23">
        <v>4.7</v>
      </c>
      <c r="AX23">
        <v>-5.6111000000000001E-2</v>
      </c>
      <c r="AY23">
        <v>1.2344470000000001</v>
      </c>
      <c r="AZ23">
        <f t="shared" si="15"/>
        <v>1.6900000000000002</v>
      </c>
      <c r="BA23">
        <f t="shared" si="16"/>
        <v>-0.224444</v>
      </c>
      <c r="BC23">
        <v>5</v>
      </c>
      <c r="BD23">
        <v>-5.9256000000000003E-2</v>
      </c>
      <c r="BE23">
        <v>1.2567649999999999</v>
      </c>
      <c r="BF23">
        <f t="shared" si="17"/>
        <v>1.6500000000000001</v>
      </c>
      <c r="BG23">
        <f t="shared" si="18"/>
        <v>-0.23702400000000001</v>
      </c>
    </row>
    <row r="24" spans="1:59">
      <c r="A24">
        <v>5.0999999999999996</v>
      </c>
      <c r="B24">
        <v>-6.2617999999999993E-2</v>
      </c>
      <c r="C24">
        <v>1.227751</v>
      </c>
      <c r="D24">
        <f t="shared" si="19"/>
        <v>1.7000000000000004</v>
      </c>
      <c r="E24">
        <f t="shared" si="0"/>
        <v>-0.25047199999999997</v>
      </c>
      <c r="G24">
        <v>5.2</v>
      </c>
      <c r="H24">
        <v>-6.4101000000000005E-2</v>
      </c>
      <c r="I24">
        <v>1.2244029999999999</v>
      </c>
      <c r="J24">
        <f t="shared" si="1"/>
        <v>1.7000000000000002</v>
      </c>
      <c r="K24">
        <f t="shared" si="2"/>
        <v>-0.25640400000000002</v>
      </c>
      <c r="M24">
        <v>5.0999999999999996</v>
      </c>
      <c r="N24">
        <v>-5.8626999999999999E-2</v>
      </c>
      <c r="O24">
        <v>1.233331</v>
      </c>
      <c r="P24">
        <f t="shared" si="3"/>
        <v>1.6999999999999997</v>
      </c>
      <c r="Q24">
        <f t="shared" si="4"/>
        <v>-0.23450799999999999</v>
      </c>
      <c r="S24">
        <v>5.3</v>
      </c>
      <c r="T24">
        <v>-6.4101000000000005E-2</v>
      </c>
      <c r="U24">
        <v>1.213244</v>
      </c>
      <c r="V24">
        <f t="shared" si="5"/>
        <v>1.7199999999999998</v>
      </c>
      <c r="W24">
        <f t="shared" si="6"/>
        <v>-0.25640400000000002</v>
      </c>
      <c r="Y24">
        <v>5.3</v>
      </c>
      <c r="Z24">
        <v>-6.1143000000000003E-2</v>
      </c>
      <c r="AA24">
        <v>1.223287</v>
      </c>
      <c r="AB24">
        <f t="shared" si="7"/>
        <v>1.6999999999999997</v>
      </c>
      <c r="AC24">
        <f t="shared" si="8"/>
        <v>-0.24457200000000001</v>
      </c>
      <c r="AE24">
        <v>5.0999999999999996</v>
      </c>
      <c r="AF24">
        <v>-6.0513999999999998E-2</v>
      </c>
      <c r="AG24">
        <v>1.2020850000000001</v>
      </c>
      <c r="AH24">
        <f t="shared" si="9"/>
        <v>1.7299999999999998</v>
      </c>
      <c r="AI24">
        <f t="shared" si="10"/>
        <v>-0.24205599999999999</v>
      </c>
      <c r="AK24">
        <v>5.7</v>
      </c>
      <c r="AL24">
        <v>-6.9290000000000004E-2</v>
      </c>
      <c r="AM24">
        <v>1.175303</v>
      </c>
      <c r="AN24">
        <f t="shared" si="11"/>
        <v>1.7800000000000002</v>
      </c>
      <c r="AO24">
        <f t="shared" si="12"/>
        <v>-0.27716000000000002</v>
      </c>
      <c r="AQ24">
        <v>5.6</v>
      </c>
      <c r="AR24">
        <v>-6.5584000000000003E-2</v>
      </c>
      <c r="AS24">
        <v>1.183114</v>
      </c>
      <c r="AT24">
        <f t="shared" si="13"/>
        <v>1.7699999999999998</v>
      </c>
      <c r="AU24">
        <f t="shared" si="14"/>
        <v>-0.26233600000000001</v>
      </c>
      <c r="AW24">
        <v>4.8</v>
      </c>
      <c r="AX24">
        <v>-7.0772000000000002E-2</v>
      </c>
      <c r="AY24">
        <v>1.168607</v>
      </c>
      <c r="AZ24">
        <f t="shared" si="15"/>
        <v>1.7899999999999998</v>
      </c>
      <c r="BA24">
        <f t="shared" si="16"/>
        <v>-0.28308800000000001</v>
      </c>
      <c r="BC24">
        <v>5.0999999999999996</v>
      </c>
      <c r="BD24">
        <v>-6.1143000000000003E-2</v>
      </c>
      <c r="BE24">
        <v>1.192042</v>
      </c>
      <c r="BF24">
        <f t="shared" si="17"/>
        <v>1.7499999999999998</v>
      </c>
      <c r="BG24">
        <f t="shared" si="18"/>
        <v>-0.24457200000000001</v>
      </c>
    </row>
    <row r="25" spans="1:59">
      <c r="A25">
        <v>5.2</v>
      </c>
      <c r="B25">
        <v>-7.7340999999999993E-2</v>
      </c>
      <c r="C25">
        <v>1.1607959999999999</v>
      </c>
      <c r="D25">
        <f t="shared" si="19"/>
        <v>1.8000000000000005</v>
      </c>
      <c r="E25">
        <f t="shared" si="0"/>
        <v>-0.30936399999999997</v>
      </c>
      <c r="G25">
        <v>5.3</v>
      </c>
      <c r="H25">
        <v>-8.1491999999999995E-2</v>
      </c>
      <c r="I25">
        <v>1.1563319999999999</v>
      </c>
      <c r="J25">
        <f t="shared" si="1"/>
        <v>1.7999999999999998</v>
      </c>
      <c r="K25">
        <f t="shared" si="2"/>
        <v>-0.32596799999999998</v>
      </c>
      <c r="M25">
        <v>5.2</v>
      </c>
      <c r="N25">
        <v>-7.2359999999999994E-2</v>
      </c>
      <c r="O25">
        <v>1.165259</v>
      </c>
      <c r="P25">
        <f t="shared" si="3"/>
        <v>1.8000000000000003</v>
      </c>
      <c r="Q25">
        <f t="shared" si="4"/>
        <v>-0.28943999999999998</v>
      </c>
      <c r="S25">
        <v>5.4</v>
      </c>
      <c r="T25">
        <v>-7.8172000000000005E-2</v>
      </c>
      <c r="U25">
        <v>1.145173</v>
      </c>
      <c r="V25">
        <f t="shared" si="5"/>
        <v>1.8200000000000003</v>
      </c>
      <c r="W25">
        <f t="shared" si="6"/>
        <v>-0.31268800000000002</v>
      </c>
      <c r="Y25">
        <v>5.4</v>
      </c>
      <c r="Z25">
        <v>-7.6510999999999996E-2</v>
      </c>
      <c r="AA25">
        <v>1.157448</v>
      </c>
      <c r="AB25">
        <f t="shared" si="7"/>
        <v>1.8000000000000003</v>
      </c>
      <c r="AC25">
        <f t="shared" si="8"/>
        <v>-0.30604399999999998</v>
      </c>
      <c r="AE25">
        <v>5.2</v>
      </c>
      <c r="AF25">
        <v>-7.9002000000000003E-2</v>
      </c>
      <c r="AG25">
        <v>1.1317820000000001</v>
      </c>
      <c r="AH25">
        <f t="shared" si="9"/>
        <v>1.8300000000000003</v>
      </c>
      <c r="AI25">
        <f t="shared" si="10"/>
        <v>-0.31600800000000001</v>
      </c>
      <c r="AK25">
        <v>5.8</v>
      </c>
      <c r="AL25">
        <v>-8.0661999999999998E-2</v>
      </c>
      <c r="AM25">
        <v>1.1049990000000001</v>
      </c>
      <c r="AN25">
        <f t="shared" si="11"/>
        <v>1.88</v>
      </c>
      <c r="AO25">
        <f t="shared" si="12"/>
        <v>-0.32264799999999999</v>
      </c>
      <c r="AQ25">
        <v>5.7</v>
      </c>
      <c r="AR25">
        <v>-7.9832E-2</v>
      </c>
      <c r="AS25">
        <v>1.112811</v>
      </c>
      <c r="AT25">
        <f t="shared" si="13"/>
        <v>1.8700000000000003</v>
      </c>
      <c r="AU25">
        <f t="shared" si="14"/>
        <v>-0.319328</v>
      </c>
      <c r="AW25">
        <v>4.9000000000000004</v>
      </c>
      <c r="AX25">
        <v>-8.5095000000000004E-2</v>
      </c>
      <c r="AY25">
        <v>1.094956</v>
      </c>
      <c r="AZ25">
        <f t="shared" si="15"/>
        <v>1.8900000000000003</v>
      </c>
      <c r="BA25">
        <f t="shared" si="16"/>
        <v>-0.34038000000000002</v>
      </c>
      <c r="BC25">
        <v>5.2</v>
      </c>
      <c r="BD25">
        <v>-7.9002000000000003E-2</v>
      </c>
      <c r="BE25">
        <v>1.122854</v>
      </c>
      <c r="BF25">
        <f t="shared" si="17"/>
        <v>1.8500000000000003</v>
      </c>
      <c r="BG25">
        <f t="shared" si="18"/>
        <v>-0.31600800000000001</v>
      </c>
    </row>
    <row r="26" spans="1:59">
      <c r="A26">
        <v>5.3</v>
      </c>
      <c r="B26">
        <v>-9.1411999999999993E-2</v>
      </c>
      <c r="C26">
        <v>1.087145</v>
      </c>
      <c r="D26">
        <f t="shared" si="19"/>
        <v>1.9000000000000006</v>
      </c>
      <c r="E26">
        <f t="shared" si="0"/>
        <v>-0.36564799999999997</v>
      </c>
      <c r="G26">
        <v>5.4</v>
      </c>
      <c r="H26">
        <v>-8.5997000000000004E-2</v>
      </c>
      <c r="I26">
        <v>1.080449</v>
      </c>
      <c r="J26">
        <f t="shared" si="1"/>
        <v>1.9000000000000004</v>
      </c>
      <c r="K26">
        <f t="shared" si="2"/>
        <v>-0.34398800000000002</v>
      </c>
      <c r="M26">
        <v>5.3</v>
      </c>
      <c r="N26">
        <v>-9.2339000000000004E-2</v>
      </c>
      <c r="O26">
        <v>1.092724</v>
      </c>
      <c r="P26">
        <f t="shared" si="3"/>
        <v>1.9</v>
      </c>
      <c r="Q26">
        <f t="shared" si="4"/>
        <v>-0.36935600000000002</v>
      </c>
      <c r="S26">
        <v>5.5</v>
      </c>
      <c r="T26">
        <v>-8.9607000000000006E-2</v>
      </c>
      <c r="U26">
        <v>1.070406</v>
      </c>
      <c r="V26">
        <f t="shared" si="5"/>
        <v>1.92</v>
      </c>
      <c r="W26">
        <f t="shared" si="6"/>
        <v>-0.35842800000000002</v>
      </c>
      <c r="Y26">
        <v>5.5</v>
      </c>
      <c r="Z26">
        <v>-8.7802000000000005E-2</v>
      </c>
      <c r="AA26">
        <v>1.0837969999999999</v>
      </c>
      <c r="AB26">
        <f t="shared" si="7"/>
        <v>1.9</v>
      </c>
      <c r="AC26">
        <f t="shared" si="8"/>
        <v>-0.35120800000000002</v>
      </c>
      <c r="AE26">
        <v>5.3</v>
      </c>
      <c r="AF26">
        <v>-8.3290000000000003E-2</v>
      </c>
      <c r="AG26">
        <v>1.0581309999999999</v>
      </c>
      <c r="AH26">
        <f t="shared" si="9"/>
        <v>1.93</v>
      </c>
      <c r="AI26">
        <f t="shared" si="10"/>
        <v>-0.33316000000000001</v>
      </c>
      <c r="AK26">
        <v>5.9</v>
      </c>
      <c r="AL26">
        <v>-8.7802000000000005E-2</v>
      </c>
      <c r="AM26">
        <v>1.0291170000000001</v>
      </c>
      <c r="AN26">
        <f t="shared" si="11"/>
        <v>1.9800000000000004</v>
      </c>
      <c r="AO26">
        <f t="shared" si="12"/>
        <v>-0.35120800000000002</v>
      </c>
      <c r="AQ26">
        <v>5.8</v>
      </c>
      <c r="AR26">
        <v>-8.6900000000000005E-2</v>
      </c>
      <c r="AS26">
        <v>1.038044</v>
      </c>
      <c r="AT26">
        <f t="shared" si="13"/>
        <v>1.97</v>
      </c>
      <c r="AU26">
        <f t="shared" si="14"/>
        <v>-0.34760000000000002</v>
      </c>
      <c r="AW26">
        <v>5</v>
      </c>
      <c r="AX26">
        <v>-9.0509000000000006E-2</v>
      </c>
      <c r="AY26">
        <v>1.0190729999999999</v>
      </c>
      <c r="AZ26">
        <f t="shared" si="15"/>
        <v>1.99</v>
      </c>
      <c r="BA26">
        <f t="shared" si="16"/>
        <v>-0.36203600000000002</v>
      </c>
      <c r="BC26">
        <v>5.3</v>
      </c>
      <c r="BD26">
        <v>-8.8704000000000005E-2</v>
      </c>
      <c r="BE26">
        <v>1.048087</v>
      </c>
      <c r="BF26">
        <f t="shared" si="17"/>
        <v>1.95</v>
      </c>
      <c r="BG26">
        <f t="shared" si="18"/>
        <v>-0.35481600000000002</v>
      </c>
    </row>
    <row r="27" spans="1:59">
      <c r="A27">
        <v>5.4</v>
      </c>
      <c r="B27">
        <v>-9.0509000000000006E-2</v>
      </c>
      <c r="C27">
        <v>1.010146</v>
      </c>
      <c r="D27">
        <f t="shared" si="19"/>
        <v>2.0000000000000004</v>
      </c>
      <c r="E27">
        <f t="shared" si="0"/>
        <v>-0.36203600000000002</v>
      </c>
      <c r="G27">
        <v>5.5</v>
      </c>
      <c r="H27">
        <v>-8.9607000000000006E-2</v>
      </c>
      <c r="I27">
        <v>1.0012179999999999</v>
      </c>
      <c r="J27">
        <f t="shared" si="1"/>
        <v>2</v>
      </c>
      <c r="K27">
        <f t="shared" si="2"/>
        <v>-0.35842800000000002</v>
      </c>
      <c r="M27">
        <v>5.4</v>
      </c>
      <c r="N27">
        <v>-9.5169000000000004E-2</v>
      </c>
      <c r="O27">
        <v>1.0168410000000001</v>
      </c>
      <c r="P27">
        <f t="shared" si="3"/>
        <v>2.0000000000000004</v>
      </c>
      <c r="Q27">
        <f t="shared" si="4"/>
        <v>-0.38067600000000001</v>
      </c>
      <c r="S27">
        <v>5.6</v>
      </c>
      <c r="T27">
        <v>-8.5997000000000004E-2</v>
      </c>
      <c r="U27">
        <v>0.99452300000000005</v>
      </c>
      <c r="V27">
        <f t="shared" si="5"/>
        <v>2.0199999999999996</v>
      </c>
      <c r="W27">
        <f t="shared" si="6"/>
        <v>-0.34398800000000002</v>
      </c>
      <c r="Y27">
        <v>5.6</v>
      </c>
      <c r="Z27">
        <v>-8.9607000000000006E-2</v>
      </c>
      <c r="AA27">
        <v>1.007914</v>
      </c>
      <c r="AB27">
        <f t="shared" si="7"/>
        <v>1.9999999999999996</v>
      </c>
      <c r="AC27">
        <f t="shared" si="8"/>
        <v>-0.35842800000000002</v>
      </c>
      <c r="AE27">
        <v>5.4</v>
      </c>
      <c r="AF27">
        <v>-8.5997000000000004E-2</v>
      </c>
      <c r="AG27">
        <v>0.980016</v>
      </c>
      <c r="AH27">
        <f t="shared" si="9"/>
        <v>2.0300000000000002</v>
      </c>
      <c r="AI27">
        <f t="shared" si="10"/>
        <v>-0.34398800000000002</v>
      </c>
      <c r="AK27">
        <v>6</v>
      </c>
      <c r="AL27">
        <v>-8.5997000000000004E-2</v>
      </c>
      <c r="AM27">
        <v>0.95211800000000002</v>
      </c>
      <c r="AN27">
        <f t="shared" si="11"/>
        <v>2.08</v>
      </c>
      <c r="AO27">
        <f t="shared" si="12"/>
        <v>-0.34398800000000002</v>
      </c>
      <c r="AQ27">
        <v>5.9</v>
      </c>
      <c r="AR27">
        <v>-8.5095000000000004E-2</v>
      </c>
      <c r="AS27">
        <v>0.96216100000000004</v>
      </c>
      <c r="AT27">
        <f t="shared" si="13"/>
        <v>2.0700000000000003</v>
      </c>
      <c r="AU27">
        <f t="shared" si="14"/>
        <v>-0.34038000000000002</v>
      </c>
      <c r="AW27">
        <v>5.0999999999999996</v>
      </c>
      <c r="AX27">
        <v>-8.5997000000000004E-2</v>
      </c>
      <c r="AY27">
        <v>0.94095899999999999</v>
      </c>
      <c r="AZ27">
        <f t="shared" si="15"/>
        <v>2.0899999999999994</v>
      </c>
      <c r="BA27">
        <f t="shared" si="16"/>
        <v>-0.34398800000000002</v>
      </c>
      <c r="BC27">
        <v>5.4</v>
      </c>
      <c r="BD27">
        <v>-8.5997000000000004E-2</v>
      </c>
      <c r="BE27">
        <v>0.97108799999999995</v>
      </c>
      <c r="BF27">
        <f t="shared" si="17"/>
        <v>2.0500000000000003</v>
      </c>
      <c r="BG27">
        <f t="shared" si="18"/>
        <v>-0.34398800000000002</v>
      </c>
    </row>
    <row r="28" spans="1:59">
      <c r="A28">
        <v>5.5</v>
      </c>
      <c r="B28">
        <v>-9.3282000000000004E-2</v>
      </c>
      <c r="C28">
        <v>0.92979900000000004</v>
      </c>
      <c r="D28">
        <f t="shared" si="19"/>
        <v>2.1000000000000005</v>
      </c>
      <c r="E28">
        <f t="shared" si="0"/>
        <v>-0.37312800000000002</v>
      </c>
      <c r="G28">
        <v>5.6</v>
      </c>
      <c r="H28">
        <v>-9.2339000000000004E-2</v>
      </c>
      <c r="I28">
        <v>0.92198800000000003</v>
      </c>
      <c r="J28">
        <f t="shared" si="1"/>
        <v>2.0999999999999996</v>
      </c>
      <c r="K28">
        <f t="shared" si="2"/>
        <v>-0.36935600000000002</v>
      </c>
      <c r="M28">
        <v>5.5</v>
      </c>
      <c r="N28">
        <v>-9.0509000000000006E-2</v>
      </c>
      <c r="O28">
        <v>0.93537899999999996</v>
      </c>
      <c r="P28">
        <f t="shared" si="3"/>
        <v>2.1</v>
      </c>
      <c r="Q28">
        <f t="shared" si="4"/>
        <v>-0.36203600000000002</v>
      </c>
      <c r="S28">
        <v>5.7</v>
      </c>
      <c r="T28">
        <v>-8.6900000000000005E-2</v>
      </c>
      <c r="U28">
        <v>0.916408</v>
      </c>
      <c r="V28">
        <f t="shared" si="5"/>
        <v>2.12</v>
      </c>
      <c r="W28">
        <f t="shared" si="6"/>
        <v>-0.34760000000000002</v>
      </c>
      <c r="Y28">
        <v>5.7</v>
      </c>
      <c r="Z28">
        <v>-8.7802000000000005E-2</v>
      </c>
      <c r="AA28">
        <v>0.92756700000000003</v>
      </c>
      <c r="AB28">
        <f t="shared" si="7"/>
        <v>2.1</v>
      </c>
      <c r="AC28">
        <f t="shared" si="8"/>
        <v>-0.35120800000000002</v>
      </c>
      <c r="AE28">
        <v>5.5</v>
      </c>
      <c r="AF28">
        <v>-8.3290000000000003E-2</v>
      </c>
      <c r="AG28">
        <v>0.90078499999999995</v>
      </c>
      <c r="AH28">
        <f t="shared" si="9"/>
        <v>2.13</v>
      </c>
      <c r="AI28">
        <f t="shared" si="10"/>
        <v>-0.33316000000000001</v>
      </c>
      <c r="AK28">
        <v>6.1</v>
      </c>
      <c r="AL28">
        <v>-8.3290000000000003E-2</v>
      </c>
      <c r="AM28">
        <v>0.87400299999999997</v>
      </c>
      <c r="AN28">
        <f t="shared" si="11"/>
        <v>2.1799999999999997</v>
      </c>
      <c r="AO28">
        <f t="shared" si="12"/>
        <v>-0.33316000000000001</v>
      </c>
      <c r="AQ28">
        <v>6</v>
      </c>
      <c r="AR28">
        <v>-8.4192000000000003E-2</v>
      </c>
      <c r="AS28">
        <v>0.88292999999999999</v>
      </c>
      <c r="AT28">
        <f t="shared" si="13"/>
        <v>2.17</v>
      </c>
      <c r="AU28">
        <f t="shared" si="14"/>
        <v>-0.33676800000000001</v>
      </c>
      <c r="AW28">
        <v>5.2</v>
      </c>
      <c r="AX28">
        <v>-8.5997000000000004E-2</v>
      </c>
      <c r="AY28">
        <v>0.86172800000000005</v>
      </c>
      <c r="AZ28">
        <f t="shared" si="15"/>
        <v>2.19</v>
      </c>
      <c r="BA28">
        <f t="shared" si="16"/>
        <v>-0.34398800000000002</v>
      </c>
      <c r="BC28">
        <v>5.5</v>
      </c>
      <c r="BD28">
        <v>-8.9607000000000006E-2</v>
      </c>
      <c r="BE28">
        <v>0.89297400000000005</v>
      </c>
      <c r="BF28">
        <f t="shared" si="17"/>
        <v>2.15</v>
      </c>
      <c r="BG28">
        <f t="shared" si="18"/>
        <v>-0.35842800000000002</v>
      </c>
    </row>
    <row r="29" spans="1:59">
      <c r="A29">
        <v>5.6</v>
      </c>
      <c r="B29">
        <v>-8.9607000000000006E-2</v>
      </c>
      <c r="C29">
        <v>0.85056900000000002</v>
      </c>
      <c r="D29">
        <f t="shared" si="19"/>
        <v>2.2000000000000006</v>
      </c>
      <c r="E29">
        <f t="shared" si="0"/>
        <v>-0.35842800000000002</v>
      </c>
      <c r="G29">
        <v>5.7</v>
      </c>
      <c r="H29">
        <v>-9.3282000000000004E-2</v>
      </c>
      <c r="I29">
        <v>0.84052499999999997</v>
      </c>
      <c r="J29">
        <f t="shared" si="1"/>
        <v>2.2000000000000002</v>
      </c>
      <c r="K29">
        <f t="shared" si="2"/>
        <v>-0.37312800000000002</v>
      </c>
      <c r="M29">
        <v>5.6</v>
      </c>
      <c r="N29">
        <v>-8.8704000000000005E-2</v>
      </c>
      <c r="O29">
        <v>0.85726400000000003</v>
      </c>
      <c r="P29">
        <f t="shared" si="3"/>
        <v>2.1999999999999997</v>
      </c>
      <c r="Q29">
        <f t="shared" si="4"/>
        <v>-0.35481600000000002</v>
      </c>
      <c r="S29">
        <v>5.8</v>
      </c>
      <c r="T29">
        <v>-8.7802000000000005E-2</v>
      </c>
      <c r="U29">
        <v>0.83717799999999998</v>
      </c>
      <c r="V29">
        <f t="shared" si="5"/>
        <v>2.2199999999999998</v>
      </c>
      <c r="W29">
        <f t="shared" si="6"/>
        <v>-0.35120800000000002</v>
      </c>
      <c r="Y29">
        <v>5.8</v>
      </c>
      <c r="Z29">
        <v>-8.4192000000000003E-2</v>
      </c>
      <c r="AA29">
        <v>0.84945300000000001</v>
      </c>
      <c r="AB29">
        <f t="shared" si="7"/>
        <v>2.1999999999999997</v>
      </c>
      <c r="AC29">
        <f t="shared" si="8"/>
        <v>-0.33676800000000001</v>
      </c>
      <c r="AE29">
        <v>5.6</v>
      </c>
      <c r="AF29">
        <v>-8.8704000000000005E-2</v>
      </c>
      <c r="AG29">
        <v>0.82267100000000004</v>
      </c>
      <c r="AH29">
        <f t="shared" si="9"/>
        <v>2.2299999999999995</v>
      </c>
      <c r="AI29">
        <f t="shared" si="10"/>
        <v>-0.35481600000000002</v>
      </c>
      <c r="AK29">
        <v>6.2</v>
      </c>
      <c r="AL29">
        <v>-8.0661999999999998E-2</v>
      </c>
      <c r="AM29">
        <v>0.80035199999999995</v>
      </c>
      <c r="AN29">
        <f t="shared" si="11"/>
        <v>2.2800000000000002</v>
      </c>
      <c r="AO29">
        <f t="shared" si="12"/>
        <v>-0.32264799999999999</v>
      </c>
      <c r="AQ29">
        <v>6.1</v>
      </c>
      <c r="AR29">
        <v>-8.7802000000000005E-2</v>
      </c>
      <c r="AS29">
        <v>0.80593199999999998</v>
      </c>
      <c r="AT29">
        <f t="shared" si="13"/>
        <v>2.2699999999999996</v>
      </c>
      <c r="AU29">
        <f t="shared" si="14"/>
        <v>-0.35120800000000002</v>
      </c>
      <c r="AW29">
        <v>5.3</v>
      </c>
      <c r="AX29">
        <v>-7.9832E-2</v>
      </c>
      <c r="AY29">
        <v>0.78472900000000001</v>
      </c>
      <c r="AZ29">
        <f t="shared" si="15"/>
        <v>2.2899999999999996</v>
      </c>
      <c r="BA29">
        <f t="shared" si="16"/>
        <v>-0.319328</v>
      </c>
      <c r="BC29">
        <v>5.6</v>
      </c>
      <c r="BD29">
        <v>-8.5095000000000004E-2</v>
      </c>
      <c r="BE29">
        <v>0.814859</v>
      </c>
      <c r="BF29">
        <f t="shared" si="17"/>
        <v>2.2499999999999996</v>
      </c>
      <c r="BG29">
        <f t="shared" si="18"/>
        <v>-0.34038000000000002</v>
      </c>
    </row>
    <row r="30" spans="1:59">
      <c r="A30">
        <v>5.7</v>
      </c>
      <c r="B30">
        <v>-8.5997000000000004E-2</v>
      </c>
      <c r="C30">
        <v>0.77356999999999998</v>
      </c>
      <c r="D30">
        <f t="shared" si="19"/>
        <v>2.3000000000000007</v>
      </c>
      <c r="E30">
        <f t="shared" si="0"/>
        <v>-0.34398800000000002</v>
      </c>
      <c r="G30">
        <v>5.8</v>
      </c>
      <c r="H30">
        <v>-9.1411999999999993E-2</v>
      </c>
      <c r="I30">
        <v>0.75906300000000004</v>
      </c>
      <c r="J30">
        <f t="shared" si="1"/>
        <v>2.2999999999999998</v>
      </c>
      <c r="K30">
        <f t="shared" si="2"/>
        <v>-0.36564799999999997</v>
      </c>
      <c r="M30">
        <v>5.7</v>
      </c>
      <c r="N30">
        <v>-8.7802000000000005E-2</v>
      </c>
      <c r="O30">
        <v>0.78026499999999999</v>
      </c>
      <c r="P30">
        <f t="shared" si="3"/>
        <v>2.3000000000000003</v>
      </c>
      <c r="Q30">
        <f t="shared" si="4"/>
        <v>-0.35120800000000002</v>
      </c>
      <c r="S30">
        <v>5.9</v>
      </c>
      <c r="T30">
        <v>-8.1491999999999995E-2</v>
      </c>
      <c r="U30">
        <v>0.76017900000000005</v>
      </c>
      <c r="V30">
        <f t="shared" si="5"/>
        <v>2.3200000000000003</v>
      </c>
      <c r="W30">
        <f t="shared" si="6"/>
        <v>-0.32596799999999998</v>
      </c>
      <c r="Y30">
        <v>5.9</v>
      </c>
      <c r="Z30">
        <v>-7.9832E-2</v>
      </c>
      <c r="AA30">
        <v>0.77356999999999998</v>
      </c>
      <c r="AB30">
        <f t="shared" si="7"/>
        <v>2.3000000000000003</v>
      </c>
      <c r="AC30">
        <f t="shared" si="8"/>
        <v>-0.319328</v>
      </c>
      <c r="AE30">
        <v>5.7</v>
      </c>
      <c r="AF30">
        <v>-8.0661999999999998E-2</v>
      </c>
      <c r="AG30">
        <v>0.745672</v>
      </c>
      <c r="AH30">
        <f t="shared" si="9"/>
        <v>2.33</v>
      </c>
      <c r="AI30">
        <f t="shared" si="10"/>
        <v>-0.32264799999999999</v>
      </c>
      <c r="AK30">
        <v>6.3</v>
      </c>
      <c r="AL30">
        <v>-7.4851000000000001E-2</v>
      </c>
      <c r="AM30">
        <v>0.72670100000000004</v>
      </c>
      <c r="AN30">
        <f t="shared" si="11"/>
        <v>2.38</v>
      </c>
      <c r="AO30">
        <f t="shared" si="12"/>
        <v>-0.299404</v>
      </c>
      <c r="AQ30">
        <v>6.2</v>
      </c>
      <c r="AR30">
        <v>-7.6510999999999996E-2</v>
      </c>
      <c r="AS30">
        <v>0.73339699999999997</v>
      </c>
      <c r="AT30">
        <f t="shared" si="13"/>
        <v>2.37</v>
      </c>
      <c r="AU30">
        <f t="shared" si="14"/>
        <v>-0.30604399999999998</v>
      </c>
      <c r="AW30">
        <v>5.4</v>
      </c>
      <c r="AX30">
        <v>-8.6900000000000005E-2</v>
      </c>
      <c r="AY30">
        <v>0.70772999999999997</v>
      </c>
      <c r="AZ30">
        <f t="shared" si="15"/>
        <v>2.39</v>
      </c>
      <c r="BA30">
        <f t="shared" si="16"/>
        <v>-0.34760000000000002</v>
      </c>
      <c r="BC30">
        <v>5.7</v>
      </c>
      <c r="BD30">
        <v>-7.8172000000000005E-2</v>
      </c>
      <c r="BE30">
        <v>0.74009199999999997</v>
      </c>
      <c r="BF30">
        <f t="shared" si="17"/>
        <v>2.35</v>
      </c>
      <c r="BG30">
        <f t="shared" si="18"/>
        <v>-0.31268800000000002</v>
      </c>
    </row>
    <row r="31" spans="1:59">
      <c r="A31">
        <v>5.8</v>
      </c>
      <c r="B31">
        <v>-8.3290000000000003E-2</v>
      </c>
      <c r="C31">
        <v>0.69768699999999995</v>
      </c>
      <c r="D31">
        <f t="shared" si="19"/>
        <v>2.4000000000000008</v>
      </c>
      <c r="E31">
        <f t="shared" si="0"/>
        <v>-0.33316000000000001</v>
      </c>
      <c r="G31">
        <v>5.9</v>
      </c>
      <c r="H31">
        <v>-8.5997000000000004E-2</v>
      </c>
      <c r="I31">
        <v>0.67983199999999999</v>
      </c>
      <c r="J31">
        <f t="shared" si="1"/>
        <v>2.4000000000000004</v>
      </c>
      <c r="K31">
        <f t="shared" si="2"/>
        <v>-0.34398800000000002</v>
      </c>
      <c r="M31">
        <v>5.8</v>
      </c>
      <c r="N31">
        <v>-7.9002000000000003E-2</v>
      </c>
      <c r="O31">
        <v>0.70438299999999998</v>
      </c>
      <c r="P31">
        <f t="shared" si="3"/>
        <v>2.4</v>
      </c>
      <c r="Q31">
        <f t="shared" si="4"/>
        <v>-0.31600800000000001</v>
      </c>
      <c r="S31">
        <v>6</v>
      </c>
      <c r="T31">
        <v>-8.1491999999999995E-2</v>
      </c>
      <c r="U31">
        <v>0.68652800000000003</v>
      </c>
      <c r="V31">
        <f t="shared" si="5"/>
        <v>2.42</v>
      </c>
      <c r="W31">
        <f t="shared" si="6"/>
        <v>-0.32596799999999998</v>
      </c>
      <c r="Y31">
        <v>6</v>
      </c>
      <c r="Z31">
        <v>-7.9832E-2</v>
      </c>
      <c r="AA31">
        <v>0.69991899999999996</v>
      </c>
      <c r="AB31">
        <f t="shared" si="7"/>
        <v>2.4</v>
      </c>
      <c r="AC31">
        <f t="shared" si="8"/>
        <v>-0.319328</v>
      </c>
      <c r="AE31">
        <v>5.8</v>
      </c>
      <c r="AF31">
        <v>-8.4192000000000003E-2</v>
      </c>
      <c r="AG31">
        <v>0.66978899999999997</v>
      </c>
      <c r="AH31">
        <f t="shared" si="9"/>
        <v>2.4299999999999997</v>
      </c>
      <c r="AI31">
        <f t="shared" si="10"/>
        <v>-0.33676800000000001</v>
      </c>
      <c r="AK31">
        <v>6.4</v>
      </c>
      <c r="AL31">
        <v>-7.3190000000000005E-2</v>
      </c>
      <c r="AM31">
        <v>0.65305000000000002</v>
      </c>
      <c r="AN31">
        <f t="shared" si="11"/>
        <v>2.4800000000000004</v>
      </c>
      <c r="AO31">
        <f t="shared" si="12"/>
        <v>-0.29276000000000002</v>
      </c>
      <c r="AQ31">
        <v>6.3</v>
      </c>
      <c r="AR31">
        <v>-7.7340999999999993E-2</v>
      </c>
      <c r="AS31">
        <v>0.65974600000000005</v>
      </c>
      <c r="AT31">
        <f t="shared" si="13"/>
        <v>2.4699999999999998</v>
      </c>
      <c r="AU31">
        <f t="shared" si="14"/>
        <v>-0.30936399999999997</v>
      </c>
      <c r="AW31">
        <v>5.5</v>
      </c>
      <c r="AX31">
        <v>-7.8172000000000005E-2</v>
      </c>
      <c r="AY31">
        <v>0.63073199999999996</v>
      </c>
      <c r="AZ31">
        <f t="shared" si="15"/>
        <v>2.4899999999999998</v>
      </c>
      <c r="BA31">
        <f t="shared" si="16"/>
        <v>-0.31268800000000002</v>
      </c>
      <c r="BC31">
        <v>5.8</v>
      </c>
      <c r="BD31">
        <v>-7.9002000000000003E-2</v>
      </c>
      <c r="BE31">
        <v>0.66644099999999995</v>
      </c>
      <c r="BF31">
        <f t="shared" si="17"/>
        <v>2.4499999999999997</v>
      </c>
      <c r="BG31">
        <f t="shared" si="18"/>
        <v>-0.31600800000000001</v>
      </c>
    </row>
    <row r="32" spans="1:59">
      <c r="A32">
        <v>5.9</v>
      </c>
      <c r="B32">
        <v>-7.9002000000000003E-2</v>
      </c>
      <c r="C32">
        <v>0.62068800000000002</v>
      </c>
      <c r="D32">
        <f t="shared" si="19"/>
        <v>2.5000000000000009</v>
      </c>
      <c r="E32">
        <f t="shared" si="0"/>
        <v>-0.31600800000000001</v>
      </c>
      <c r="G32">
        <v>6</v>
      </c>
      <c r="H32">
        <v>-7.9832E-2</v>
      </c>
      <c r="I32">
        <v>0.60394899999999996</v>
      </c>
      <c r="J32">
        <f t="shared" si="1"/>
        <v>2.5</v>
      </c>
      <c r="K32">
        <f t="shared" si="2"/>
        <v>-0.319328</v>
      </c>
      <c r="M32">
        <v>5.9</v>
      </c>
      <c r="N32">
        <v>-7.7340999999999993E-2</v>
      </c>
      <c r="O32">
        <v>0.62961599999999995</v>
      </c>
      <c r="P32">
        <f t="shared" si="3"/>
        <v>2.5000000000000004</v>
      </c>
      <c r="Q32">
        <f t="shared" si="4"/>
        <v>-0.30936399999999997</v>
      </c>
      <c r="S32">
        <v>6.1</v>
      </c>
      <c r="T32">
        <v>-7.6510999999999996E-2</v>
      </c>
      <c r="U32">
        <v>0.611761</v>
      </c>
      <c r="V32">
        <f t="shared" si="5"/>
        <v>2.5199999999999996</v>
      </c>
      <c r="W32">
        <f t="shared" si="6"/>
        <v>-0.30604399999999998</v>
      </c>
      <c r="Y32">
        <v>6.1</v>
      </c>
      <c r="Z32">
        <v>-7.6510999999999996E-2</v>
      </c>
      <c r="AA32">
        <v>0.62626800000000005</v>
      </c>
      <c r="AB32">
        <f t="shared" si="7"/>
        <v>2.4999999999999996</v>
      </c>
      <c r="AC32">
        <f t="shared" si="8"/>
        <v>-0.30604399999999998</v>
      </c>
      <c r="AE32">
        <v>5.9</v>
      </c>
      <c r="AF32">
        <v>-7.9832E-2</v>
      </c>
      <c r="AG32">
        <v>0.59390600000000004</v>
      </c>
      <c r="AH32">
        <f t="shared" si="9"/>
        <v>2.5300000000000002</v>
      </c>
      <c r="AI32">
        <f t="shared" si="10"/>
        <v>-0.319328</v>
      </c>
      <c r="AK32">
        <v>6.5</v>
      </c>
      <c r="AL32">
        <v>-6.7066000000000001E-2</v>
      </c>
      <c r="AM32">
        <v>0.58609500000000003</v>
      </c>
      <c r="AN32">
        <f t="shared" si="11"/>
        <v>2.58</v>
      </c>
      <c r="AO32">
        <f t="shared" si="12"/>
        <v>-0.268264</v>
      </c>
      <c r="AQ32">
        <v>6.4</v>
      </c>
      <c r="AR32">
        <v>-7.4020000000000002E-2</v>
      </c>
      <c r="AS32">
        <v>0.58721000000000001</v>
      </c>
      <c r="AT32">
        <f t="shared" si="13"/>
        <v>2.5700000000000003</v>
      </c>
      <c r="AU32">
        <f t="shared" si="14"/>
        <v>-0.29608000000000001</v>
      </c>
      <c r="AW32">
        <v>5.6</v>
      </c>
      <c r="AX32">
        <v>-7.4020000000000002E-2</v>
      </c>
      <c r="AY32">
        <v>0.55819600000000003</v>
      </c>
      <c r="AZ32">
        <f t="shared" si="15"/>
        <v>2.5899999999999994</v>
      </c>
      <c r="BA32">
        <f t="shared" si="16"/>
        <v>-0.29608000000000001</v>
      </c>
      <c r="BC32">
        <v>5.9</v>
      </c>
      <c r="BD32">
        <v>-7.3190000000000005E-2</v>
      </c>
      <c r="BE32">
        <v>0.59279000000000004</v>
      </c>
      <c r="BF32">
        <f t="shared" si="17"/>
        <v>2.5500000000000003</v>
      </c>
      <c r="BG32">
        <f t="shared" si="18"/>
        <v>-0.29276000000000002</v>
      </c>
    </row>
    <row r="33" spans="1:59">
      <c r="A33">
        <v>6</v>
      </c>
      <c r="B33">
        <v>-7.2359999999999994E-2</v>
      </c>
      <c r="C33">
        <v>0.548153</v>
      </c>
      <c r="D33">
        <f t="shared" si="19"/>
        <v>2.600000000000001</v>
      </c>
      <c r="E33">
        <f t="shared" si="0"/>
        <v>-0.28943999999999998</v>
      </c>
      <c r="G33">
        <v>6.1</v>
      </c>
      <c r="H33">
        <v>-7.8172000000000005E-2</v>
      </c>
      <c r="I33">
        <v>0.52918200000000004</v>
      </c>
      <c r="J33">
        <f t="shared" si="1"/>
        <v>2.5999999999999996</v>
      </c>
      <c r="K33">
        <f t="shared" si="2"/>
        <v>-0.31268800000000002</v>
      </c>
      <c r="M33">
        <v>6</v>
      </c>
      <c r="N33">
        <v>-7.4020000000000002E-2</v>
      </c>
      <c r="O33">
        <v>0.55819600000000003</v>
      </c>
      <c r="P33">
        <f t="shared" si="3"/>
        <v>2.6</v>
      </c>
      <c r="Q33">
        <f t="shared" si="4"/>
        <v>-0.29608000000000001</v>
      </c>
      <c r="S33">
        <v>6.2</v>
      </c>
      <c r="T33">
        <v>-7.4020000000000002E-2</v>
      </c>
      <c r="U33">
        <v>0.53922599999999998</v>
      </c>
      <c r="V33">
        <f t="shared" si="5"/>
        <v>2.62</v>
      </c>
      <c r="W33">
        <f t="shared" si="6"/>
        <v>-0.29608000000000001</v>
      </c>
      <c r="Y33">
        <v>6.2</v>
      </c>
      <c r="Z33">
        <v>-7.2359999999999994E-2</v>
      </c>
      <c r="AA33">
        <v>0.55373300000000003</v>
      </c>
      <c r="AB33">
        <f t="shared" si="7"/>
        <v>2.6</v>
      </c>
      <c r="AC33">
        <f t="shared" si="8"/>
        <v>-0.28943999999999998</v>
      </c>
      <c r="AE33">
        <v>6</v>
      </c>
      <c r="AF33">
        <v>-7.9832E-2</v>
      </c>
      <c r="AG33">
        <v>0.51802300000000001</v>
      </c>
      <c r="AH33">
        <f t="shared" si="9"/>
        <v>2.63</v>
      </c>
      <c r="AI33">
        <f t="shared" si="10"/>
        <v>-0.319328</v>
      </c>
      <c r="AK33">
        <v>6.6</v>
      </c>
      <c r="AL33">
        <v>-6.1877000000000001E-2</v>
      </c>
      <c r="AM33">
        <v>0.52025500000000002</v>
      </c>
      <c r="AN33">
        <f t="shared" si="11"/>
        <v>2.6799999999999997</v>
      </c>
      <c r="AO33">
        <f t="shared" si="12"/>
        <v>-0.24750800000000001</v>
      </c>
      <c r="AQ33">
        <v>6.5</v>
      </c>
      <c r="AR33">
        <v>-6.9290000000000004E-2</v>
      </c>
      <c r="AS33">
        <v>0.515791</v>
      </c>
      <c r="AT33">
        <f t="shared" si="13"/>
        <v>2.67</v>
      </c>
      <c r="AU33">
        <f t="shared" si="14"/>
        <v>-0.27716000000000002</v>
      </c>
      <c r="AW33">
        <v>5.7</v>
      </c>
      <c r="AX33">
        <v>-7.0030999999999996E-2</v>
      </c>
      <c r="AY33">
        <v>0.48677700000000002</v>
      </c>
      <c r="AZ33">
        <f t="shared" si="15"/>
        <v>2.69</v>
      </c>
      <c r="BA33">
        <f t="shared" si="16"/>
        <v>-0.28012399999999998</v>
      </c>
      <c r="BC33">
        <v>6</v>
      </c>
      <c r="BD33">
        <v>-6.7066000000000001E-2</v>
      </c>
      <c r="BE33">
        <v>0.52248700000000003</v>
      </c>
      <c r="BF33">
        <f t="shared" si="17"/>
        <v>2.65</v>
      </c>
      <c r="BG33">
        <f t="shared" si="18"/>
        <v>-0.268264</v>
      </c>
    </row>
    <row r="34" spans="1:59">
      <c r="A34">
        <v>6.1</v>
      </c>
      <c r="B34">
        <v>-7.3190000000000005E-2</v>
      </c>
      <c r="C34">
        <v>0.47673399999999999</v>
      </c>
      <c r="D34">
        <f t="shared" si="19"/>
        <v>2.7000000000000011</v>
      </c>
      <c r="E34">
        <f t="shared" si="0"/>
        <v>-0.29276000000000002</v>
      </c>
      <c r="G34">
        <v>6.2</v>
      </c>
      <c r="H34">
        <v>-7.4020000000000002E-2</v>
      </c>
      <c r="I34">
        <v>0.45664700000000003</v>
      </c>
      <c r="J34">
        <f t="shared" si="1"/>
        <v>2.7</v>
      </c>
      <c r="K34">
        <f t="shared" si="2"/>
        <v>-0.29608000000000001</v>
      </c>
      <c r="M34">
        <v>6.1</v>
      </c>
      <c r="N34">
        <v>-7.4020000000000002E-2</v>
      </c>
      <c r="O34">
        <v>0.48677700000000002</v>
      </c>
      <c r="P34">
        <f t="shared" si="3"/>
        <v>2.6999999999999997</v>
      </c>
      <c r="Q34">
        <f t="shared" si="4"/>
        <v>-0.29608000000000001</v>
      </c>
      <c r="S34">
        <v>6.3</v>
      </c>
      <c r="T34">
        <v>-6.9290000000000004E-2</v>
      </c>
      <c r="U34">
        <v>0.46892200000000001</v>
      </c>
      <c r="V34">
        <f t="shared" si="5"/>
        <v>2.7199999999999998</v>
      </c>
      <c r="W34">
        <f t="shared" si="6"/>
        <v>-0.27716000000000002</v>
      </c>
      <c r="Y34">
        <v>6.3</v>
      </c>
      <c r="Z34">
        <v>-6.9290000000000004E-2</v>
      </c>
      <c r="AA34">
        <v>0.48343000000000003</v>
      </c>
      <c r="AB34">
        <f t="shared" si="7"/>
        <v>2.6999999999999997</v>
      </c>
      <c r="AC34">
        <f t="shared" si="8"/>
        <v>-0.27716000000000002</v>
      </c>
      <c r="AE34">
        <v>6.1</v>
      </c>
      <c r="AF34">
        <v>-7.2359999999999994E-2</v>
      </c>
      <c r="AG34">
        <v>0.44772000000000001</v>
      </c>
      <c r="AH34">
        <f t="shared" si="9"/>
        <v>2.7299999999999995</v>
      </c>
      <c r="AI34">
        <f t="shared" si="10"/>
        <v>-0.28943999999999998</v>
      </c>
      <c r="AK34">
        <v>6.7</v>
      </c>
      <c r="AL34">
        <v>-5.6739999999999999E-2</v>
      </c>
      <c r="AM34">
        <v>0.45664700000000003</v>
      </c>
      <c r="AN34">
        <f t="shared" si="11"/>
        <v>2.7800000000000002</v>
      </c>
      <c r="AO34">
        <f t="shared" si="12"/>
        <v>-0.22696</v>
      </c>
      <c r="AQ34">
        <v>6.6</v>
      </c>
      <c r="AR34">
        <v>-5.7369000000000003E-2</v>
      </c>
      <c r="AS34">
        <v>0.45106800000000002</v>
      </c>
      <c r="AT34">
        <f t="shared" si="13"/>
        <v>2.7699999999999996</v>
      </c>
      <c r="AU34">
        <f t="shared" si="14"/>
        <v>-0.22947600000000001</v>
      </c>
      <c r="AW34">
        <v>5.8</v>
      </c>
      <c r="AX34">
        <v>-5.8626999999999999E-2</v>
      </c>
      <c r="AY34">
        <v>0.41982199999999997</v>
      </c>
      <c r="AZ34">
        <f t="shared" si="15"/>
        <v>2.7899999999999996</v>
      </c>
      <c r="BA34">
        <f t="shared" si="16"/>
        <v>-0.23450799999999999</v>
      </c>
      <c r="BC34">
        <v>6.1</v>
      </c>
      <c r="BD34">
        <v>-6.2617999999999993E-2</v>
      </c>
      <c r="BE34">
        <v>0.45664700000000003</v>
      </c>
      <c r="BF34">
        <f t="shared" si="17"/>
        <v>2.7499999999999996</v>
      </c>
      <c r="BG34">
        <f t="shared" si="18"/>
        <v>-0.25047199999999997</v>
      </c>
    </row>
    <row r="35" spans="1:59">
      <c r="A35">
        <v>6.2</v>
      </c>
      <c r="B35">
        <v>-6.0513999999999998E-2</v>
      </c>
      <c r="C35">
        <v>0.408663</v>
      </c>
      <c r="D35">
        <f t="shared" si="19"/>
        <v>2.8000000000000012</v>
      </c>
      <c r="E35">
        <f t="shared" si="0"/>
        <v>-0.24205599999999999</v>
      </c>
      <c r="G35">
        <v>6.3</v>
      </c>
      <c r="H35">
        <v>-6.7807000000000006E-2</v>
      </c>
      <c r="I35">
        <v>0.38634400000000002</v>
      </c>
      <c r="J35">
        <f t="shared" si="1"/>
        <v>2.8</v>
      </c>
      <c r="K35">
        <f t="shared" si="2"/>
        <v>-0.27122800000000002</v>
      </c>
      <c r="M35">
        <v>6.2</v>
      </c>
      <c r="N35">
        <v>-6.1143000000000003E-2</v>
      </c>
      <c r="O35">
        <v>0.42093799999999998</v>
      </c>
      <c r="P35">
        <f t="shared" si="3"/>
        <v>2.8000000000000003</v>
      </c>
      <c r="Q35">
        <f t="shared" si="4"/>
        <v>-0.24457200000000001</v>
      </c>
      <c r="S35">
        <v>6.4</v>
      </c>
      <c r="T35">
        <v>-5.7998000000000001E-2</v>
      </c>
      <c r="U35">
        <v>0.40196700000000002</v>
      </c>
      <c r="V35">
        <f t="shared" si="5"/>
        <v>2.8200000000000003</v>
      </c>
      <c r="W35">
        <f t="shared" si="6"/>
        <v>-0.231992</v>
      </c>
      <c r="Y35">
        <v>6.4</v>
      </c>
      <c r="Z35">
        <v>-5.8626999999999999E-2</v>
      </c>
      <c r="AA35">
        <v>0.41759000000000002</v>
      </c>
      <c r="AB35">
        <f t="shared" si="7"/>
        <v>2.8000000000000003</v>
      </c>
      <c r="AC35">
        <f t="shared" si="8"/>
        <v>-0.23450799999999999</v>
      </c>
      <c r="AE35">
        <v>6.2</v>
      </c>
      <c r="AF35">
        <v>-5.7369000000000003E-2</v>
      </c>
      <c r="AG35">
        <v>0.37964900000000001</v>
      </c>
      <c r="AH35">
        <f t="shared" si="9"/>
        <v>2.83</v>
      </c>
      <c r="AI35">
        <f t="shared" si="10"/>
        <v>-0.22947600000000001</v>
      </c>
      <c r="AK35">
        <v>6.8</v>
      </c>
      <c r="AL35">
        <v>-5.4852999999999999E-2</v>
      </c>
      <c r="AM35">
        <v>0.39638699999999999</v>
      </c>
      <c r="AN35">
        <f t="shared" si="11"/>
        <v>2.88</v>
      </c>
      <c r="AO35">
        <f t="shared" si="12"/>
        <v>-0.219412</v>
      </c>
      <c r="AQ35">
        <v>6.7</v>
      </c>
      <c r="AR35">
        <v>-5.2967E-2</v>
      </c>
      <c r="AS35">
        <v>0.38857599999999998</v>
      </c>
      <c r="AT35">
        <f t="shared" si="13"/>
        <v>2.87</v>
      </c>
      <c r="AU35">
        <f t="shared" si="14"/>
        <v>-0.211868</v>
      </c>
      <c r="AW35">
        <v>5.9</v>
      </c>
      <c r="AX35">
        <v>-5.2967E-2</v>
      </c>
      <c r="AY35">
        <v>0.35398200000000002</v>
      </c>
      <c r="AZ35">
        <f t="shared" si="15"/>
        <v>2.89</v>
      </c>
      <c r="BA35">
        <f t="shared" si="16"/>
        <v>-0.211868</v>
      </c>
      <c r="BC35">
        <v>6.2</v>
      </c>
      <c r="BD35">
        <v>-5.2338000000000003E-2</v>
      </c>
      <c r="BE35">
        <v>0.39415600000000001</v>
      </c>
      <c r="BF35">
        <f t="shared" si="17"/>
        <v>2.85</v>
      </c>
      <c r="BG35">
        <f t="shared" si="18"/>
        <v>-0.20935200000000001</v>
      </c>
    </row>
    <row r="36" spans="1:59">
      <c r="A36">
        <v>6.3</v>
      </c>
      <c r="B36">
        <v>-5.4225000000000002E-2</v>
      </c>
      <c r="C36">
        <v>0.345055</v>
      </c>
      <c r="D36">
        <f t="shared" si="19"/>
        <v>2.9000000000000012</v>
      </c>
      <c r="E36">
        <f t="shared" si="0"/>
        <v>-0.21690000000000001</v>
      </c>
      <c r="G36">
        <v>6.4</v>
      </c>
      <c r="H36">
        <v>-5.5481999999999997E-2</v>
      </c>
      <c r="I36">
        <v>0.32273600000000002</v>
      </c>
      <c r="J36">
        <f t="shared" si="1"/>
        <v>2.9000000000000004</v>
      </c>
      <c r="K36">
        <f t="shared" si="2"/>
        <v>-0.22192799999999999</v>
      </c>
      <c r="M36">
        <v>6.3</v>
      </c>
      <c r="N36">
        <v>-5.1708999999999998E-2</v>
      </c>
      <c r="O36">
        <v>0.35732999999999998</v>
      </c>
      <c r="P36">
        <f t="shared" si="3"/>
        <v>2.9</v>
      </c>
      <c r="Q36">
        <f t="shared" si="4"/>
        <v>-0.20683599999999999</v>
      </c>
      <c r="S36">
        <v>6.5</v>
      </c>
      <c r="T36">
        <v>-5.2967E-2</v>
      </c>
      <c r="U36">
        <v>0.34059099999999998</v>
      </c>
      <c r="V36">
        <f t="shared" si="5"/>
        <v>2.92</v>
      </c>
      <c r="W36">
        <f t="shared" si="6"/>
        <v>-0.211868</v>
      </c>
      <c r="Y36">
        <v>6.5</v>
      </c>
      <c r="Z36">
        <v>-5.1708999999999998E-2</v>
      </c>
      <c r="AA36">
        <v>0.35398200000000002</v>
      </c>
      <c r="AB36">
        <f t="shared" si="7"/>
        <v>2.9</v>
      </c>
      <c r="AC36">
        <f t="shared" si="8"/>
        <v>-0.20683599999999999</v>
      </c>
      <c r="AE36">
        <v>6.3</v>
      </c>
      <c r="AF36">
        <v>-4.9947999999999999E-2</v>
      </c>
      <c r="AG36">
        <v>0.31827299999999997</v>
      </c>
      <c r="AH36">
        <f t="shared" si="9"/>
        <v>2.9299999999999997</v>
      </c>
      <c r="AI36">
        <f t="shared" si="10"/>
        <v>-0.199792</v>
      </c>
      <c r="AK36">
        <v>6.9</v>
      </c>
      <c r="AL36">
        <v>-3.7665999999999998E-2</v>
      </c>
      <c r="AM36">
        <v>0.34282299999999999</v>
      </c>
      <c r="AN36">
        <f t="shared" si="11"/>
        <v>2.9800000000000004</v>
      </c>
      <c r="AO36">
        <f t="shared" si="12"/>
        <v>-0.15066399999999999</v>
      </c>
      <c r="AQ36">
        <v>6.8</v>
      </c>
      <c r="AR36">
        <v>-3.9294000000000003E-2</v>
      </c>
      <c r="AS36">
        <v>0.33389600000000003</v>
      </c>
      <c r="AT36">
        <f t="shared" si="13"/>
        <v>2.9699999999999998</v>
      </c>
      <c r="AU36">
        <f t="shared" si="14"/>
        <v>-0.15717600000000001</v>
      </c>
      <c r="AW36">
        <v>6</v>
      </c>
      <c r="AX36">
        <v>-4.546E-2</v>
      </c>
      <c r="AY36">
        <v>0.29707</v>
      </c>
      <c r="AZ36">
        <f t="shared" si="15"/>
        <v>2.9899999999999998</v>
      </c>
      <c r="BA36">
        <f t="shared" si="16"/>
        <v>-0.18184</v>
      </c>
      <c r="BC36">
        <v>6.3</v>
      </c>
      <c r="BD36">
        <v>-3.9294000000000003E-2</v>
      </c>
      <c r="BE36">
        <v>0.33947500000000003</v>
      </c>
      <c r="BF36">
        <f t="shared" si="17"/>
        <v>2.9499999999999997</v>
      </c>
      <c r="BG36">
        <f t="shared" si="18"/>
        <v>-0.15717600000000001</v>
      </c>
    </row>
    <row r="37" spans="1:59">
      <c r="A37">
        <v>6.4</v>
      </c>
      <c r="B37">
        <v>-4.3215999999999997E-2</v>
      </c>
      <c r="C37">
        <v>0.28814299999999998</v>
      </c>
      <c r="D37">
        <f t="shared" si="19"/>
        <v>3.0000000000000013</v>
      </c>
      <c r="E37">
        <f t="shared" si="0"/>
        <v>-0.17286399999999999</v>
      </c>
      <c r="G37">
        <v>6.5</v>
      </c>
      <c r="H37">
        <v>-4.6020999999999999E-2</v>
      </c>
      <c r="I37">
        <v>0.264708</v>
      </c>
      <c r="J37">
        <f t="shared" si="1"/>
        <v>3</v>
      </c>
      <c r="K37">
        <f t="shared" si="2"/>
        <v>-0.184084</v>
      </c>
      <c r="M37">
        <v>6.4</v>
      </c>
      <c r="N37">
        <v>-4.0515000000000002E-2</v>
      </c>
      <c r="O37">
        <v>0.30264999999999997</v>
      </c>
      <c r="P37">
        <f t="shared" si="3"/>
        <v>3.0000000000000004</v>
      </c>
      <c r="Q37">
        <f t="shared" si="4"/>
        <v>-0.16206000000000001</v>
      </c>
      <c r="S37">
        <v>6.6</v>
      </c>
      <c r="T37">
        <v>-4.4899000000000001E-2</v>
      </c>
      <c r="U37">
        <v>0.28367900000000001</v>
      </c>
      <c r="V37">
        <f t="shared" si="5"/>
        <v>3.0199999999999996</v>
      </c>
      <c r="W37">
        <f t="shared" si="6"/>
        <v>-0.17959600000000001</v>
      </c>
      <c r="Y37">
        <v>6.6</v>
      </c>
      <c r="Z37">
        <v>-4.2093999999999999E-2</v>
      </c>
      <c r="AA37">
        <v>0.29595399999999999</v>
      </c>
      <c r="AB37">
        <f t="shared" si="7"/>
        <v>2.9999999999999996</v>
      </c>
      <c r="AC37">
        <f t="shared" si="8"/>
        <v>-0.168376</v>
      </c>
      <c r="AE37">
        <v>6.4</v>
      </c>
      <c r="AF37">
        <v>-4.1533E-2</v>
      </c>
      <c r="AG37">
        <v>0.264708</v>
      </c>
      <c r="AH37">
        <f t="shared" si="9"/>
        <v>3.0300000000000002</v>
      </c>
      <c r="AI37">
        <f t="shared" si="10"/>
        <v>-0.166132</v>
      </c>
      <c r="AK37">
        <v>7</v>
      </c>
      <c r="AL37">
        <v>-3.5223999999999998E-2</v>
      </c>
      <c r="AM37">
        <v>0.29372199999999998</v>
      </c>
      <c r="AN37">
        <f t="shared" si="11"/>
        <v>3.08</v>
      </c>
      <c r="AO37">
        <f t="shared" si="12"/>
        <v>-0.14089599999999999</v>
      </c>
      <c r="AQ37">
        <v>6.9</v>
      </c>
      <c r="AR37">
        <v>-3.0748000000000001E-2</v>
      </c>
      <c r="AS37">
        <v>0.28814299999999998</v>
      </c>
      <c r="AT37">
        <f t="shared" si="13"/>
        <v>3.0700000000000003</v>
      </c>
      <c r="AU37">
        <f t="shared" si="14"/>
        <v>-0.122992</v>
      </c>
      <c r="AW37">
        <v>6.1</v>
      </c>
      <c r="AX37">
        <v>-3.848E-2</v>
      </c>
      <c r="AY37">
        <v>0.24685399999999999</v>
      </c>
      <c r="AZ37">
        <f t="shared" si="15"/>
        <v>3.0899999999999994</v>
      </c>
      <c r="BA37">
        <f t="shared" si="16"/>
        <v>-0.15392</v>
      </c>
      <c r="BC37">
        <v>6.4</v>
      </c>
      <c r="BD37">
        <v>-3.3189000000000003E-2</v>
      </c>
      <c r="BE37">
        <v>0.291491</v>
      </c>
      <c r="BF37">
        <f t="shared" si="17"/>
        <v>3.0500000000000003</v>
      </c>
      <c r="BG37">
        <f t="shared" si="18"/>
        <v>-0.13275600000000001</v>
      </c>
    </row>
    <row r="38" spans="1:59">
      <c r="A38">
        <v>6.5</v>
      </c>
      <c r="B38">
        <v>-4.2654999999999998E-2</v>
      </c>
      <c r="C38">
        <v>0.23680999999999999</v>
      </c>
      <c r="D38">
        <f t="shared" si="19"/>
        <v>3.1000000000000014</v>
      </c>
      <c r="E38">
        <f t="shared" si="0"/>
        <v>-0.17061999999999999</v>
      </c>
      <c r="G38">
        <v>6.6</v>
      </c>
      <c r="H38">
        <v>-4.0972000000000001E-2</v>
      </c>
      <c r="I38">
        <v>0.211144</v>
      </c>
      <c r="J38">
        <f t="shared" si="1"/>
        <v>3.0999999999999996</v>
      </c>
      <c r="K38">
        <f t="shared" si="2"/>
        <v>-0.16388800000000001</v>
      </c>
      <c r="M38">
        <v>6.5</v>
      </c>
      <c r="N38">
        <v>-3.848E-2</v>
      </c>
      <c r="O38">
        <v>0.25466499999999997</v>
      </c>
      <c r="P38">
        <f t="shared" si="3"/>
        <v>3.1</v>
      </c>
      <c r="Q38">
        <f t="shared" si="4"/>
        <v>-0.15392</v>
      </c>
      <c r="S38">
        <v>6.7</v>
      </c>
      <c r="T38">
        <v>-4.3777000000000003E-2</v>
      </c>
      <c r="U38">
        <v>0.23123099999999999</v>
      </c>
      <c r="V38">
        <f t="shared" si="5"/>
        <v>3.12</v>
      </c>
      <c r="W38">
        <f t="shared" si="6"/>
        <v>-0.17510800000000001</v>
      </c>
      <c r="Y38">
        <v>6.7</v>
      </c>
      <c r="Z38">
        <v>-3.848E-2</v>
      </c>
      <c r="AA38">
        <v>0.24573800000000001</v>
      </c>
      <c r="AB38">
        <f t="shared" si="7"/>
        <v>3.1</v>
      </c>
      <c r="AC38">
        <f t="shared" si="8"/>
        <v>-0.15392</v>
      </c>
      <c r="AE38">
        <v>6.5</v>
      </c>
      <c r="AF38">
        <v>-3.848E-2</v>
      </c>
      <c r="AG38">
        <v>0.21226</v>
      </c>
      <c r="AH38">
        <f t="shared" si="9"/>
        <v>3.13</v>
      </c>
      <c r="AI38">
        <f t="shared" si="10"/>
        <v>-0.15392</v>
      </c>
      <c r="AK38">
        <v>7.1</v>
      </c>
      <c r="AL38">
        <v>-2.7999E-2</v>
      </c>
      <c r="AM38">
        <v>0.25131700000000001</v>
      </c>
      <c r="AN38">
        <f t="shared" si="11"/>
        <v>3.1799999999999997</v>
      </c>
      <c r="AO38">
        <f t="shared" si="12"/>
        <v>-0.111996</v>
      </c>
      <c r="AQ38">
        <v>7</v>
      </c>
      <c r="AR38">
        <v>-2.6651999999999999E-2</v>
      </c>
      <c r="AS38">
        <v>0.24462200000000001</v>
      </c>
      <c r="AT38">
        <f t="shared" si="13"/>
        <v>3.17</v>
      </c>
      <c r="AU38">
        <f t="shared" si="14"/>
        <v>-0.10660799999999999</v>
      </c>
      <c r="AW38">
        <v>6.2</v>
      </c>
      <c r="AX38">
        <v>-3.3189000000000003E-2</v>
      </c>
      <c r="AY38">
        <v>0.19886899999999999</v>
      </c>
      <c r="AZ38">
        <f t="shared" si="15"/>
        <v>3.19</v>
      </c>
      <c r="BA38">
        <f t="shared" si="16"/>
        <v>-0.13275600000000001</v>
      </c>
      <c r="BC38">
        <v>6.5</v>
      </c>
      <c r="BD38">
        <v>-2.4494999999999999E-2</v>
      </c>
      <c r="BE38">
        <v>0.24796899999999999</v>
      </c>
      <c r="BF38">
        <f t="shared" si="17"/>
        <v>3.15</v>
      </c>
      <c r="BG38">
        <f t="shared" si="18"/>
        <v>-9.7979999999999998E-2</v>
      </c>
    </row>
    <row r="39" spans="1:59">
      <c r="A39">
        <v>6.6</v>
      </c>
      <c r="B39">
        <v>-3.6038000000000001E-2</v>
      </c>
      <c r="C39">
        <v>0.18659400000000001</v>
      </c>
      <c r="D39">
        <f t="shared" si="19"/>
        <v>3.2000000000000015</v>
      </c>
      <c r="E39">
        <f t="shared" si="0"/>
        <v>-0.144152</v>
      </c>
      <c r="G39">
        <v>6.7</v>
      </c>
      <c r="H39">
        <v>-4.1533E-2</v>
      </c>
      <c r="I39">
        <v>0.16204299999999999</v>
      </c>
      <c r="J39">
        <f t="shared" si="1"/>
        <v>3.2</v>
      </c>
      <c r="K39">
        <f t="shared" si="2"/>
        <v>-0.166132</v>
      </c>
      <c r="M39">
        <v>6.6</v>
      </c>
      <c r="N39">
        <v>-3.1560999999999999E-2</v>
      </c>
      <c r="O39">
        <v>0.20779600000000001</v>
      </c>
      <c r="P39">
        <f t="shared" si="3"/>
        <v>3.1999999999999997</v>
      </c>
      <c r="Q39">
        <f t="shared" si="4"/>
        <v>-0.126244</v>
      </c>
      <c r="S39">
        <v>6.8</v>
      </c>
      <c r="T39">
        <v>-3.6852000000000003E-2</v>
      </c>
      <c r="U39">
        <v>0.18101400000000001</v>
      </c>
      <c r="V39">
        <f t="shared" si="5"/>
        <v>3.2199999999999998</v>
      </c>
      <c r="W39">
        <f t="shared" si="6"/>
        <v>-0.14740800000000001</v>
      </c>
      <c r="Y39">
        <v>6.8</v>
      </c>
      <c r="Z39">
        <v>-3.4410000000000003E-2</v>
      </c>
      <c r="AA39">
        <v>0.19775300000000001</v>
      </c>
      <c r="AB39">
        <f t="shared" si="7"/>
        <v>3.1999999999999997</v>
      </c>
      <c r="AC39">
        <f t="shared" si="8"/>
        <v>-0.13764000000000001</v>
      </c>
      <c r="AE39">
        <v>6.6</v>
      </c>
      <c r="AF39">
        <v>-3.0155999999999999E-2</v>
      </c>
      <c r="AG39">
        <v>0.16650699999999999</v>
      </c>
      <c r="AH39">
        <f t="shared" si="9"/>
        <v>3.2299999999999995</v>
      </c>
      <c r="AI39">
        <f t="shared" si="10"/>
        <v>-0.120624</v>
      </c>
      <c r="AK39">
        <v>7.2</v>
      </c>
      <c r="AL39">
        <v>-2.6921E-2</v>
      </c>
      <c r="AM39">
        <v>0.21226</v>
      </c>
      <c r="AN39">
        <f t="shared" si="11"/>
        <v>3.2800000000000002</v>
      </c>
      <c r="AO39">
        <f t="shared" si="12"/>
        <v>-0.107684</v>
      </c>
      <c r="AQ39">
        <v>7.1</v>
      </c>
      <c r="AR39">
        <v>-2.2608E-2</v>
      </c>
      <c r="AS39">
        <v>0.20668</v>
      </c>
      <c r="AT39">
        <f t="shared" si="13"/>
        <v>3.2699999999999996</v>
      </c>
      <c r="AU39">
        <f t="shared" si="14"/>
        <v>-9.0431999999999998E-2</v>
      </c>
      <c r="AW39">
        <v>6.3</v>
      </c>
      <c r="AX39">
        <v>-2.5843000000000001E-2</v>
      </c>
      <c r="AY39">
        <v>0.15534800000000001</v>
      </c>
      <c r="AZ39">
        <f t="shared" si="15"/>
        <v>3.2899999999999996</v>
      </c>
      <c r="BA39">
        <f t="shared" si="16"/>
        <v>-0.10337200000000001</v>
      </c>
      <c r="BC39">
        <v>6.6</v>
      </c>
      <c r="BD39">
        <v>-2.4764999999999999E-2</v>
      </c>
      <c r="BE39">
        <v>0.20779600000000001</v>
      </c>
      <c r="BF39">
        <f t="shared" si="17"/>
        <v>3.2499999999999996</v>
      </c>
      <c r="BG39">
        <f t="shared" si="18"/>
        <v>-9.9059999999999995E-2</v>
      </c>
    </row>
    <row r="40" spans="1:59">
      <c r="A40">
        <v>6.7</v>
      </c>
      <c r="B40">
        <v>-3.4002999999999999E-2</v>
      </c>
      <c r="C40">
        <v>0.14084099999999999</v>
      </c>
      <c r="D40">
        <f t="shared" si="19"/>
        <v>3.3000000000000016</v>
      </c>
      <c r="E40">
        <f t="shared" si="0"/>
        <v>-0.13601199999999999</v>
      </c>
      <c r="G40">
        <v>6.8</v>
      </c>
      <c r="H40">
        <v>-3.0748000000000001E-2</v>
      </c>
      <c r="I40">
        <v>0.112943</v>
      </c>
      <c r="J40">
        <f t="shared" si="1"/>
        <v>3.3</v>
      </c>
      <c r="K40">
        <f t="shared" si="2"/>
        <v>-0.122992</v>
      </c>
      <c r="M40">
        <v>6.7</v>
      </c>
      <c r="N40">
        <v>-2.9078E-2</v>
      </c>
      <c r="O40">
        <v>0.16650699999999999</v>
      </c>
      <c r="P40">
        <f t="shared" si="3"/>
        <v>3.3000000000000003</v>
      </c>
      <c r="Q40">
        <f t="shared" si="4"/>
        <v>-0.116312</v>
      </c>
      <c r="S40">
        <v>6.9</v>
      </c>
      <c r="T40">
        <v>-2.8808E-2</v>
      </c>
      <c r="U40">
        <v>0.137493</v>
      </c>
      <c r="V40">
        <f t="shared" si="5"/>
        <v>3.3200000000000003</v>
      </c>
      <c r="W40">
        <f t="shared" si="6"/>
        <v>-0.115232</v>
      </c>
      <c r="Y40">
        <v>6.9</v>
      </c>
      <c r="Z40">
        <v>-2.7459999999999998E-2</v>
      </c>
      <c r="AA40">
        <v>0.15646399999999999</v>
      </c>
      <c r="AB40">
        <f t="shared" si="7"/>
        <v>3.3000000000000003</v>
      </c>
      <c r="AC40">
        <f t="shared" si="8"/>
        <v>-0.10983999999999999</v>
      </c>
      <c r="AE40">
        <v>6.7</v>
      </c>
      <c r="AF40">
        <v>-2.4494999999999999E-2</v>
      </c>
      <c r="AG40">
        <v>0.122986</v>
      </c>
      <c r="AH40">
        <f t="shared" si="9"/>
        <v>3.33</v>
      </c>
      <c r="AI40">
        <f t="shared" si="10"/>
        <v>-9.7979999999999998E-2</v>
      </c>
      <c r="AK40">
        <v>7.3</v>
      </c>
      <c r="AL40">
        <v>-1.2904000000000001E-2</v>
      </c>
      <c r="AM40">
        <v>0.178782</v>
      </c>
      <c r="AN40">
        <f t="shared" si="11"/>
        <v>3.38</v>
      </c>
      <c r="AO40">
        <f t="shared" si="12"/>
        <v>-5.1616000000000002E-2</v>
      </c>
      <c r="AQ40">
        <v>7.2</v>
      </c>
      <c r="AR40">
        <v>-9.6699999999999998E-3</v>
      </c>
      <c r="AS40">
        <v>0.17766599999999999</v>
      </c>
      <c r="AT40">
        <f t="shared" si="13"/>
        <v>3.37</v>
      </c>
      <c r="AU40">
        <f t="shared" si="14"/>
        <v>-3.8679999999999999E-2</v>
      </c>
      <c r="AW40">
        <v>6.4</v>
      </c>
      <c r="AX40">
        <v>-2.0990999999999999E-2</v>
      </c>
      <c r="AY40">
        <v>0.11629</v>
      </c>
      <c r="AZ40">
        <f t="shared" si="15"/>
        <v>3.39</v>
      </c>
      <c r="BA40">
        <f t="shared" si="16"/>
        <v>-8.3963999999999997E-2</v>
      </c>
      <c r="BC40">
        <v>6.7</v>
      </c>
      <c r="BD40">
        <v>-1.1017000000000001E-2</v>
      </c>
      <c r="BE40">
        <v>0.178782</v>
      </c>
      <c r="BF40">
        <f t="shared" si="17"/>
        <v>3.35</v>
      </c>
      <c r="BG40">
        <f t="shared" si="18"/>
        <v>-4.4068000000000003E-2</v>
      </c>
    </row>
    <row r="41" spans="1:59">
      <c r="A41">
        <v>6.8</v>
      </c>
      <c r="B41">
        <v>-1.2635E-2</v>
      </c>
      <c r="C41">
        <v>0.104015</v>
      </c>
      <c r="D41">
        <f t="shared" si="19"/>
        <v>3.4000000000000017</v>
      </c>
      <c r="E41">
        <f t="shared" si="0"/>
        <v>-5.0540000000000002E-2</v>
      </c>
      <c r="G41">
        <v>6.9</v>
      </c>
      <c r="H41">
        <v>-2.2068999999999998E-2</v>
      </c>
      <c r="I41">
        <v>7.2769E-2</v>
      </c>
      <c r="J41">
        <f t="shared" si="1"/>
        <v>3.4000000000000004</v>
      </c>
      <c r="K41">
        <f t="shared" si="2"/>
        <v>-8.8275999999999993E-2</v>
      </c>
      <c r="M41">
        <v>6.8</v>
      </c>
      <c r="N41">
        <v>-1.3443E-2</v>
      </c>
      <c r="O41">
        <v>0.12968099999999999</v>
      </c>
      <c r="P41">
        <f t="shared" si="3"/>
        <v>3.4</v>
      </c>
      <c r="Q41">
        <f t="shared" si="4"/>
        <v>-5.3772E-2</v>
      </c>
      <c r="S41">
        <v>7</v>
      </c>
      <c r="T41">
        <v>-1.2635E-2</v>
      </c>
      <c r="U41">
        <v>9.9552000000000002E-2</v>
      </c>
      <c r="V41">
        <f t="shared" si="5"/>
        <v>3.42</v>
      </c>
      <c r="W41">
        <f t="shared" si="6"/>
        <v>-5.0540000000000002E-2</v>
      </c>
      <c r="Y41">
        <v>7</v>
      </c>
      <c r="Z41">
        <v>-2.0721E-2</v>
      </c>
      <c r="AA41">
        <v>0.11629</v>
      </c>
      <c r="AB41">
        <f t="shared" si="7"/>
        <v>3.4</v>
      </c>
      <c r="AC41">
        <f t="shared" si="8"/>
        <v>-8.2883999999999999E-2</v>
      </c>
      <c r="AE41">
        <v>6.8</v>
      </c>
      <c r="AF41">
        <v>-8.8610000000000008E-3</v>
      </c>
      <c r="AG41">
        <v>9.1740000000000002E-2</v>
      </c>
      <c r="AH41">
        <f t="shared" si="9"/>
        <v>3.4299999999999997</v>
      </c>
      <c r="AI41">
        <f t="shared" si="10"/>
        <v>-3.5444000000000003E-2</v>
      </c>
      <c r="AK41">
        <v>7.4</v>
      </c>
      <c r="AL41">
        <v>-8.3219999999999995E-3</v>
      </c>
      <c r="AM41">
        <v>0.15646399999999999</v>
      </c>
      <c r="AN41">
        <f t="shared" si="11"/>
        <v>3.4800000000000004</v>
      </c>
      <c r="AO41">
        <f t="shared" si="12"/>
        <v>-3.3287999999999998E-2</v>
      </c>
      <c r="AQ41">
        <v>7.3</v>
      </c>
      <c r="AR41">
        <v>-8.5909999999999997E-3</v>
      </c>
      <c r="AS41">
        <v>0.15646399999999999</v>
      </c>
      <c r="AT41">
        <f t="shared" si="13"/>
        <v>3.4699999999999998</v>
      </c>
      <c r="AU41">
        <f t="shared" si="14"/>
        <v>-3.4363999999999999E-2</v>
      </c>
      <c r="AW41">
        <v>6.5</v>
      </c>
      <c r="AX41">
        <v>-1.1287E-2</v>
      </c>
      <c r="AY41">
        <v>8.7276000000000006E-2</v>
      </c>
      <c r="AZ41">
        <f t="shared" si="15"/>
        <v>3.4899999999999998</v>
      </c>
      <c r="BA41">
        <f t="shared" si="16"/>
        <v>-4.5148000000000001E-2</v>
      </c>
      <c r="BC41">
        <v>6.8</v>
      </c>
      <c r="BD41">
        <v>-4.8180000000000002E-3</v>
      </c>
      <c r="BE41">
        <v>0.15758</v>
      </c>
      <c r="BF41">
        <f t="shared" si="17"/>
        <v>3.4499999999999997</v>
      </c>
      <c r="BG41">
        <f t="shared" si="18"/>
        <v>-1.9272000000000001E-2</v>
      </c>
    </row>
    <row r="42" spans="1:59">
      <c r="A42">
        <v>6.9</v>
      </c>
      <c r="B42">
        <v>-7.783E-3</v>
      </c>
      <c r="C42">
        <v>7.8349000000000002E-2</v>
      </c>
      <c r="D42">
        <f t="shared" si="19"/>
        <v>3.5000000000000018</v>
      </c>
      <c r="E42">
        <f t="shared" si="0"/>
        <v>-3.1132E-2</v>
      </c>
      <c r="G42">
        <v>7</v>
      </c>
      <c r="H42">
        <v>-4.0090000000000004E-3</v>
      </c>
      <c r="I42">
        <v>4.1522999999999997E-2</v>
      </c>
      <c r="J42">
        <f t="shared" si="1"/>
        <v>3.5</v>
      </c>
      <c r="K42">
        <f t="shared" si="2"/>
        <v>-1.6036000000000002E-2</v>
      </c>
      <c r="M42">
        <v>6.9</v>
      </c>
      <c r="N42">
        <v>-9.4000000000000004E-3</v>
      </c>
      <c r="O42">
        <v>0.104015</v>
      </c>
      <c r="P42">
        <f t="shared" si="3"/>
        <v>3.5000000000000004</v>
      </c>
      <c r="Q42">
        <f t="shared" si="4"/>
        <v>-3.7600000000000001E-2</v>
      </c>
      <c r="S42">
        <v>7.1</v>
      </c>
      <c r="T42">
        <v>-8.0520000000000001E-3</v>
      </c>
      <c r="U42">
        <v>7.5000999999999998E-2</v>
      </c>
      <c r="V42">
        <f t="shared" si="5"/>
        <v>3.5199999999999996</v>
      </c>
      <c r="W42">
        <f t="shared" si="6"/>
        <v>-3.2208000000000001E-2</v>
      </c>
      <c r="Y42">
        <v>7.1</v>
      </c>
      <c r="Z42">
        <v>-9.9389999999999999E-3</v>
      </c>
      <c r="AA42">
        <v>8.7276000000000006E-2</v>
      </c>
      <c r="AB42">
        <f t="shared" si="7"/>
        <v>3.4999999999999996</v>
      </c>
      <c r="AC42">
        <f t="shared" si="8"/>
        <v>-3.9756E-2</v>
      </c>
      <c r="AE42">
        <v>6.9</v>
      </c>
      <c r="AF42">
        <v>-6.4349999999999997E-3</v>
      </c>
      <c r="AG42">
        <v>7.0537000000000002E-2</v>
      </c>
      <c r="AH42">
        <f t="shared" si="9"/>
        <v>3.5300000000000002</v>
      </c>
      <c r="AI42">
        <f t="shared" si="10"/>
        <v>-2.5739999999999999E-2</v>
      </c>
      <c r="AK42">
        <v>7.5</v>
      </c>
      <c r="AL42">
        <v>9.7380000000000001E-3</v>
      </c>
      <c r="AM42">
        <v>0.14418800000000001</v>
      </c>
      <c r="AN42">
        <f t="shared" si="11"/>
        <v>3.58</v>
      </c>
      <c r="AO42">
        <f t="shared" si="12"/>
        <v>3.8952000000000001E-2</v>
      </c>
      <c r="AQ42">
        <v>7.4</v>
      </c>
      <c r="AR42">
        <v>1.3512E-2</v>
      </c>
      <c r="AS42">
        <v>0.14865200000000001</v>
      </c>
      <c r="AT42">
        <f t="shared" si="13"/>
        <v>3.5700000000000003</v>
      </c>
      <c r="AU42">
        <f t="shared" si="14"/>
        <v>5.4047999999999999E-2</v>
      </c>
      <c r="AW42">
        <v>6.6</v>
      </c>
      <c r="AX42">
        <v>8.43E-4</v>
      </c>
      <c r="AY42">
        <v>6.719E-2</v>
      </c>
      <c r="AZ42">
        <f t="shared" si="15"/>
        <v>3.5899999999999994</v>
      </c>
      <c r="BA42">
        <f t="shared" si="16"/>
        <v>3.372E-3</v>
      </c>
      <c r="BC42">
        <v>6.9</v>
      </c>
      <c r="BD42">
        <v>1.6747000000000001E-2</v>
      </c>
      <c r="BE42">
        <v>0.15088399999999999</v>
      </c>
      <c r="BF42">
        <f t="shared" si="17"/>
        <v>3.5500000000000003</v>
      </c>
      <c r="BG42">
        <f t="shared" si="18"/>
        <v>6.6988000000000006E-2</v>
      </c>
    </row>
    <row r="43" spans="1:59">
      <c r="A43">
        <v>7</v>
      </c>
      <c r="B43">
        <v>9.7380000000000001E-3</v>
      </c>
      <c r="C43">
        <v>6.719E-2</v>
      </c>
      <c r="D43">
        <f t="shared" si="19"/>
        <v>3.6000000000000019</v>
      </c>
      <c r="E43">
        <f t="shared" si="0"/>
        <v>3.8952000000000001E-2</v>
      </c>
      <c r="G43">
        <v>7.1</v>
      </c>
      <c r="H43">
        <v>-1.3129999999999999E-3</v>
      </c>
      <c r="I43">
        <v>2.7015999999999998E-2</v>
      </c>
      <c r="J43">
        <f t="shared" si="1"/>
        <v>3.5999999999999996</v>
      </c>
      <c r="K43">
        <f t="shared" si="2"/>
        <v>-5.2519999999999997E-3</v>
      </c>
      <c r="M43">
        <v>7</v>
      </c>
      <c r="N43">
        <v>9.7380000000000001E-3</v>
      </c>
      <c r="O43">
        <v>9.1740000000000002E-2</v>
      </c>
      <c r="P43">
        <f t="shared" si="3"/>
        <v>3.6</v>
      </c>
      <c r="Q43">
        <f t="shared" si="4"/>
        <v>3.8952000000000001E-2</v>
      </c>
      <c r="S43">
        <v>7.2</v>
      </c>
      <c r="T43">
        <v>6.234E-3</v>
      </c>
      <c r="U43">
        <v>6.1609999999999998E-2</v>
      </c>
      <c r="V43">
        <f t="shared" si="5"/>
        <v>3.62</v>
      </c>
      <c r="W43">
        <f t="shared" si="6"/>
        <v>2.4936E-2</v>
      </c>
      <c r="Y43">
        <v>7.2</v>
      </c>
      <c r="Z43" s="15">
        <v>3.4274370000000003E-5</v>
      </c>
      <c r="AA43">
        <v>6.719E-2</v>
      </c>
      <c r="AB43">
        <f t="shared" si="7"/>
        <v>3.6</v>
      </c>
      <c r="AC43">
        <f t="shared" si="8"/>
        <v>1.3709748000000001E-4</v>
      </c>
      <c r="AE43">
        <v>7</v>
      </c>
      <c r="AF43">
        <v>1.4050999999999999E-2</v>
      </c>
      <c r="AG43">
        <v>6.4958000000000002E-2</v>
      </c>
      <c r="AH43">
        <f t="shared" si="9"/>
        <v>3.63</v>
      </c>
      <c r="AI43">
        <f t="shared" si="10"/>
        <v>5.6203999999999997E-2</v>
      </c>
      <c r="AK43">
        <v>7.6</v>
      </c>
      <c r="AL43">
        <v>-1.5061E-2</v>
      </c>
      <c r="AM43">
        <v>0.14307300000000001</v>
      </c>
      <c r="AN43">
        <f t="shared" si="11"/>
        <v>3.6799999999999997</v>
      </c>
      <c r="AO43">
        <f t="shared" si="12"/>
        <v>-6.0243999999999999E-2</v>
      </c>
      <c r="AQ43">
        <v>7.5</v>
      </c>
      <c r="AR43">
        <v>-7.5129999999999997E-3</v>
      </c>
      <c r="AS43">
        <v>0.14865200000000001</v>
      </c>
      <c r="AT43">
        <f t="shared" si="13"/>
        <v>3.67</v>
      </c>
      <c r="AU43">
        <f t="shared" si="14"/>
        <v>-3.0051999999999999E-2</v>
      </c>
      <c r="AW43">
        <v>6.7</v>
      </c>
      <c r="AX43">
        <v>1.3242E-2</v>
      </c>
      <c r="AY43">
        <v>6.2726000000000004E-2</v>
      </c>
      <c r="AZ43">
        <f t="shared" si="15"/>
        <v>3.69</v>
      </c>
      <c r="BA43">
        <f t="shared" si="16"/>
        <v>5.2968000000000001E-2</v>
      </c>
      <c r="BC43">
        <v>7</v>
      </c>
      <c r="BD43">
        <v>-2.931E-3</v>
      </c>
      <c r="BE43">
        <v>0.15088399999999999</v>
      </c>
      <c r="BF43">
        <f t="shared" si="17"/>
        <v>3.65</v>
      </c>
      <c r="BG43">
        <f t="shared" si="18"/>
        <v>-1.1724E-2</v>
      </c>
    </row>
    <row r="44" spans="1:59">
      <c r="A44">
        <v>7.1</v>
      </c>
      <c r="B44">
        <v>-1.1017000000000001E-2</v>
      </c>
      <c r="C44">
        <v>6.719E-2</v>
      </c>
      <c r="D44">
        <f t="shared" si="19"/>
        <v>3.700000000000002</v>
      </c>
      <c r="E44">
        <f t="shared" si="0"/>
        <v>-4.4068000000000003E-2</v>
      </c>
      <c r="G44">
        <v>7.2</v>
      </c>
      <c r="H44">
        <v>5.156E-3</v>
      </c>
      <c r="I44">
        <v>2.4785000000000001E-2</v>
      </c>
      <c r="J44">
        <f t="shared" si="1"/>
        <v>3.7</v>
      </c>
      <c r="K44">
        <f t="shared" si="2"/>
        <v>2.0624E-2</v>
      </c>
      <c r="M44">
        <v>7.1</v>
      </c>
      <c r="N44">
        <v>-1.3983000000000001E-2</v>
      </c>
      <c r="O44">
        <v>9.1740000000000002E-2</v>
      </c>
      <c r="P44">
        <f t="shared" si="3"/>
        <v>3.6999999999999997</v>
      </c>
      <c r="Q44">
        <f t="shared" si="4"/>
        <v>-5.5932000000000003E-2</v>
      </c>
      <c r="S44">
        <v>7.3</v>
      </c>
      <c r="T44">
        <v>-1.2635E-2</v>
      </c>
      <c r="U44">
        <v>6.1609999999999998E-2</v>
      </c>
      <c r="V44">
        <f t="shared" si="5"/>
        <v>3.7199999999999998</v>
      </c>
      <c r="W44">
        <f t="shared" si="6"/>
        <v>-5.0540000000000002E-2</v>
      </c>
      <c r="Y44">
        <v>7.3</v>
      </c>
      <c r="Z44">
        <v>7.5820000000000002E-3</v>
      </c>
      <c r="AA44">
        <v>6.1609999999999998E-2</v>
      </c>
      <c r="AB44">
        <f t="shared" si="7"/>
        <v>3.6999999999999997</v>
      </c>
      <c r="AC44">
        <f t="shared" si="8"/>
        <v>3.0328000000000001E-2</v>
      </c>
      <c r="AE44">
        <v>7.1</v>
      </c>
      <c r="AF44">
        <v>-2.1220000000000002E-3</v>
      </c>
      <c r="AG44">
        <v>6.4958000000000002E-2</v>
      </c>
      <c r="AH44">
        <f t="shared" si="9"/>
        <v>3.7299999999999995</v>
      </c>
      <c r="AI44">
        <f t="shared" si="10"/>
        <v>-8.4880000000000008E-3</v>
      </c>
      <c r="AK44">
        <v>7.7</v>
      </c>
      <c r="AL44">
        <v>4.078E-3</v>
      </c>
      <c r="AM44">
        <v>0.14307300000000001</v>
      </c>
      <c r="AN44">
        <f t="shared" si="11"/>
        <v>3.7800000000000002</v>
      </c>
      <c r="AO44">
        <f t="shared" si="12"/>
        <v>1.6312E-2</v>
      </c>
      <c r="AQ44">
        <v>7.6</v>
      </c>
      <c r="AR44">
        <v>-3.2000000000000002E-3</v>
      </c>
      <c r="AS44">
        <v>0.14976800000000001</v>
      </c>
      <c r="AT44">
        <f t="shared" si="13"/>
        <v>3.7699999999999996</v>
      </c>
      <c r="AU44">
        <f t="shared" si="14"/>
        <v>-1.2800000000000001E-2</v>
      </c>
      <c r="AW44">
        <v>6.8</v>
      </c>
      <c r="AX44">
        <v>2.9989999999999999E-3</v>
      </c>
      <c r="AY44">
        <v>6.3841999999999996E-2</v>
      </c>
      <c r="AZ44">
        <f t="shared" si="15"/>
        <v>3.7899999999999996</v>
      </c>
      <c r="BA44">
        <f t="shared" si="16"/>
        <v>1.1996E-2</v>
      </c>
      <c r="BC44">
        <v>7.1</v>
      </c>
      <c r="BD44">
        <v>-4.8180000000000002E-3</v>
      </c>
      <c r="BE44">
        <v>0.15088399999999999</v>
      </c>
      <c r="BF44">
        <f t="shared" si="17"/>
        <v>3.7499999999999996</v>
      </c>
      <c r="BG44">
        <f t="shared" si="18"/>
        <v>-1.9272000000000001E-2</v>
      </c>
    </row>
    <row r="45" spans="1:59">
      <c r="A45">
        <v>7.2</v>
      </c>
      <c r="B45">
        <v>-6.4349999999999997E-3</v>
      </c>
      <c r="C45">
        <v>6.719E-2</v>
      </c>
      <c r="D45">
        <f t="shared" si="19"/>
        <v>3.800000000000002</v>
      </c>
      <c r="E45">
        <f t="shared" si="0"/>
        <v>-2.5739999999999999E-2</v>
      </c>
      <c r="G45">
        <v>7.3</v>
      </c>
      <c r="H45">
        <v>4.078E-3</v>
      </c>
      <c r="I45">
        <v>2.5899999999999999E-2</v>
      </c>
      <c r="J45">
        <f t="shared" si="1"/>
        <v>3.8</v>
      </c>
      <c r="K45">
        <f t="shared" si="2"/>
        <v>1.6312E-2</v>
      </c>
      <c r="M45">
        <v>7.2</v>
      </c>
      <c r="N45">
        <v>4.6169999999999996E-3</v>
      </c>
      <c r="O45">
        <v>9.1740000000000002E-2</v>
      </c>
      <c r="P45">
        <f t="shared" si="3"/>
        <v>3.8000000000000003</v>
      </c>
      <c r="Q45">
        <f t="shared" si="4"/>
        <v>1.8467999999999998E-2</v>
      </c>
      <c r="S45">
        <v>7.4</v>
      </c>
      <c r="T45">
        <v>7.0429999999999998E-3</v>
      </c>
      <c r="U45">
        <v>6.0493999999999999E-2</v>
      </c>
      <c r="V45">
        <f t="shared" si="5"/>
        <v>3.8200000000000003</v>
      </c>
      <c r="W45">
        <f t="shared" si="6"/>
        <v>2.8171999999999999E-2</v>
      </c>
      <c r="Y45">
        <v>7.4</v>
      </c>
      <c r="Z45">
        <v>3.2690000000000002E-3</v>
      </c>
      <c r="AA45">
        <v>6.2726000000000004E-2</v>
      </c>
      <c r="AB45">
        <f t="shared" si="7"/>
        <v>3.8000000000000003</v>
      </c>
      <c r="AC45">
        <f t="shared" si="8"/>
        <v>1.3076000000000001E-2</v>
      </c>
      <c r="AE45">
        <v>7.2</v>
      </c>
      <c r="AF45">
        <v>-5.6259999999999999E-3</v>
      </c>
      <c r="AG45">
        <v>6.4958000000000002E-2</v>
      </c>
      <c r="AH45">
        <f t="shared" si="9"/>
        <v>3.83</v>
      </c>
      <c r="AI45">
        <f t="shared" si="10"/>
        <v>-2.2504E-2</v>
      </c>
      <c r="AK45">
        <v>7.8</v>
      </c>
      <c r="AL45">
        <v>2.7299999999999998E-3</v>
      </c>
      <c r="AM45">
        <v>0.14418800000000001</v>
      </c>
      <c r="AN45">
        <f t="shared" si="11"/>
        <v>3.88</v>
      </c>
      <c r="AO45">
        <f t="shared" si="12"/>
        <v>1.0919999999999999E-2</v>
      </c>
      <c r="AQ45">
        <v>7.7</v>
      </c>
      <c r="AR45">
        <v>5.4250000000000001E-3</v>
      </c>
      <c r="AS45">
        <v>0.14976800000000001</v>
      </c>
      <c r="AT45">
        <f t="shared" si="13"/>
        <v>3.87</v>
      </c>
      <c r="AU45">
        <f t="shared" si="14"/>
        <v>2.1700000000000001E-2</v>
      </c>
      <c r="AW45">
        <v>6.9</v>
      </c>
      <c r="AX45">
        <v>-7.5129999999999997E-3</v>
      </c>
      <c r="AY45">
        <v>6.3841999999999996E-2</v>
      </c>
      <c r="AZ45">
        <f t="shared" si="15"/>
        <v>3.89</v>
      </c>
      <c r="BA45">
        <f t="shared" si="16"/>
        <v>-3.0051999999999999E-2</v>
      </c>
      <c r="BC45">
        <v>7.2</v>
      </c>
      <c r="BD45">
        <v>4.078E-3</v>
      </c>
      <c r="BE45">
        <v>0.15088399999999999</v>
      </c>
      <c r="BF45">
        <f t="shared" si="17"/>
        <v>3.85</v>
      </c>
      <c r="BG45">
        <f t="shared" si="18"/>
        <v>1.6312E-2</v>
      </c>
    </row>
    <row r="46" spans="1:59">
      <c r="A46">
        <v>7.3</v>
      </c>
      <c r="B46">
        <v>5.7300000000000005E-4</v>
      </c>
      <c r="C46">
        <v>6.719E-2</v>
      </c>
      <c r="D46">
        <f t="shared" si="19"/>
        <v>3.9000000000000021</v>
      </c>
      <c r="E46">
        <f t="shared" si="0"/>
        <v>2.2920000000000002E-3</v>
      </c>
      <c r="G46">
        <v>7.4</v>
      </c>
      <c r="H46">
        <v>-4.8180000000000002E-3</v>
      </c>
      <c r="I46">
        <v>2.5899999999999999E-2</v>
      </c>
      <c r="J46">
        <f t="shared" si="1"/>
        <v>3.9000000000000004</v>
      </c>
      <c r="K46">
        <f t="shared" si="2"/>
        <v>-1.9272000000000001E-2</v>
      </c>
      <c r="M46">
        <v>7.3</v>
      </c>
      <c r="N46">
        <v>2.4599999999999999E-3</v>
      </c>
      <c r="O46">
        <v>9.2855999999999994E-2</v>
      </c>
      <c r="P46">
        <f t="shared" si="3"/>
        <v>3.9</v>
      </c>
      <c r="Q46">
        <f t="shared" si="4"/>
        <v>9.8399999999999998E-3</v>
      </c>
      <c r="S46">
        <v>7.5</v>
      </c>
      <c r="T46">
        <v>1.921E-3</v>
      </c>
      <c r="U46">
        <v>6.2726000000000004E-2</v>
      </c>
      <c r="V46">
        <f t="shared" si="5"/>
        <v>3.92</v>
      </c>
      <c r="W46">
        <f t="shared" si="6"/>
        <v>7.6839999999999999E-3</v>
      </c>
      <c r="Y46">
        <v>7.5</v>
      </c>
      <c r="Z46">
        <v>-7.5129999999999997E-3</v>
      </c>
      <c r="AA46">
        <v>6.3841999999999996E-2</v>
      </c>
      <c r="AB46">
        <f t="shared" si="7"/>
        <v>3.9</v>
      </c>
      <c r="AC46">
        <f t="shared" si="8"/>
        <v>-3.0051999999999999E-2</v>
      </c>
      <c r="AE46">
        <v>7.3</v>
      </c>
      <c r="AF46">
        <v>4.8859999999999997E-3</v>
      </c>
      <c r="AG46">
        <v>6.4958000000000002E-2</v>
      </c>
      <c r="AH46">
        <f t="shared" si="9"/>
        <v>3.9299999999999997</v>
      </c>
      <c r="AI46">
        <f t="shared" si="10"/>
        <v>1.9543999999999999E-2</v>
      </c>
      <c r="AK46">
        <v>7.9</v>
      </c>
      <c r="AL46">
        <v>-4.548E-3</v>
      </c>
      <c r="AM46">
        <v>0.14307300000000001</v>
      </c>
      <c r="AN46">
        <f t="shared" si="11"/>
        <v>3.9800000000000004</v>
      </c>
      <c r="AO46">
        <f t="shared" si="12"/>
        <v>-1.8192E-2</v>
      </c>
      <c r="AQ46">
        <v>7.8</v>
      </c>
      <c r="AR46">
        <v>-1.583E-3</v>
      </c>
      <c r="AS46">
        <v>0.14976800000000001</v>
      </c>
      <c r="AT46">
        <f t="shared" si="13"/>
        <v>3.9699999999999998</v>
      </c>
      <c r="AU46">
        <f t="shared" si="14"/>
        <v>-6.332E-3</v>
      </c>
      <c r="AW46">
        <v>7</v>
      </c>
      <c r="AX46">
        <v>2.9989999999999999E-3</v>
      </c>
      <c r="AY46">
        <v>6.2726000000000004E-2</v>
      </c>
      <c r="AZ46">
        <f t="shared" si="15"/>
        <v>3.9899999999999998</v>
      </c>
      <c r="BA46">
        <f t="shared" si="16"/>
        <v>1.1996E-2</v>
      </c>
      <c r="BC46">
        <v>7.3</v>
      </c>
      <c r="BD46">
        <v>-1.044E-3</v>
      </c>
      <c r="BE46">
        <v>0.14976800000000001</v>
      </c>
      <c r="BF46">
        <f t="shared" si="17"/>
        <v>3.9499999999999997</v>
      </c>
      <c r="BG46">
        <f t="shared" si="18"/>
        <v>-4.176E-3</v>
      </c>
    </row>
    <row r="47" spans="1:59">
      <c r="A47">
        <v>7.4</v>
      </c>
      <c r="B47">
        <v>2.1909999999999998E-3</v>
      </c>
      <c r="C47">
        <v>6.719E-2</v>
      </c>
      <c r="D47">
        <f t="shared" si="19"/>
        <v>4.0000000000000018</v>
      </c>
      <c r="E47">
        <f t="shared" si="0"/>
        <v>8.7639999999999992E-3</v>
      </c>
      <c r="G47">
        <v>7.5</v>
      </c>
      <c r="H47">
        <v>-1.3129999999999999E-3</v>
      </c>
      <c r="I47">
        <v>2.5899999999999999E-2</v>
      </c>
      <c r="J47">
        <f t="shared" si="1"/>
        <v>4</v>
      </c>
      <c r="K47">
        <f t="shared" si="2"/>
        <v>-5.2519999999999997E-3</v>
      </c>
      <c r="M47">
        <v>7.4</v>
      </c>
      <c r="N47">
        <v>-5.3569999999999998E-3</v>
      </c>
      <c r="O47">
        <v>9.1740000000000002E-2</v>
      </c>
      <c r="P47">
        <f t="shared" si="3"/>
        <v>4</v>
      </c>
      <c r="Q47">
        <f t="shared" si="4"/>
        <v>-2.1427999999999999E-2</v>
      </c>
      <c r="S47">
        <v>7.6</v>
      </c>
      <c r="T47">
        <v>-4.8180000000000002E-3</v>
      </c>
      <c r="U47">
        <v>6.0493999999999999E-2</v>
      </c>
      <c r="V47">
        <f t="shared" si="5"/>
        <v>4.0199999999999996</v>
      </c>
      <c r="W47">
        <f t="shared" si="6"/>
        <v>-1.9272000000000001E-2</v>
      </c>
      <c r="Y47">
        <v>7.6</v>
      </c>
      <c r="Z47">
        <v>1.652E-3</v>
      </c>
      <c r="AA47">
        <v>6.1609999999999998E-2</v>
      </c>
      <c r="AB47">
        <f t="shared" si="7"/>
        <v>3.9999999999999996</v>
      </c>
      <c r="AC47">
        <f t="shared" si="8"/>
        <v>6.6080000000000002E-3</v>
      </c>
      <c r="AE47">
        <v>7.4</v>
      </c>
      <c r="AF47">
        <v>3.0400000000000002E-4</v>
      </c>
      <c r="AG47">
        <v>6.4958000000000002E-2</v>
      </c>
      <c r="AH47">
        <f t="shared" si="9"/>
        <v>4.03</v>
      </c>
      <c r="AI47">
        <f t="shared" si="10"/>
        <v>1.2160000000000001E-3</v>
      </c>
      <c r="AK47">
        <v>8</v>
      </c>
      <c r="AL47">
        <v>-7.7399999999999995E-4</v>
      </c>
      <c r="AM47">
        <v>0.14307300000000001</v>
      </c>
      <c r="AN47">
        <f t="shared" si="11"/>
        <v>4.08</v>
      </c>
      <c r="AO47">
        <f t="shared" si="12"/>
        <v>-3.0959999999999998E-3</v>
      </c>
      <c r="AQ47">
        <v>7.9</v>
      </c>
      <c r="AR47">
        <v>-1.853E-3</v>
      </c>
      <c r="AS47">
        <v>0.14976800000000001</v>
      </c>
      <c r="AT47">
        <f t="shared" si="13"/>
        <v>4.07</v>
      </c>
      <c r="AU47">
        <f t="shared" si="14"/>
        <v>-7.4120000000000002E-3</v>
      </c>
      <c r="AW47">
        <v>7.1</v>
      </c>
      <c r="AX47">
        <v>1.1119999999999999E-3</v>
      </c>
      <c r="AY47">
        <v>6.2726000000000004E-2</v>
      </c>
      <c r="AZ47">
        <f t="shared" si="15"/>
        <v>4.09</v>
      </c>
      <c r="BA47">
        <f t="shared" si="16"/>
        <v>4.4479999999999997E-3</v>
      </c>
      <c r="BC47">
        <v>7.4</v>
      </c>
      <c r="BD47">
        <v>-2.1220000000000002E-3</v>
      </c>
      <c r="BE47">
        <v>0.15088399999999999</v>
      </c>
      <c r="BF47">
        <f t="shared" si="17"/>
        <v>4.05</v>
      </c>
      <c r="BG47">
        <f t="shared" si="18"/>
        <v>-8.4880000000000008E-3</v>
      </c>
    </row>
    <row r="51" spans="2:44">
      <c r="B51" s="15"/>
      <c r="AR51" s="15"/>
    </row>
    <row r="58" spans="2:44">
      <c r="B58" s="41" t="s">
        <v>15</v>
      </c>
      <c r="C58" s="44"/>
      <c r="D58" s="13"/>
      <c r="E58" s="13"/>
      <c r="F58" s="41" t="s">
        <v>15</v>
      </c>
      <c r="G58" s="42"/>
      <c r="K58" s="18"/>
      <c r="L58" s="43" t="s">
        <v>27</v>
      </c>
      <c r="M58" s="43"/>
      <c r="N58" s="43"/>
      <c r="O58" s="43"/>
      <c r="P58" s="43"/>
      <c r="Q58" s="43"/>
      <c r="R58" s="43"/>
      <c r="S58" s="43"/>
      <c r="T58" s="43"/>
      <c r="U58" s="43"/>
      <c r="V58" s="20"/>
      <c r="Y58" s="18"/>
      <c r="Z58" s="43" t="s">
        <v>28</v>
      </c>
      <c r="AA58" s="43"/>
      <c r="AB58" s="43"/>
      <c r="AC58" s="43"/>
      <c r="AD58" s="43"/>
      <c r="AE58" s="43"/>
      <c r="AF58" s="43"/>
      <c r="AG58" s="43"/>
      <c r="AH58" s="43"/>
      <c r="AI58" s="43"/>
      <c r="AJ58" s="20"/>
    </row>
    <row r="59" spans="2:44">
      <c r="B59" s="3" t="s">
        <v>13</v>
      </c>
      <c r="C59" s="6" t="s">
        <v>14</v>
      </c>
      <c r="D59" s="6"/>
      <c r="E59" s="6"/>
      <c r="F59" s="3" t="s">
        <v>13</v>
      </c>
      <c r="G59" s="4" t="s">
        <v>16</v>
      </c>
      <c r="K59" s="25" t="s">
        <v>25</v>
      </c>
      <c r="L59" s="17">
        <v>1</v>
      </c>
      <c r="M59" s="17">
        <f>L59+1</f>
        <v>2</v>
      </c>
      <c r="N59" s="17">
        <f t="shared" ref="N59:U59" si="20">M59+1</f>
        <v>3</v>
      </c>
      <c r="O59" s="17">
        <f t="shared" si="20"/>
        <v>4</v>
      </c>
      <c r="P59" s="17">
        <f t="shared" si="20"/>
        <v>5</v>
      </c>
      <c r="Q59" s="17">
        <f t="shared" si="20"/>
        <v>6</v>
      </c>
      <c r="R59" s="17">
        <f t="shared" si="20"/>
        <v>7</v>
      </c>
      <c r="S59" s="17">
        <f t="shared" si="20"/>
        <v>8</v>
      </c>
      <c r="T59" s="17">
        <f t="shared" si="20"/>
        <v>9</v>
      </c>
      <c r="U59" s="17">
        <f t="shared" si="20"/>
        <v>10</v>
      </c>
      <c r="V59" s="4" t="s">
        <v>26</v>
      </c>
      <c r="Y59" s="25" t="s">
        <v>25</v>
      </c>
      <c r="Z59" s="17">
        <v>1</v>
      </c>
      <c r="AA59" s="17">
        <f>Z59+1</f>
        <v>2</v>
      </c>
      <c r="AB59" s="17">
        <f t="shared" ref="AB59:AI59" si="21">AA59+1</f>
        <v>3</v>
      </c>
      <c r="AC59" s="17">
        <f t="shared" si="21"/>
        <v>4</v>
      </c>
      <c r="AD59" s="17">
        <f t="shared" si="21"/>
        <v>5</v>
      </c>
      <c r="AE59" s="17">
        <f t="shared" si="21"/>
        <v>6</v>
      </c>
      <c r="AF59" s="17">
        <f t="shared" si="21"/>
        <v>7</v>
      </c>
      <c r="AG59" s="17">
        <f t="shared" si="21"/>
        <v>8</v>
      </c>
      <c r="AH59" s="17">
        <f t="shared" si="21"/>
        <v>9</v>
      </c>
      <c r="AI59" s="17">
        <f t="shared" si="21"/>
        <v>10</v>
      </c>
      <c r="AJ59" s="4" t="s">
        <v>26</v>
      </c>
    </row>
    <row r="60" spans="2:44">
      <c r="B60" s="7">
        <v>0</v>
      </c>
      <c r="C60" s="9">
        <v>3.5000000000000031E-2</v>
      </c>
      <c r="D60" s="9"/>
      <c r="E60" s="9"/>
      <c r="F60" s="3">
        <v>0</v>
      </c>
      <c r="G60" s="11">
        <v>2.1437000000000001E-2</v>
      </c>
      <c r="K60" s="21">
        <f>AO93</f>
        <v>0.03</v>
      </c>
      <c r="L60" s="6">
        <f>E7</f>
        <v>6.6988000000000006E-2</v>
      </c>
      <c r="M60" s="6">
        <f>K7</f>
        <v>-1.7115999999999999E-2</v>
      </c>
      <c r="N60" s="6">
        <f>Q7</f>
        <v>-6.332E-3</v>
      </c>
      <c r="O60" s="6">
        <f>W7</f>
        <v>0.20260400000000001</v>
      </c>
      <c r="P60" s="6">
        <f>AC7</f>
        <v>0.159216</v>
      </c>
      <c r="Q60" s="6">
        <f>AI7</f>
        <v>0.25122800000000001</v>
      </c>
      <c r="R60" s="6">
        <f>AO7</f>
        <v>0.37031599999999998</v>
      </c>
      <c r="S60" s="6">
        <f>AU7</f>
        <v>0.32685999999999998</v>
      </c>
      <c r="T60" s="6">
        <f>BA7</f>
        <v>0.33407599999999998</v>
      </c>
      <c r="U60" s="6">
        <f>BG7</f>
        <v>0.27791199999999999</v>
      </c>
      <c r="V60" s="4">
        <f>AVERAGE(L60:U60)</f>
        <v>0.19657520000000001</v>
      </c>
      <c r="Y60" s="21">
        <f>AO93</f>
        <v>0.03</v>
      </c>
      <c r="Z60" s="6">
        <f>C7</f>
        <v>3.0363999999999999E-2</v>
      </c>
      <c r="AA60" s="6">
        <f>I7</f>
        <v>2.0320999999999999E-2</v>
      </c>
      <c r="AB60" s="6">
        <f>O7</f>
        <v>2.3668999999999999E-2</v>
      </c>
      <c r="AC60" s="6">
        <f>U7</f>
        <v>3.2596E-2</v>
      </c>
      <c r="AD60" s="6">
        <f>AA7</f>
        <v>2.1437000000000001E-2</v>
      </c>
      <c r="AE60" s="6">
        <f>AG7</f>
        <v>3.9292000000000001E-2</v>
      </c>
      <c r="AF60" s="6">
        <f>AM7</f>
        <v>8.3929000000000004E-2</v>
      </c>
      <c r="AG60" s="6">
        <f>AS7</f>
        <v>8.5043999999999995E-2</v>
      </c>
      <c r="AH60" s="6">
        <f>AY7</f>
        <v>6.719E-2</v>
      </c>
      <c r="AI60" s="6">
        <f>BE7</f>
        <v>6.2726000000000004E-2</v>
      </c>
      <c r="AJ60" s="4">
        <f>AVERAGE(Z60:AI60)</f>
        <v>4.6656800000000005E-2</v>
      </c>
    </row>
    <row r="61" spans="2:44">
      <c r="B61" s="7">
        <v>0.17123505280614501</v>
      </c>
      <c r="C61" s="9">
        <v>0.28500000000000003</v>
      </c>
      <c r="D61" s="9"/>
      <c r="E61" s="9"/>
      <c r="F61" s="3">
        <f>F60+0.1</f>
        <v>0.1</v>
      </c>
      <c r="G61" s="11">
        <v>4.1522999999999997E-2</v>
      </c>
      <c r="K61" s="21">
        <f t="shared" ref="K61:K100" si="22">K60+0.1</f>
        <v>0.13</v>
      </c>
      <c r="L61" s="6">
        <f t="shared" ref="L61:L100" si="23">E8</f>
        <v>0.31020799999999998</v>
      </c>
      <c r="M61" s="6">
        <f t="shared" ref="M61:M100" si="24">K8</f>
        <v>0.26605200000000001</v>
      </c>
      <c r="N61" s="6">
        <f t="shared" ref="N61:N100" si="25">Q8</f>
        <v>0.271984</v>
      </c>
      <c r="O61" s="6">
        <f t="shared" ref="O61:O100" si="26">W8</f>
        <v>0.34851599999999999</v>
      </c>
      <c r="P61" s="6">
        <f t="shared" ref="P61:P100" si="27">AC8</f>
        <v>0.33046799999999998</v>
      </c>
      <c r="Q61" s="6">
        <f t="shared" ref="Q61:Q100" si="28">AI8</f>
        <v>0.33407599999999998</v>
      </c>
      <c r="R61" s="6">
        <f t="shared" ref="R61:R100" si="29">AO8</f>
        <v>0.40427999999999997</v>
      </c>
      <c r="S61" s="6">
        <f t="shared" ref="S61:S100" si="30">AU8</f>
        <v>0.40050400000000003</v>
      </c>
      <c r="T61" s="6">
        <f t="shared" ref="T61:T100" si="31">BA8</f>
        <v>0.39295600000000003</v>
      </c>
      <c r="U61" s="6">
        <f t="shared" ref="U61:U100" si="32">BG8</f>
        <v>0.366564</v>
      </c>
      <c r="V61" s="4">
        <f t="shared" ref="V61:V100" si="33">AVERAGE(L61:U61)</f>
        <v>0.3425608</v>
      </c>
      <c r="Y61" s="21">
        <f t="shared" ref="Y61:Y100" si="34">Y60+0.1</f>
        <v>0.13</v>
      </c>
      <c r="Z61" s="6">
        <f t="shared" ref="Z61:Z100" si="35">C8</f>
        <v>8.0581E-2</v>
      </c>
      <c r="AA61" s="6">
        <f t="shared" ref="AA61:AA100" si="36">I8</f>
        <v>6.1609999999999998E-2</v>
      </c>
      <c r="AB61" s="6">
        <f t="shared" ref="AB61:AB100" si="37">O8</f>
        <v>6.1609999999999998E-2</v>
      </c>
      <c r="AC61" s="6">
        <f t="shared" ref="AC61:AC100" si="38">U8</f>
        <v>9.5088000000000006E-2</v>
      </c>
      <c r="AD61" s="6">
        <f t="shared" ref="AD61:AD100" si="39">AA8</f>
        <v>7.3885000000000006E-2</v>
      </c>
      <c r="AE61" s="6">
        <f t="shared" ref="AE61:AE100" si="40">AG8</f>
        <v>0.10847900000000001</v>
      </c>
      <c r="AF61" s="6">
        <f t="shared" ref="AF61:AF100" si="41">AM8</f>
        <v>0.17097100000000001</v>
      </c>
      <c r="AG61" s="6">
        <f t="shared" ref="AG61:AG100" si="42">AS8</f>
        <v>0.17097100000000001</v>
      </c>
      <c r="AH61" s="6">
        <f t="shared" ref="AH61:AH100" si="43">AY8</f>
        <v>0.153116</v>
      </c>
      <c r="AI61" s="6">
        <f t="shared" ref="AI61:AI100" si="44">BE8</f>
        <v>0.141957</v>
      </c>
      <c r="AJ61" s="4">
        <f t="shared" ref="AJ61:AJ100" si="45">AVERAGE(Z61:AI61)</f>
        <v>0.1118268</v>
      </c>
    </row>
    <row r="62" spans="2:44">
      <c r="B62" s="7">
        <v>0.382470105612289</v>
      </c>
      <c r="C62" s="9">
        <v>0.58500000000000008</v>
      </c>
      <c r="D62" s="9"/>
      <c r="E62" s="9"/>
      <c r="F62" s="3">
        <f t="shared" ref="F62:F100" si="46">F61+0.1</f>
        <v>0.2</v>
      </c>
      <c r="G62" s="11">
        <v>0.109595</v>
      </c>
      <c r="K62" s="21">
        <f t="shared" si="22"/>
        <v>0.23</v>
      </c>
      <c r="L62" s="6">
        <f t="shared" si="23"/>
        <v>0.40811599999999998</v>
      </c>
      <c r="M62" s="6">
        <f t="shared" si="24"/>
        <v>0.39295600000000003</v>
      </c>
      <c r="N62" s="6">
        <f t="shared" si="25"/>
        <v>0.37785999999999997</v>
      </c>
      <c r="O62" s="6">
        <f t="shared" si="26"/>
        <v>0.40050400000000003</v>
      </c>
      <c r="P62" s="6">
        <f t="shared" si="27"/>
        <v>0.40811599999999998</v>
      </c>
      <c r="Q62" s="6">
        <f t="shared" si="28"/>
        <v>0.39295600000000003</v>
      </c>
      <c r="R62" s="6">
        <f t="shared" si="29"/>
        <v>0.41855999999999999</v>
      </c>
      <c r="S62" s="6">
        <f t="shared" si="30"/>
        <v>0.40427999999999997</v>
      </c>
      <c r="T62" s="6">
        <f t="shared" si="31"/>
        <v>0.40811599999999998</v>
      </c>
      <c r="U62" s="6">
        <f t="shared" si="32"/>
        <v>0.42377999999999999</v>
      </c>
      <c r="V62" s="4">
        <f t="shared" si="33"/>
        <v>0.40352439999999995</v>
      </c>
      <c r="Y62" s="21">
        <f t="shared" si="34"/>
        <v>0.23</v>
      </c>
      <c r="Z62" s="6">
        <f t="shared" si="35"/>
        <v>0.164275</v>
      </c>
      <c r="AA62" s="6">
        <f t="shared" si="36"/>
        <v>0.141957</v>
      </c>
      <c r="AB62" s="6">
        <f t="shared" si="37"/>
        <v>0.13972499999999999</v>
      </c>
      <c r="AC62" s="6">
        <f t="shared" si="38"/>
        <v>0.18212999999999999</v>
      </c>
      <c r="AD62" s="6">
        <f t="shared" si="39"/>
        <v>0.16092699999999999</v>
      </c>
      <c r="AE62" s="6">
        <f t="shared" si="40"/>
        <v>0.19775300000000001</v>
      </c>
      <c r="AF62" s="6">
        <f t="shared" si="41"/>
        <v>0.26247599999999999</v>
      </c>
      <c r="AG62" s="6">
        <f t="shared" si="42"/>
        <v>0.26247599999999999</v>
      </c>
      <c r="AH62" s="6">
        <f t="shared" si="43"/>
        <v>0.24238999999999999</v>
      </c>
      <c r="AI62" s="6">
        <f t="shared" si="44"/>
        <v>0.233462</v>
      </c>
      <c r="AJ62" s="4">
        <f t="shared" si="45"/>
        <v>0.19875709999999996</v>
      </c>
    </row>
    <row r="63" spans="2:44">
      <c r="B63" s="7">
        <v>0.59370515841843396</v>
      </c>
      <c r="C63" s="9">
        <v>0.73000000000000009</v>
      </c>
      <c r="D63" s="9"/>
      <c r="E63" s="9"/>
      <c r="F63" s="3">
        <f t="shared" si="46"/>
        <v>0.30000000000000004</v>
      </c>
      <c r="G63" s="11">
        <v>0.211144</v>
      </c>
      <c r="K63" s="21">
        <f t="shared" si="22"/>
        <v>0.33</v>
      </c>
      <c r="L63" s="6">
        <f t="shared" si="23"/>
        <v>0.41333599999999998</v>
      </c>
      <c r="M63" s="6">
        <f t="shared" si="24"/>
        <v>0.42899999999999999</v>
      </c>
      <c r="N63" s="6">
        <f t="shared" si="25"/>
        <v>0.444664</v>
      </c>
      <c r="O63" s="6">
        <f t="shared" si="26"/>
        <v>0.38918399999999997</v>
      </c>
      <c r="P63" s="6">
        <f t="shared" si="27"/>
        <v>0.40050400000000003</v>
      </c>
      <c r="Q63" s="6">
        <f t="shared" si="28"/>
        <v>0.40811599999999998</v>
      </c>
      <c r="R63" s="6">
        <f t="shared" si="29"/>
        <v>0.38163599999999998</v>
      </c>
      <c r="S63" s="6">
        <f t="shared" si="30"/>
        <v>0.38918399999999997</v>
      </c>
      <c r="T63" s="6">
        <f t="shared" si="31"/>
        <v>0.41333599999999998</v>
      </c>
      <c r="U63" s="6">
        <f t="shared" si="32"/>
        <v>0.40427999999999997</v>
      </c>
      <c r="V63" s="4">
        <f t="shared" si="33"/>
        <v>0.40732400000000002</v>
      </c>
      <c r="Y63" s="21">
        <f t="shared" si="34"/>
        <v>0.33</v>
      </c>
      <c r="Z63" s="6">
        <f t="shared" si="35"/>
        <v>0.25689699999999999</v>
      </c>
      <c r="AA63" s="6">
        <f t="shared" si="36"/>
        <v>0.233462</v>
      </c>
      <c r="AB63" s="6">
        <f t="shared" si="37"/>
        <v>0.22899900000000001</v>
      </c>
      <c r="AC63" s="6">
        <f t="shared" si="38"/>
        <v>0.274752</v>
      </c>
      <c r="AD63" s="6">
        <f t="shared" si="39"/>
        <v>0.25354900000000002</v>
      </c>
      <c r="AE63" s="6">
        <f t="shared" si="40"/>
        <v>0.29037499999999999</v>
      </c>
      <c r="AF63" s="6">
        <f t="shared" si="41"/>
        <v>0.35398200000000002</v>
      </c>
      <c r="AG63" s="6">
        <f t="shared" si="42"/>
        <v>0.35286600000000001</v>
      </c>
      <c r="AH63" s="6">
        <f t="shared" si="43"/>
        <v>0.33389600000000003</v>
      </c>
      <c r="AI63" s="6">
        <f t="shared" si="44"/>
        <v>0.32496799999999998</v>
      </c>
      <c r="AJ63" s="4">
        <f t="shared" si="45"/>
        <v>0.29037460000000004</v>
      </c>
    </row>
    <row r="64" spans="2:44">
      <c r="B64" s="7">
        <v>0.80494021122457904</v>
      </c>
      <c r="C64" s="9">
        <v>0.69286670000000006</v>
      </c>
      <c r="D64" s="9"/>
      <c r="E64" s="9"/>
      <c r="F64" s="3">
        <f t="shared" si="46"/>
        <v>0.4</v>
      </c>
      <c r="G64" s="11">
        <v>0.31827299999999997</v>
      </c>
      <c r="K64" s="21">
        <f t="shared" si="22"/>
        <v>0.43000000000000005</v>
      </c>
      <c r="L64" s="6">
        <f t="shared" si="23"/>
        <v>0.38918399999999997</v>
      </c>
      <c r="M64" s="6">
        <f t="shared" si="24"/>
        <v>0.40427999999999997</v>
      </c>
      <c r="N64" s="6">
        <f t="shared" si="25"/>
        <v>0.41333599999999998</v>
      </c>
      <c r="O64" s="6">
        <f t="shared" si="26"/>
        <v>0.40050400000000003</v>
      </c>
      <c r="P64" s="6">
        <f t="shared" si="27"/>
        <v>0.40427999999999997</v>
      </c>
      <c r="Q64" s="6">
        <f t="shared" si="28"/>
        <v>0.40427999999999997</v>
      </c>
      <c r="R64" s="6">
        <f t="shared" si="29"/>
        <v>0.42899999999999999</v>
      </c>
      <c r="S64" s="6">
        <f t="shared" si="30"/>
        <v>0.41855999999999999</v>
      </c>
      <c r="T64" s="6">
        <f t="shared" si="31"/>
        <v>0.439444</v>
      </c>
      <c r="U64" s="6">
        <f t="shared" si="32"/>
        <v>0.434224</v>
      </c>
      <c r="V64" s="4">
        <f t="shared" si="33"/>
        <v>0.4137092</v>
      </c>
      <c r="Y64" s="21">
        <f t="shared" si="34"/>
        <v>0.43000000000000005</v>
      </c>
      <c r="Z64" s="6">
        <f t="shared" si="35"/>
        <v>0.34951900000000002</v>
      </c>
      <c r="AA64" s="6">
        <f t="shared" si="36"/>
        <v>0.32719999999999999</v>
      </c>
      <c r="AB64" s="6">
        <f t="shared" si="37"/>
        <v>0.32273600000000002</v>
      </c>
      <c r="AC64" s="6">
        <f t="shared" si="38"/>
        <v>0.36848900000000001</v>
      </c>
      <c r="AD64" s="6">
        <f t="shared" si="39"/>
        <v>0.345055</v>
      </c>
      <c r="AE64" s="6">
        <f t="shared" si="40"/>
        <v>0.38188</v>
      </c>
      <c r="AF64" s="6">
        <f t="shared" si="41"/>
        <v>0.44772000000000001</v>
      </c>
      <c r="AG64" s="6">
        <f t="shared" si="42"/>
        <v>0.44772000000000001</v>
      </c>
      <c r="AH64" s="6">
        <f t="shared" si="43"/>
        <v>0.429865</v>
      </c>
      <c r="AI64" s="6">
        <f t="shared" si="44"/>
        <v>0.41870600000000002</v>
      </c>
      <c r="AJ64" s="4">
        <f t="shared" si="45"/>
        <v>0.38388899999999992</v>
      </c>
    </row>
    <row r="65" spans="2:36">
      <c r="B65" s="7">
        <v>1.01617526403072</v>
      </c>
      <c r="C65" s="9">
        <v>0.57911632775120003</v>
      </c>
      <c r="D65" s="9"/>
      <c r="E65" s="9"/>
      <c r="F65" s="3">
        <f t="shared" si="46"/>
        <v>0.5</v>
      </c>
      <c r="G65" s="11">
        <v>0.42093799999999998</v>
      </c>
      <c r="K65" s="21">
        <f t="shared" si="22"/>
        <v>0.53</v>
      </c>
      <c r="L65" s="6">
        <f t="shared" si="23"/>
        <v>0.42899999999999999</v>
      </c>
      <c r="M65" s="6">
        <f t="shared" si="24"/>
        <v>0.41855999999999999</v>
      </c>
      <c r="N65" s="6">
        <f t="shared" si="25"/>
        <v>0.434224</v>
      </c>
      <c r="O65" s="6">
        <f t="shared" si="26"/>
        <v>0.434224</v>
      </c>
      <c r="P65" s="6">
        <f t="shared" si="27"/>
        <v>0.439444</v>
      </c>
      <c r="Q65" s="6">
        <f t="shared" si="28"/>
        <v>0.47599599999999997</v>
      </c>
      <c r="R65" s="6">
        <f t="shared" si="29"/>
        <v>0.439444</v>
      </c>
      <c r="S65" s="6">
        <f t="shared" si="30"/>
        <v>0.45510800000000001</v>
      </c>
      <c r="T65" s="6">
        <f t="shared" si="31"/>
        <v>0.48121599999999998</v>
      </c>
      <c r="U65" s="6">
        <f t="shared" si="32"/>
        <v>0.47599599999999997</v>
      </c>
      <c r="V65" s="4">
        <f t="shared" si="33"/>
        <v>0.44832119999999998</v>
      </c>
      <c r="Y65" s="21">
        <f t="shared" si="34"/>
        <v>0.53</v>
      </c>
      <c r="Z65" s="6">
        <f t="shared" si="35"/>
        <v>0.445488</v>
      </c>
      <c r="AA65" s="6">
        <f t="shared" si="36"/>
        <v>0.42316999999999999</v>
      </c>
      <c r="AB65" s="6">
        <f t="shared" si="37"/>
        <v>0.42093799999999998</v>
      </c>
      <c r="AC65" s="6">
        <f t="shared" si="38"/>
        <v>0.46557500000000002</v>
      </c>
      <c r="AD65" s="6">
        <f t="shared" si="39"/>
        <v>0.44325599999999998</v>
      </c>
      <c r="AE65" s="6">
        <f t="shared" si="40"/>
        <v>0.478966</v>
      </c>
      <c r="AF65" s="6">
        <f t="shared" si="41"/>
        <v>0.54257299999999997</v>
      </c>
      <c r="AG65" s="6">
        <f t="shared" si="42"/>
        <v>0.54257299999999997</v>
      </c>
      <c r="AH65" s="6">
        <f t="shared" si="43"/>
        <v>0.52806600000000004</v>
      </c>
      <c r="AI65" s="6">
        <f t="shared" si="44"/>
        <v>0.51690700000000001</v>
      </c>
      <c r="AJ65" s="4">
        <f t="shared" si="45"/>
        <v>0.48075119999999999</v>
      </c>
    </row>
    <row r="66" spans="2:36">
      <c r="B66" s="7">
        <v>1.22741031683687</v>
      </c>
      <c r="C66" s="9">
        <v>0.35293099581340004</v>
      </c>
      <c r="D66" s="9"/>
      <c r="E66" s="9"/>
      <c r="F66" s="3">
        <f t="shared" si="46"/>
        <v>0.6</v>
      </c>
      <c r="G66" s="11">
        <v>0.52471900000000005</v>
      </c>
      <c r="K66" s="21">
        <f t="shared" si="22"/>
        <v>0.63</v>
      </c>
      <c r="L66" s="6">
        <f t="shared" si="23"/>
        <v>0.46555200000000002</v>
      </c>
      <c r="M66" s="6">
        <f t="shared" si="24"/>
        <v>0.50210399999999999</v>
      </c>
      <c r="N66" s="6">
        <f t="shared" si="25"/>
        <v>0.507324</v>
      </c>
      <c r="O66" s="6">
        <f t="shared" si="26"/>
        <v>0.48643999999999998</v>
      </c>
      <c r="P66" s="6">
        <f t="shared" si="27"/>
        <v>0.50210399999999999</v>
      </c>
      <c r="Q66" s="6">
        <f t="shared" si="28"/>
        <v>0.51776800000000001</v>
      </c>
      <c r="R66" s="6">
        <f t="shared" si="29"/>
        <v>0.46555200000000002</v>
      </c>
      <c r="S66" s="6">
        <f t="shared" si="30"/>
        <v>0.45510800000000001</v>
      </c>
      <c r="T66" s="6">
        <f t="shared" si="31"/>
        <v>0.52298800000000001</v>
      </c>
      <c r="U66" s="6">
        <f t="shared" si="32"/>
        <v>0.49687999999999999</v>
      </c>
      <c r="V66" s="4">
        <f t="shared" si="33"/>
        <v>0.49218200000000001</v>
      </c>
      <c r="Y66" s="21">
        <f t="shared" si="34"/>
        <v>0.63</v>
      </c>
      <c r="Z66" s="6">
        <f t="shared" si="35"/>
        <v>0.54480499999999998</v>
      </c>
      <c r="AA66" s="6">
        <f t="shared" si="36"/>
        <v>0.52248700000000003</v>
      </c>
      <c r="AB66" s="6">
        <f t="shared" si="37"/>
        <v>0.52360300000000004</v>
      </c>
      <c r="AC66" s="6">
        <f t="shared" si="38"/>
        <v>0.56600799999999996</v>
      </c>
      <c r="AD66" s="6">
        <f t="shared" si="39"/>
        <v>0.54257299999999997</v>
      </c>
      <c r="AE66" s="6">
        <f t="shared" si="40"/>
        <v>0.58163100000000001</v>
      </c>
      <c r="AF66" s="6">
        <f t="shared" si="41"/>
        <v>0.64189099999999999</v>
      </c>
      <c r="AG66" s="6">
        <f t="shared" si="42"/>
        <v>0.64189099999999999</v>
      </c>
      <c r="AH66" s="6">
        <f t="shared" si="43"/>
        <v>0.63073199999999996</v>
      </c>
      <c r="AI66" s="6">
        <f t="shared" si="44"/>
        <v>0.61734</v>
      </c>
      <c r="AJ66" s="4">
        <f t="shared" si="45"/>
        <v>0.58129610000000009</v>
      </c>
    </row>
    <row r="67" spans="2:36">
      <c r="B67" s="7">
        <v>1.4386453696430099</v>
      </c>
      <c r="C67" s="9">
        <v>0.10415221291865995</v>
      </c>
      <c r="D67" s="9"/>
      <c r="E67" s="9"/>
      <c r="F67" s="3">
        <f t="shared" si="46"/>
        <v>0.7</v>
      </c>
      <c r="G67" s="11">
        <v>0.63519499999999995</v>
      </c>
      <c r="K67" s="21">
        <f t="shared" si="22"/>
        <v>0.73</v>
      </c>
      <c r="L67" s="6">
        <f t="shared" si="23"/>
        <v>0.50210399999999999</v>
      </c>
      <c r="M67" s="6">
        <f t="shared" si="24"/>
        <v>0.52821200000000001</v>
      </c>
      <c r="N67" s="6">
        <f t="shared" si="25"/>
        <v>0.52821200000000001</v>
      </c>
      <c r="O67" s="6">
        <f t="shared" si="26"/>
        <v>0.507324</v>
      </c>
      <c r="P67" s="6">
        <f t="shared" si="27"/>
        <v>0.52298800000000001</v>
      </c>
      <c r="Q67" s="6">
        <f t="shared" si="28"/>
        <v>0.52821200000000001</v>
      </c>
      <c r="R67" s="6">
        <f t="shared" si="29"/>
        <v>0.49687999999999999</v>
      </c>
      <c r="S67" s="6">
        <f t="shared" si="30"/>
        <v>0.46555200000000002</v>
      </c>
      <c r="T67" s="6">
        <f t="shared" si="31"/>
        <v>0.52298800000000001</v>
      </c>
      <c r="U67" s="6">
        <f t="shared" si="32"/>
        <v>0.507324</v>
      </c>
      <c r="V67" s="4">
        <f t="shared" si="33"/>
        <v>0.51097959999999998</v>
      </c>
      <c r="Y67" s="21">
        <f t="shared" si="34"/>
        <v>0.73</v>
      </c>
      <c r="Z67" s="6">
        <f t="shared" si="35"/>
        <v>0.648586</v>
      </c>
      <c r="AA67" s="6">
        <f t="shared" si="36"/>
        <v>0.62849999999999995</v>
      </c>
      <c r="AB67" s="6">
        <f t="shared" si="37"/>
        <v>0.63073199999999996</v>
      </c>
      <c r="AC67" s="6">
        <f t="shared" si="38"/>
        <v>0.67090499999999997</v>
      </c>
      <c r="AD67" s="6">
        <f t="shared" si="39"/>
        <v>0.649702</v>
      </c>
      <c r="AE67" s="6">
        <f t="shared" si="40"/>
        <v>0.68652800000000003</v>
      </c>
      <c r="AF67" s="6">
        <f t="shared" si="41"/>
        <v>0.74343999999999999</v>
      </c>
      <c r="AG67" s="6">
        <f t="shared" si="42"/>
        <v>0.74343999999999999</v>
      </c>
      <c r="AH67" s="6">
        <f t="shared" si="43"/>
        <v>0.73562799999999995</v>
      </c>
      <c r="AI67" s="6">
        <f t="shared" si="44"/>
        <v>0.72000500000000001</v>
      </c>
      <c r="AJ67" s="4">
        <f t="shared" si="45"/>
        <v>0.68574659999999987</v>
      </c>
    </row>
    <row r="68" spans="2:36">
      <c r="B68" s="7">
        <v>1.6498804224491599</v>
      </c>
      <c r="C68" s="9">
        <v>-0.20044856459330096</v>
      </c>
      <c r="D68" s="9"/>
      <c r="E68" s="9"/>
      <c r="F68" s="3">
        <f t="shared" si="46"/>
        <v>0.79999999999999993</v>
      </c>
      <c r="G68" s="11">
        <v>0.74790400000000001</v>
      </c>
      <c r="K68" s="21">
        <f t="shared" si="22"/>
        <v>0.83</v>
      </c>
      <c r="L68" s="6">
        <f t="shared" si="23"/>
        <v>0.48643999999999998</v>
      </c>
      <c r="M68" s="6">
        <f t="shared" si="24"/>
        <v>0.54387600000000003</v>
      </c>
      <c r="N68" s="6">
        <f t="shared" si="25"/>
        <v>0.52821200000000001</v>
      </c>
      <c r="O68" s="6">
        <f t="shared" si="26"/>
        <v>0.48643999999999998</v>
      </c>
      <c r="P68" s="6">
        <f t="shared" si="27"/>
        <v>0.507324</v>
      </c>
      <c r="Q68" s="6">
        <f t="shared" si="28"/>
        <v>0.53343200000000002</v>
      </c>
      <c r="R68" s="6">
        <f t="shared" si="29"/>
        <v>0.46033200000000002</v>
      </c>
      <c r="S68" s="6">
        <f t="shared" si="30"/>
        <v>0.39673199999999997</v>
      </c>
      <c r="T68" s="6">
        <f t="shared" si="31"/>
        <v>0.52821200000000001</v>
      </c>
      <c r="U68" s="6">
        <f t="shared" si="32"/>
        <v>0.40811599999999998</v>
      </c>
      <c r="V68" s="4">
        <f t="shared" si="33"/>
        <v>0.4879116</v>
      </c>
      <c r="Y68" s="21">
        <f t="shared" si="34"/>
        <v>0.83</v>
      </c>
      <c r="Z68" s="6">
        <f t="shared" si="35"/>
        <v>0.751251</v>
      </c>
      <c r="AA68" s="6">
        <f t="shared" si="36"/>
        <v>0.73897599999999997</v>
      </c>
      <c r="AB68" s="6">
        <f t="shared" si="37"/>
        <v>0.73785999999999996</v>
      </c>
      <c r="AC68" s="6">
        <f t="shared" si="38"/>
        <v>0.77580199999999999</v>
      </c>
      <c r="AD68" s="6">
        <f t="shared" si="39"/>
        <v>0.75459900000000002</v>
      </c>
      <c r="AE68" s="6">
        <f t="shared" si="40"/>
        <v>0.79142500000000005</v>
      </c>
      <c r="AF68" s="6">
        <f t="shared" si="41"/>
        <v>0.84387299999999998</v>
      </c>
      <c r="AG68" s="6">
        <f t="shared" si="42"/>
        <v>0.84052499999999997</v>
      </c>
      <c r="AH68" s="6">
        <f t="shared" si="43"/>
        <v>0.83940899999999996</v>
      </c>
      <c r="AI68" s="6">
        <f t="shared" si="44"/>
        <v>0.81597500000000001</v>
      </c>
      <c r="AJ68" s="4">
        <f t="shared" si="45"/>
        <v>0.78896949999999999</v>
      </c>
    </row>
    <row r="69" spans="2:36">
      <c r="B69" s="7">
        <v>1.8611154752553001</v>
      </c>
      <c r="C69" s="9">
        <v>-0.55870888157894694</v>
      </c>
      <c r="D69" s="9"/>
      <c r="E69" s="9"/>
      <c r="F69" s="3">
        <f t="shared" si="46"/>
        <v>0.89999999999999991</v>
      </c>
      <c r="G69" s="11">
        <v>0.86619199999999996</v>
      </c>
      <c r="K69" s="21">
        <f t="shared" si="22"/>
        <v>0.92999999999999994</v>
      </c>
      <c r="L69" s="6">
        <f t="shared" si="23"/>
        <v>0.434224</v>
      </c>
      <c r="M69" s="6">
        <f t="shared" si="24"/>
        <v>0.53865200000000002</v>
      </c>
      <c r="N69" s="6">
        <f t="shared" si="25"/>
        <v>0.46555200000000002</v>
      </c>
      <c r="O69" s="6">
        <f t="shared" si="26"/>
        <v>0.45510800000000001</v>
      </c>
      <c r="P69" s="6">
        <f t="shared" si="27"/>
        <v>0.49165999999999999</v>
      </c>
      <c r="Q69" s="6">
        <f t="shared" si="28"/>
        <v>0.42899999999999999</v>
      </c>
      <c r="R69" s="6">
        <f t="shared" si="29"/>
        <v>0.33407599999999998</v>
      </c>
      <c r="S69" s="6">
        <f t="shared" si="30"/>
        <v>0.31020799999999998</v>
      </c>
      <c r="T69" s="6">
        <f t="shared" si="31"/>
        <v>0.39673199999999997</v>
      </c>
      <c r="U69" s="6">
        <f t="shared" si="32"/>
        <v>0.323492</v>
      </c>
      <c r="V69" s="4">
        <f t="shared" si="33"/>
        <v>0.41787039999999998</v>
      </c>
      <c r="Y69" s="21">
        <f t="shared" si="34"/>
        <v>0.92999999999999994</v>
      </c>
      <c r="Z69" s="6">
        <f t="shared" si="35"/>
        <v>0.8528</v>
      </c>
      <c r="AA69" s="6">
        <f t="shared" si="36"/>
        <v>0.84945300000000001</v>
      </c>
      <c r="AB69" s="6">
        <f t="shared" si="37"/>
        <v>0.84275699999999998</v>
      </c>
      <c r="AC69" s="6">
        <f t="shared" si="38"/>
        <v>0.87623499999999999</v>
      </c>
      <c r="AD69" s="6">
        <f t="shared" si="39"/>
        <v>0.85838000000000003</v>
      </c>
      <c r="AE69" s="6">
        <f t="shared" si="40"/>
        <v>0.88962600000000003</v>
      </c>
      <c r="AF69" s="6">
        <f t="shared" si="41"/>
        <v>0.93426299999999995</v>
      </c>
      <c r="AG69" s="6">
        <f t="shared" si="42"/>
        <v>0.92533600000000005</v>
      </c>
      <c r="AH69" s="6">
        <f t="shared" si="43"/>
        <v>0.93649499999999997</v>
      </c>
      <c r="AI69" s="6">
        <f t="shared" si="44"/>
        <v>0.90413299999999996</v>
      </c>
      <c r="AJ69" s="4">
        <f t="shared" si="45"/>
        <v>0.88694779999999995</v>
      </c>
    </row>
    <row r="70" spans="2:36">
      <c r="B70" s="7">
        <v>2.0723505280614498</v>
      </c>
      <c r="C70" s="9">
        <v>-0.71673370215310994</v>
      </c>
      <c r="D70" s="9"/>
      <c r="E70" s="9"/>
      <c r="F70" s="3">
        <f t="shared" si="46"/>
        <v>0.99999999999999989</v>
      </c>
      <c r="G70" s="11">
        <v>0.97220399999999996</v>
      </c>
      <c r="K70" s="21">
        <f t="shared" si="22"/>
        <v>1.03</v>
      </c>
      <c r="L70" s="6">
        <f t="shared" si="23"/>
        <v>0.323492</v>
      </c>
      <c r="M70" s="6">
        <f t="shared" si="24"/>
        <v>0.42377999999999999</v>
      </c>
      <c r="N70" s="6">
        <f t="shared" si="25"/>
        <v>0.38540799999999997</v>
      </c>
      <c r="O70" s="6">
        <f t="shared" si="26"/>
        <v>0.37408799999999998</v>
      </c>
      <c r="P70" s="6">
        <f t="shared" si="27"/>
        <v>0.37408799999999998</v>
      </c>
      <c r="Q70" s="6">
        <f t="shared" si="28"/>
        <v>0.33046799999999998</v>
      </c>
      <c r="R70" s="6">
        <f t="shared" si="29"/>
        <v>0.31685200000000002</v>
      </c>
      <c r="S70" s="6">
        <f t="shared" si="30"/>
        <v>0.323492</v>
      </c>
      <c r="T70" s="6">
        <f t="shared" si="31"/>
        <v>0.323492</v>
      </c>
      <c r="U70" s="6">
        <f t="shared" si="32"/>
        <v>0.32685999999999998</v>
      </c>
      <c r="V70" s="4">
        <f t="shared" si="33"/>
        <v>0.35020199999999996</v>
      </c>
      <c r="Y70" s="21">
        <f t="shared" si="34"/>
        <v>1.03</v>
      </c>
      <c r="Z70" s="6">
        <f t="shared" si="35"/>
        <v>0.94653799999999999</v>
      </c>
      <c r="AA70" s="6">
        <f t="shared" si="36"/>
        <v>0.95211800000000002</v>
      </c>
      <c r="AB70" s="6">
        <f t="shared" si="37"/>
        <v>0.93649499999999997</v>
      </c>
      <c r="AC70" s="6">
        <f t="shared" si="38"/>
        <v>0.96997299999999997</v>
      </c>
      <c r="AD70" s="6">
        <f t="shared" si="39"/>
        <v>0.95435000000000003</v>
      </c>
      <c r="AE70" s="6">
        <f t="shared" si="40"/>
        <v>0.97889999999999999</v>
      </c>
      <c r="AF70" s="6">
        <f t="shared" si="41"/>
        <v>1.0168410000000001</v>
      </c>
      <c r="AG70" s="6">
        <f t="shared" si="42"/>
        <v>1.0090300000000001</v>
      </c>
      <c r="AH70" s="6">
        <f t="shared" si="43"/>
        <v>1.0235369999999999</v>
      </c>
      <c r="AI70" s="6">
        <f t="shared" si="44"/>
        <v>0.98782700000000001</v>
      </c>
      <c r="AJ70" s="4">
        <f t="shared" si="45"/>
        <v>0.97756089999999995</v>
      </c>
    </row>
    <row r="71" spans="2:36">
      <c r="B71" s="7">
        <v>2.28358558086759</v>
      </c>
      <c r="C71" s="9">
        <v>-0.851185705741627</v>
      </c>
      <c r="D71" s="9"/>
      <c r="E71" s="9"/>
      <c r="F71" s="3">
        <f t="shared" si="46"/>
        <v>1.0999999999999999</v>
      </c>
      <c r="G71" s="11">
        <v>1.0558989999999999</v>
      </c>
      <c r="K71" s="21">
        <f t="shared" si="22"/>
        <v>1.1300000000000001</v>
      </c>
      <c r="L71" s="6">
        <f t="shared" si="23"/>
        <v>0.34851599999999999</v>
      </c>
      <c r="M71" s="6">
        <f t="shared" si="24"/>
        <v>0.37408799999999998</v>
      </c>
      <c r="N71" s="6">
        <f t="shared" si="25"/>
        <v>0.33046799999999998</v>
      </c>
      <c r="O71" s="6">
        <f t="shared" si="26"/>
        <v>0.37408799999999998</v>
      </c>
      <c r="P71" s="6">
        <f t="shared" si="27"/>
        <v>0.31685200000000002</v>
      </c>
      <c r="Q71" s="6">
        <f t="shared" si="28"/>
        <v>0.38163599999999998</v>
      </c>
      <c r="R71" s="6">
        <f t="shared" si="29"/>
        <v>0.40427999999999997</v>
      </c>
      <c r="S71" s="6">
        <f t="shared" si="30"/>
        <v>0.41855999999999999</v>
      </c>
      <c r="T71" s="6">
        <f t="shared" si="31"/>
        <v>0.39673199999999997</v>
      </c>
      <c r="U71" s="6">
        <f t="shared" si="32"/>
        <v>0.39673199999999997</v>
      </c>
      <c r="V71" s="4">
        <f t="shared" si="33"/>
        <v>0.37419520000000001</v>
      </c>
      <c r="Y71" s="21">
        <f t="shared" si="34"/>
        <v>1.1300000000000001</v>
      </c>
      <c r="Z71" s="6">
        <f t="shared" si="35"/>
        <v>1.032464</v>
      </c>
      <c r="AA71" s="6">
        <f t="shared" si="36"/>
        <v>1.0436240000000001</v>
      </c>
      <c r="AB71" s="6">
        <f t="shared" si="37"/>
        <v>1.0280009999999999</v>
      </c>
      <c r="AC71" s="6">
        <f t="shared" si="38"/>
        <v>1.054783</v>
      </c>
      <c r="AD71" s="6">
        <f t="shared" si="39"/>
        <v>1.0413920000000001</v>
      </c>
      <c r="AE71" s="6">
        <f t="shared" si="40"/>
        <v>1.0648260000000001</v>
      </c>
      <c r="AF71" s="6">
        <f t="shared" si="41"/>
        <v>1.1016520000000001</v>
      </c>
      <c r="AG71" s="6">
        <f t="shared" si="42"/>
        <v>1.094956</v>
      </c>
      <c r="AH71" s="6">
        <f t="shared" si="43"/>
        <v>1.1072310000000001</v>
      </c>
      <c r="AI71" s="6">
        <f t="shared" si="44"/>
        <v>1.072638</v>
      </c>
      <c r="AJ71" s="4">
        <f t="shared" si="45"/>
        <v>1.0641567000000001</v>
      </c>
    </row>
    <row r="72" spans="2:36">
      <c r="B72" s="7">
        <v>2.49482063367374</v>
      </c>
      <c r="C72" s="9">
        <v>-0.81499999999999995</v>
      </c>
      <c r="D72" s="9"/>
      <c r="E72" s="9"/>
      <c r="F72" s="3">
        <f t="shared" si="46"/>
        <v>1.2</v>
      </c>
      <c r="G72" s="11">
        <v>1.1395930000000001</v>
      </c>
      <c r="K72" s="21">
        <f t="shared" si="22"/>
        <v>1.2300000000000002</v>
      </c>
      <c r="L72" s="6">
        <f t="shared" si="23"/>
        <v>0.42899999999999999</v>
      </c>
      <c r="M72" s="6">
        <f t="shared" si="24"/>
        <v>0.39295600000000003</v>
      </c>
      <c r="N72" s="6">
        <f t="shared" si="25"/>
        <v>0.39295600000000003</v>
      </c>
      <c r="O72" s="6">
        <f t="shared" si="26"/>
        <v>0.41333599999999998</v>
      </c>
      <c r="P72" s="6">
        <f t="shared" si="27"/>
        <v>0.39673199999999997</v>
      </c>
      <c r="Q72" s="6">
        <f t="shared" si="28"/>
        <v>0.42377999999999999</v>
      </c>
      <c r="R72" s="6">
        <f t="shared" si="29"/>
        <v>0.38918399999999997</v>
      </c>
      <c r="S72" s="6">
        <f t="shared" si="30"/>
        <v>0.39295600000000003</v>
      </c>
      <c r="T72" s="6">
        <f t="shared" si="31"/>
        <v>0.37785999999999997</v>
      </c>
      <c r="U72" s="6">
        <f t="shared" si="32"/>
        <v>0.41333599999999998</v>
      </c>
      <c r="V72" s="4">
        <f t="shared" si="33"/>
        <v>0.40220959999999994</v>
      </c>
      <c r="Y72" s="21">
        <f t="shared" si="34"/>
        <v>1.2300000000000002</v>
      </c>
      <c r="Z72" s="6">
        <f t="shared" si="35"/>
        <v>1.1217379999999999</v>
      </c>
      <c r="AA72" s="6">
        <f t="shared" si="36"/>
        <v>1.132898</v>
      </c>
      <c r="AB72" s="6">
        <f t="shared" si="37"/>
        <v>1.1161589999999999</v>
      </c>
      <c r="AC72" s="6">
        <f t="shared" si="38"/>
        <v>1.1440570000000001</v>
      </c>
      <c r="AD72" s="6">
        <f t="shared" si="39"/>
        <v>1.1295500000000001</v>
      </c>
      <c r="AE72" s="6">
        <f t="shared" si="40"/>
        <v>1.157448</v>
      </c>
      <c r="AF72" s="6">
        <f t="shared" si="41"/>
        <v>1.1909259999999999</v>
      </c>
      <c r="AG72" s="6">
        <f t="shared" si="42"/>
        <v>1.1842299999999999</v>
      </c>
      <c r="AH72" s="6">
        <f t="shared" si="43"/>
        <v>1.1965049999999999</v>
      </c>
      <c r="AI72" s="6">
        <f t="shared" si="44"/>
        <v>1.1607959999999999</v>
      </c>
      <c r="AJ72" s="4">
        <f t="shared" si="45"/>
        <v>1.1534306999999999</v>
      </c>
    </row>
    <row r="73" spans="2:36">
      <c r="B73" s="7">
        <v>2.7060556864798802</v>
      </c>
      <c r="C73" s="9">
        <v>-0.66500000000000004</v>
      </c>
      <c r="D73" s="9"/>
      <c r="E73" s="9"/>
      <c r="F73" s="3">
        <f t="shared" si="46"/>
        <v>1.3</v>
      </c>
      <c r="G73" s="11">
        <v>1.2221709999999999</v>
      </c>
      <c r="K73" s="21">
        <f t="shared" si="22"/>
        <v>1.3300000000000003</v>
      </c>
      <c r="L73" s="6">
        <f t="shared" si="23"/>
        <v>0.37785999999999997</v>
      </c>
      <c r="M73" s="6">
        <f t="shared" si="24"/>
        <v>0.355736</v>
      </c>
      <c r="N73" s="6">
        <f t="shared" si="25"/>
        <v>0.352128</v>
      </c>
      <c r="O73" s="6">
        <f t="shared" si="26"/>
        <v>0.33768799999999999</v>
      </c>
      <c r="P73" s="6">
        <f t="shared" si="27"/>
        <v>0.362956</v>
      </c>
      <c r="Q73" s="6">
        <f t="shared" si="28"/>
        <v>0.33768799999999999</v>
      </c>
      <c r="R73" s="6">
        <f t="shared" si="29"/>
        <v>0.27494800000000003</v>
      </c>
      <c r="S73" s="6">
        <f t="shared" si="30"/>
        <v>0.286964</v>
      </c>
      <c r="T73" s="6">
        <f t="shared" si="31"/>
        <v>0.25419199999999997</v>
      </c>
      <c r="U73" s="6">
        <f t="shared" si="32"/>
        <v>0.30024800000000001</v>
      </c>
      <c r="V73" s="4">
        <f t="shared" si="33"/>
        <v>0.32404079999999996</v>
      </c>
      <c r="Y73" s="21">
        <f t="shared" si="34"/>
        <v>1.3300000000000003</v>
      </c>
      <c r="Z73" s="6">
        <f t="shared" si="35"/>
        <v>1.2121280000000001</v>
      </c>
      <c r="AA73" s="6">
        <f t="shared" si="36"/>
        <v>1.2244029999999999</v>
      </c>
      <c r="AB73" s="6">
        <f t="shared" si="37"/>
        <v>1.205433</v>
      </c>
      <c r="AC73" s="6">
        <f t="shared" si="38"/>
        <v>1.233331</v>
      </c>
      <c r="AD73" s="6">
        <f t="shared" si="39"/>
        <v>1.2165919999999999</v>
      </c>
      <c r="AE73" s="6">
        <f t="shared" si="40"/>
        <v>1.243374</v>
      </c>
      <c r="AF73" s="6">
        <f t="shared" si="41"/>
        <v>1.273504</v>
      </c>
      <c r="AG73" s="6">
        <f t="shared" si="42"/>
        <v>1.2690399999999999</v>
      </c>
      <c r="AH73" s="6">
        <f t="shared" si="43"/>
        <v>1.277968</v>
      </c>
      <c r="AI73" s="6">
        <f t="shared" si="44"/>
        <v>1.2467220000000001</v>
      </c>
      <c r="AJ73" s="4">
        <f t="shared" si="45"/>
        <v>1.2402495</v>
      </c>
    </row>
    <row r="74" spans="2:36">
      <c r="B74" s="7">
        <v>2.9172907392860301</v>
      </c>
      <c r="C74" s="9">
        <v>-0.5149999999999999</v>
      </c>
      <c r="D74" s="9"/>
      <c r="E74" s="9"/>
      <c r="F74" s="3">
        <f t="shared" si="46"/>
        <v>1.4000000000000001</v>
      </c>
      <c r="G74" s="11">
        <v>1.290243</v>
      </c>
      <c r="K74" s="21">
        <f t="shared" si="22"/>
        <v>1.4300000000000004</v>
      </c>
      <c r="L74" s="6">
        <f t="shared" si="23"/>
        <v>0.24826400000000001</v>
      </c>
      <c r="M74" s="6">
        <f t="shared" si="24"/>
        <v>0.25122800000000001</v>
      </c>
      <c r="N74" s="6">
        <f t="shared" si="25"/>
        <v>0.24826400000000001</v>
      </c>
      <c r="O74" s="6">
        <f t="shared" si="26"/>
        <v>0.23263200000000001</v>
      </c>
      <c r="P74" s="6">
        <f t="shared" si="27"/>
        <v>0.24018</v>
      </c>
      <c r="Q74" s="6">
        <f t="shared" si="28"/>
        <v>0.16247200000000001</v>
      </c>
      <c r="R74" s="6">
        <f t="shared" si="29"/>
        <v>-3.8679999999999999E-2</v>
      </c>
      <c r="S74" s="6">
        <f t="shared" si="30"/>
        <v>-2.2504E-2</v>
      </c>
      <c r="T74" s="6">
        <f t="shared" si="31"/>
        <v>-0.119544</v>
      </c>
      <c r="U74" s="6">
        <f t="shared" si="32"/>
        <v>9.0707999999999997E-2</v>
      </c>
      <c r="V74" s="4">
        <f t="shared" si="33"/>
        <v>0.12930199999999997</v>
      </c>
      <c r="Y74" s="21">
        <f t="shared" si="34"/>
        <v>1.4300000000000004</v>
      </c>
      <c r="Z74" s="6">
        <f t="shared" si="35"/>
        <v>1.29227</v>
      </c>
      <c r="AA74" s="6">
        <f t="shared" si="36"/>
        <v>1.29227</v>
      </c>
      <c r="AB74" s="6">
        <f t="shared" si="37"/>
        <v>1.2846630000000001</v>
      </c>
      <c r="AC74" s="6">
        <f t="shared" si="38"/>
        <v>1.29227</v>
      </c>
      <c r="AD74" s="6">
        <f t="shared" si="39"/>
        <v>1.29227</v>
      </c>
      <c r="AE74" s="6">
        <f t="shared" si="40"/>
        <v>1.29227</v>
      </c>
      <c r="AF74" s="6">
        <f t="shared" si="41"/>
        <v>1.29227</v>
      </c>
      <c r="AG74" s="6">
        <f t="shared" si="42"/>
        <v>1.29227</v>
      </c>
      <c r="AH74" s="6">
        <f t="shared" si="43"/>
        <v>1.29227</v>
      </c>
      <c r="AI74" s="6">
        <f t="shared" si="44"/>
        <v>1.29227</v>
      </c>
      <c r="AJ74" s="4">
        <f t="shared" si="45"/>
        <v>1.2915093</v>
      </c>
    </row>
    <row r="75" spans="2:36">
      <c r="B75" s="7">
        <v>3.1285257920921699</v>
      </c>
      <c r="C75" s="9">
        <v>-0.36</v>
      </c>
      <c r="D75" s="9"/>
      <c r="E75" s="9"/>
      <c r="F75" s="3">
        <f t="shared" si="46"/>
        <v>1.5000000000000002</v>
      </c>
      <c r="G75" s="11">
        <v>1.29227</v>
      </c>
      <c r="K75" s="21">
        <f t="shared" si="22"/>
        <v>1.5300000000000005</v>
      </c>
      <c r="L75" s="6">
        <f t="shared" si="23"/>
        <v>-0.23954</v>
      </c>
      <c r="M75" s="6">
        <f t="shared" si="24"/>
        <v>-0.25344</v>
      </c>
      <c r="N75" s="6">
        <f t="shared" si="25"/>
        <v>-0.168376</v>
      </c>
      <c r="O75" s="6">
        <f t="shared" si="26"/>
        <v>-0.28012399999999998</v>
      </c>
      <c r="P75" s="6">
        <f t="shared" si="27"/>
        <v>-0.22192799999999999</v>
      </c>
      <c r="Q75" s="6">
        <f t="shared" si="28"/>
        <v>-0.158804</v>
      </c>
      <c r="R75" s="6">
        <f t="shared" si="29"/>
        <v>-0.25936799999999999</v>
      </c>
      <c r="S75" s="6">
        <f t="shared" si="30"/>
        <v>-0.25344</v>
      </c>
      <c r="T75" s="6">
        <f t="shared" si="31"/>
        <v>-0.20432</v>
      </c>
      <c r="U75" s="6">
        <f t="shared" si="32"/>
        <v>-0.17286399999999999</v>
      </c>
      <c r="V75" s="4">
        <f t="shared" si="33"/>
        <v>-0.22122039999999998</v>
      </c>
      <c r="Y75" s="21">
        <f t="shared" si="34"/>
        <v>1.5300000000000005</v>
      </c>
      <c r="Z75" s="6">
        <f t="shared" si="35"/>
        <v>1.29227</v>
      </c>
      <c r="AA75" s="6">
        <f t="shared" si="36"/>
        <v>1.29227</v>
      </c>
      <c r="AB75" s="6">
        <f t="shared" si="37"/>
        <v>1.29227</v>
      </c>
      <c r="AC75" s="6">
        <f t="shared" si="38"/>
        <v>1.29227</v>
      </c>
      <c r="AD75" s="6">
        <f t="shared" si="39"/>
        <v>1.29227</v>
      </c>
      <c r="AE75" s="6">
        <f t="shared" si="40"/>
        <v>1.29227</v>
      </c>
      <c r="AF75" s="6">
        <f t="shared" si="41"/>
        <v>1.29227</v>
      </c>
      <c r="AG75" s="6">
        <f t="shared" si="42"/>
        <v>1.29227</v>
      </c>
      <c r="AH75" s="6">
        <f t="shared" si="43"/>
        <v>1.29227</v>
      </c>
      <c r="AI75" s="6">
        <f t="shared" si="44"/>
        <v>1.29227</v>
      </c>
      <c r="AJ75" s="4">
        <f t="shared" si="45"/>
        <v>1.29227</v>
      </c>
    </row>
    <row r="76" spans="2:36">
      <c r="B76" s="7">
        <v>3.3397608448983198</v>
      </c>
      <c r="C76" s="9">
        <v>-0.22999999999999998</v>
      </c>
      <c r="D76" s="9"/>
      <c r="E76" s="9"/>
      <c r="F76" s="3">
        <f t="shared" si="46"/>
        <v>1.6000000000000003</v>
      </c>
      <c r="G76" s="11">
        <v>1.2891269999999999</v>
      </c>
      <c r="K76" s="21">
        <f t="shared" si="22"/>
        <v>1.6300000000000006</v>
      </c>
      <c r="L76" s="6">
        <f t="shared" si="23"/>
        <v>-0.26233600000000001</v>
      </c>
      <c r="M76" s="6">
        <f t="shared" si="24"/>
        <v>-0.24457200000000001</v>
      </c>
      <c r="N76" s="6">
        <f t="shared" si="25"/>
        <v>-0.23450799999999999</v>
      </c>
      <c r="O76" s="6">
        <f t="shared" si="26"/>
        <v>-0.23954</v>
      </c>
      <c r="P76" s="6">
        <f t="shared" si="27"/>
        <v>-0.25344</v>
      </c>
      <c r="Q76" s="6">
        <f t="shared" si="28"/>
        <v>-0.23702400000000001</v>
      </c>
      <c r="R76" s="6">
        <f t="shared" si="29"/>
        <v>-0.24205599999999999</v>
      </c>
      <c r="S76" s="6">
        <f t="shared" si="30"/>
        <v>-0.23450799999999999</v>
      </c>
      <c r="T76" s="6">
        <f t="shared" si="31"/>
        <v>-0.224444</v>
      </c>
      <c r="U76" s="6">
        <f t="shared" si="32"/>
        <v>-0.23702400000000001</v>
      </c>
      <c r="V76" s="4">
        <f t="shared" si="33"/>
        <v>-0.2409452</v>
      </c>
      <c r="Y76" s="21">
        <f t="shared" si="34"/>
        <v>1.6300000000000006</v>
      </c>
      <c r="Z76" s="6">
        <f t="shared" si="35"/>
        <v>1.2891269999999999</v>
      </c>
      <c r="AA76" s="6">
        <f t="shared" si="36"/>
        <v>1.2868949999999999</v>
      </c>
      <c r="AB76" s="6">
        <f t="shared" si="37"/>
        <v>1.29227</v>
      </c>
      <c r="AC76" s="6">
        <f t="shared" si="38"/>
        <v>1.277968</v>
      </c>
      <c r="AD76" s="6">
        <f t="shared" si="39"/>
        <v>1.2891269999999999</v>
      </c>
      <c r="AE76" s="6">
        <f t="shared" si="40"/>
        <v>1.2668079999999999</v>
      </c>
      <c r="AF76" s="6">
        <f t="shared" si="41"/>
        <v>1.243374</v>
      </c>
      <c r="AG76" s="6">
        <f t="shared" si="42"/>
        <v>1.2467220000000001</v>
      </c>
      <c r="AH76" s="6">
        <f t="shared" si="43"/>
        <v>1.2344470000000001</v>
      </c>
      <c r="AI76" s="6">
        <f t="shared" si="44"/>
        <v>1.2567649999999999</v>
      </c>
      <c r="AJ76" s="4">
        <f t="shared" si="45"/>
        <v>1.2683502999999998</v>
      </c>
    </row>
    <row r="77" spans="2:36">
      <c r="B77" s="7">
        <v>3.55099589770446</v>
      </c>
      <c r="C77" s="9">
        <v>-0.14681818181818196</v>
      </c>
      <c r="D77" s="9"/>
      <c r="E77" s="9"/>
      <c r="F77" s="3">
        <f t="shared" si="46"/>
        <v>1.7000000000000004</v>
      </c>
      <c r="G77" s="11">
        <v>1.2400260000000001</v>
      </c>
      <c r="K77" s="21">
        <f t="shared" si="22"/>
        <v>1.7300000000000006</v>
      </c>
      <c r="L77" s="6">
        <f t="shared" si="23"/>
        <v>-0.25047199999999997</v>
      </c>
      <c r="M77" s="6">
        <f t="shared" si="24"/>
        <v>-0.25640400000000002</v>
      </c>
      <c r="N77" s="6">
        <f t="shared" si="25"/>
        <v>-0.23450799999999999</v>
      </c>
      <c r="O77" s="6">
        <f t="shared" si="26"/>
        <v>-0.25640400000000002</v>
      </c>
      <c r="P77" s="6">
        <f t="shared" si="27"/>
        <v>-0.24457200000000001</v>
      </c>
      <c r="Q77" s="6">
        <f t="shared" si="28"/>
        <v>-0.24205599999999999</v>
      </c>
      <c r="R77" s="6">
        <f t="shared" si="29"/>
        <v>-0.27716000000000002</v>
      </c>
      <c r="S77" s="6">
        <f t="shared" si="30"/>
        <v>-0.26233600000000001</v>
      </c>
      <c r="T77" s="6">
        <f t="shared" si="31"/>
        <v>-0.28308800000000001</v>
      </c>
      <c r="U77" s="6">
        <f t="shared" si="32"/>
        <v>-0.24457200000000001</v>
      </c>
      <c r="V77" s="4">
        <f t="shared" si="33"/>
        <v>-0.25515720000000003</v>
      </c>
      <c r="Y77" s="21">
        <f t="shared" si="34"/>
        <v>1.7300000000000006</v>
      </c>
      <c r="Z77" s="6">
        <f t="shared" si="35"/>
        <v>1.227751</v>
      </c>
      <c r="AA77" s="6">
        <f t="shared" si="36"/>
        <v>1.2244029999999999</v>
      </c>
      <c r="AB77" s="6">
        <f t="shared" si="37"/>
        <v>1.233331</v>
      </c>
      <c r="AC77" s="6">
        <f t="shared" si="38"/>
        <v>1.213244</v>
      </c>
      <c r="AD77" s="6">
        <f t="shared" si="39"/>
        <v>1.223287</v>
      </c>
      <c r="AE77" s="6">
        <f t="shared" si="40"/>
        <v>1.2020850000000001</v>
      </c>
      <c r="AF77" s="6">
        <f t="shared" si="41"/>
        <v>1.175303</v>
      </c>
      <c r="AG77" s="6">
        <f t="shared" si="42"/>
        <v>1.183114</v>
      </c>
      <c r="AH77" s="6">
        <f t="shared" si="43"/>
        <v>1.168607</v>
      </c>
      <c r="AI77" s="6">
        <f t="shared" si="44"/>
        <v>1.192042</v>
      </c>
      <c r="AJ77" s="4">
        <f t="shared" si="45"/>
        <v>1.2043167000000001</v>
      </c>
    </row>
    <row r="78" spans="2:36">
      <c r="B78" s="7">
        <v>3.76223095051061</v>
      </c>
      <c r="C78" s="9">
        <v>-6.4999999999999947E-2</v>
      </c>
      <c r="D78" s="9"/>
      <c r="E78" s="9"/>
      <c r="F78" s="3">
        <f t="shared" si="46"/>
        <v>1.8000000000000005</v>
      </c>
      <c r="G78" s="11">
        <v>1.170839</v>
      </c>
      <c r="K78" s="21">
        <f t="shared" si="22"/>
        <v>1.8300000000000007</v>
      </c>
      <c r="L78" s="6">
        <f t="shared" si="23"/>
        <v>-0.30936399999999997</v>
      </c>
      <c r="M78" s="6">
        <f t="shared" si="24"/>
        <v>-0.32596799999999998</v>
      </c>
      <c r="N78" s="6">
        <f t="shared" si="25"/>
        <v>-0.28943999999999998</v>
      </c>
      <c r="O78" s="6">
        <f t="shared" si="26"/>
        <v>-0.31268800000000002</v>
      </c>
      <c r="P78" s="6">
        <f t="shared" si="27"/>
        <v>-0.30604399999999998</v>
      </c>
      <c r="Q78" s="6">
        <f t="shared" si="28"/>
        <v>-0.31600800000000001</v>
      </c>
      <c r="R78" s="6">
        <f t="shared" si="29"/>
        <v>-0.32264799999999999</v>
      </c>
      <c r="S78" s="6">
        <f t="shared" si="30"/>
        <v>-0.319328</v>
      </c>
      <c r="T78" s="6">
        <f t="shared" si="31"/>
        <v>-0.34038000000000002</v>
      </c>
      <c r="U78" s="6">
        <f t="shared" si="32"/>
        <v>-0.31600800000000001</v>
      </c>
      <c r="V78" s="4">
        <f t="shared" si="33"/>
        <v>-0.31578760000000006</v>
      </c>
      <c r="Y78" s="21">
        <f t="shared" si="34"/>
        <v>1.8300000000000007</v>
      </c>
      <c r="Z78" s="6">
        <f t="shared" si="35"/>
        <v>1.1607959999999999</v>
      </c>
      <c r="AA78" s="6">
        <f t="shared" si="36"/>
        <v>1.1563319999999999</v>
      </c>
      <c r="AB78" s="6">
        <f t="shared" si="37"/>
        <v>1.165259</v>
      </c>
      <c r="AC78" s="6">
        <f t="shared" si="38"/>
        <v>1.145173</v>
      </c>
      <c r="AD78" s="6">
        <f t="shared" si="39"/>
        <v>1.157448</v>
      </c>
      <c r="AE78" s="6">
        <f t="shared" si="40"/>
        <v>1.1317820000000001</v>
      </c>
      <c r="AF78" s="6">
        <f t="shared" si="41"/>
        <v>1.1049990000000001</v>
      </c>
      <c r="AG78" s="6">
        <f t="shared" si="42"/>
        <v>1.112811</v>
      </c>
      <c r="AH78" s="6">
        <f t="shared" si="43"/>
        <v>1.094956</v>
      </c>
      <c r="AI78" s="6">
        <f t="shared" si="44"/>
        <v>1.122854</v>
      </c>
      <c r="AJ78" s="4">
        <f t="shared" si="45"/>
        <v>1.1352410000000002</v>
      </c>
    </row>
    <row r="79" spans="2:36">
      <c r="B79" s="8">
        <v>3.9734660033167502</v>
      </c>
      <c r="C79" s="10">
        <v>-5.9999999999999942E-2</v>
      </c>
      <c r="D79" s="9"/>
      <c r="E79" s="9"/>
      <c r="F79" s="3">
        <f t="shared" si="46"/>
        <v>1.9000000000000006</v>
      </c>
      <c r="G79" s="11">
        <v>1.0893759999999999</v>
      </c>
      <c r="K79" s="21">
        <f t="shared" si="22"/>
        <v>1.9300000000000008</v>
      </c>
      <c r="L79" s="6">
        <f t="shared" si="23"/>
        <v>-0.36564799999999997</v>
      </c>
      <c r="M79" s="6">
        <f t="shared" si="24"/>
        <v>-0.34398800000000002</v>
      </c>
      <c r="N79" s="6">
        <f t="shared" si="25"/>
        <v>-0.36935600000000002</v>
      </c>
      <c r="O79" s="6">
        <f t="shared" si="26"/>
        <v>-0.35842800000000002</v>
      </c>
      <c r="P79" s="6">
        <f t="shared" si="27"/>
        <v>-0.35120800000000002</v>
      </c>
      <c r="Q79" s="6">
        <f t="shared" si="28"/>
        <v>-0.33316000000000001</v>
      </c>
      <c r="R79" s="6">
        <f t="shared" si="29"/>
        <v>-0.35120800000000002</v>
      </c>
      <c r="S79" s="6">
        <f t="shared" si="30"/>
        <v>-0.34760000000000002</v>
      </c>
      <c r="T79" s="6">
        <f t="shared" si="31"/>
        <v>-0.36203600000000002</v>
      </c>
      <c r="U79" s="6">
        <f t="shared" si="32"/>
        <v>-0.35481600000000002</v>
      </c>
      <c r="V79" s="4">
        <f t="shared" si="33"/>
        <v>-0.35374479999999997</v>
      </c>
      <c r="Y79" s="21">
        <f t="shared" si="34"/>
        <v>1.9300000000000008</v>
      </c>
      <c r="Z79" s="6">
        <f t="shared" si="35"/>
        <v>1.087145</v>
      </c>
      <c r="AA79" s="6">
        <f t="shared" si="36"/>
        <v>1.080449</v>
      </c>
      <c r="AB79" s="6">
        <f t="shared" si="37"/>
        <v>1.092724</v>
      </c>
      <c r="AC79" s="6">
        <f t="shared" si="38"/>
        <v>1.070406</v>
      </c>
      <c r="AD79" s="6">
        <f t="shared" si="39"/>
        <v>1.0837969999999999</v>
      </c>
      <c r="AE79" s="6">
        <f t="shared" si="40"/>
        <v>1.0581309999999999</v>
      </c>
      <c r="AF79" s="6">
        <f t="shared" si="41"/>
        <v>1.0291170000000001</v>
      </c>
      <c r="AG79" s="6">
        <f t="shared" si="42"/>
        <v>1.038044</v>
      </c>
      <c r="AH79" s="6">
        <f t="shared" si="43"/>
        <v>1.0190729999999999</v>
      </c>
      <c r="AI79" s="6">
        <f t="shared" si="44"/>
        <v>1.048087</v>
      </c>
      <c r="AJ79" s="4">
        <f t="shared" si="45"/>
        <v>1.0606973000000002</v>
      </c>
    </row>
    <row r="80" spans="2:36">
      <c r="F80" s="3">
        <f t="shared" si="46"/>
        <v>2.0000000000000004</v>
      </c>
      <c r="G80" s="11">
        <v>1.0012179999999999</v>
      </c>
      <c r="K80" s="21">
        <f t="shared" si="22"/>
        <v>2.0300000000000007</v>
      </c>
      <c r="L80" s="6">
        <f t="shared" si="23"/>
        <v>-0.36203600000000002</v>
      </c>
      <c r="M80" s="6">
        <f t="shared" si="24"/>
        <v>-0.35842800000000002</v>
      </c>
      <c r="N80" s="6">
        <f t="shared" si="25"/>
        <v>-0.38067600000000001</v>
      </c>
      <c r="O80" s="6">
        <f t="shared" si="26"/>
        <v>-0.34398800000000002</v>
      </c>
      <c r="P80" s="6">
        <f t="shared" si="27"/>
        <v>-0.35842800000000002</v>
      </c>
      <c r="Q80" s="6">
        <f t="shared" si="28"/>
        <v>-0.34398800000000002</v>
      </c>
      <c r="R80" s="6">
        <f t="shared" si="29"/>
        <v>-0.34398800000000002</v>
      </c>
      <c r="S80" s="6">
        <f t="shared" si="30"/>
        <v>-0.34038000000000002</v>
      </c>
      <c r="T80" s="6">
        <f t="shared" si="31"/>
        <v>-0.34398800000000002</v>
      </c>
      <c r="U80" s="6">
        <f t="shared" si="32"/>
        <v>-0.34398800000000002</v>
      </c>
      <c r="V80" s="4">
        <f t="shared" si="33"/>
        <v>-0.35198879999999999</v>
      </c>
      <c r="Y80" s="21">
        <f t="shared" si="34"/>
        <v>2.0300000000000007</v>
      </c>
      <c r="Z80" s="6">
        <f t="shared" si="35"/>
        <v>1.010146</v>
      </c>
      <c r="AA80" s="6">
        <f t="shared" si="36"/>
        <v>1.0012179999999999</v>
      </c>
      <c r="AB80" s="6">
        <f t="shared" si="37"/>
        <v>1.0168410000000001</v>
      </c>
      <c r="AC80" s="6">
        <f t="shared" si="38"/>
        <v>0.99452300000000005</v>
      </c>
      <c r="AD80" s="6">
        <f t="shared" si="39"/>
        <v>1.007914</v>
      </c>
      <c r="AE80" s="6">
        <f t="shared" si="40"/>
        <v>0.980016</v>
      </c>
      <c r="AF80" s="6">
        <f t="shared" si="41"/>
        <v>0.95211800000000002</v>
      </c>
      <c r="AG80" s="6">
        <f t="shared" si="42"/>
        <v>0.96216100000000004</v>
      </c>
      <c r="AH80" s="6">
        <f t="shared" si="43"/>
        <v>0.94095899999999999</v>
      </c>
      <c r="AI80" s="6">
        <f t="shared" si="44"/>
        <v>0.97108799999999995</v>
      </c>
      <c r="AJ80" s="4">
        <f t="shared" si="45"/>
        <v>0.98369839999999997</v>
      </c>
    </row>
    <row r="81" spans="6:41">
      <c r="F81" s="3">
        <f t="shared" si="46"/>
        <v>2.1000000000000005</v>
      </c>
      <c r="G81" s="11">
        <v>0.916408</v>
      </c>
      <c r="K81" s="21">
        <f t="shared" si="22"/>
        <v>2.1300000000000008</v>
      </c>
      <c r="L81" s="6">
        <f t="shared" si="23"/>
        <v>-0.37312800000000002</v>
      </c>
      <c r="M81" s="6">
        <f t="shared" si="24"/>
        <v>-0.36935600000000002</v>
      </c>
      <c r="N81" s="6">
        <f t="shared" si="25"/>
        <v>-0.36203600000000002</v>
      </c>
      <c r="O81" s="6">
        <f t="shared" si="26"/>
        <v>-0.34760000000000002</v>
      </c>
      <c r="P81" s="6">
        <f t="shared" si="27"/>
        <v>-0.35120800000000002</v>
      </c>
      <c r="Q81" s="6">
        <f t="shared" si="28"/>
        <v>-0.33316000000000001</v>
      </c>
      <c r="R81" s="6">
        <f t="shared" si="29"/>
        <v>-0.33316000000000001</v>
      </c>
      <c r="S81" s="6">
        <f t="shared" si="30"/>
        <v>-0.33676800000000001</v>
      </c>
      <c r="T81" s="6">
        <f t="shared" si="31"/>
        <v>-0.34398800000000002</v>
      </c>
      <c r="U81" s="6">
        <f t="shared" si="32"/>
        <v>-0.35842800000000002</v>
      </c>
      <c r="V81" s="4">
        <f t="shared" si="33"/>
        <v>-0.35088320000000001</v>
      </c>
      <c r="Y81" s="21">
        <f t="shared" si="34"/>
        <v>2.1300000000000008</v>
      </c>
      <c r="Z81" s="6">
        <f t="shared" si="35"/>
        <v>0.92979900000000004</v>
      </c>
      <c r="AA81" s="6">
        <f t="shared" si="36"/>
        <v>0.92198800000000003</v>
      </c>
      <c r="AB81" s="6">
        <f t="shared" si="37"/>
        <v>0.93537899999999996</v>
      </c>
      <c r="AC81" s="6">
        <f t="shared" si="38"/>
        <v>0.916408</v>
      </c>
      <c r="AD81" s="6">
        <f t="shared" si="39"/>
        <v>0.92756700000000003</v>
      </c>
      <c r="AE81" s="6">
        <f t="shared" si="40"/>
        <v>0.90078499999999995</v>
      </c>
      <c r="AF81" s="6">
        <f t="shared" si="41"/>
        <v>0.87400299999999997</v>
      </c>
      <c r="AG81" s="6">
        <f t="shared" si="42"/>
        <v>0.88292999999999999</v>
      </c>
      <c r="AH81" s="6">
        <f t="shared" si="43"/>
        <v>0.86172800000000005</v>
      </c>
      <c r="AI81" s="6">
        <f t="shared" si="44"/>
        <v>0.89297400000000005</v>
      </c>
      <c r="AJ81" s="4">
        <f t="shared" si="45"/>
        <v>0.9043561</v>
      </c>
    </row>
    <row r="82" spans="6:41">
      <c r="F82" s="3">
        <f t="shared" si="46"/>
        <v>2.2000000000000006</v>
      </c>
      <c r="G82" s="11">
        <v>0.83159799999999995</v>
      </c>
      <c r="K82" s="21">
        <f t="shared" si="22"/>
        <v>2.2300000000000009</v>
      </c>
      <c r="L82" s="6">
        <f t="shared" si="23"/>
        <v>-0.35842800000000002</v>
      </c>
      <c r="M82" s="6">
        <f t="shared" si="24"/>
        <v>-0.37312800000000002</v>
      </c>
      <c r="N82" s="6">
        <f t="shared" si="25"/>
        <v>-0.35481600000000002</v>
      </c>
      <c r="O82" s="6">
        <f t="shared" si="26"/>
        <v>-0.35120800000000002</v>
      </c>
      <c r="P82" s="6">
        <f t="shared" si="27"/>
        <v>-0.33676800000000001</v>
      </c>
      <c r="Q82" s="6">
        <f t="shared" si="28"/>
        <v>-0.35481600000000002</v>
      </c>
      <c r="R82" s="6">
        <f t="shared" si="29"/>
        <v>-0.32264799999999999</v>
      </c>
      <c r="S82" s="6">
        <f t="shared" si="30"/>
        <v>-0.35120800000000002</v>
      </c>
      <c r="T82" s="6">
        <f t="shared" si="31"/>
        <v>-0.319328</v>
      </c>
      <c r="U82" s="6">
        <f t="shared" si="32"/>
        <v>-0.34038000000000002</v>
      </c>
      <c r="V82" s="4">
        <f t="shared" si="33"/>
        <v>-0.34627280000000005</v>
      </c>
      <c r="Y82" s="21">
        <f t="shared" si="34"/>
        <v>2.2300000000000009</v>
      </c>
      <c r="Z82" s="6">
        <f t="shared" si="35"/>
        <v>0.85056900000000002</v>
      </c>
      <c r="AA82" s="6">
        <f t="shared" si="36"/>
        <v>0.84052499999999997</v>
      </c>
      <c r="AB82" s="6">
        <f t="shared" si="37"/>
        <v>0.85726400000000003</v>
      </c>
      <c r="AC82" s="6">
        <f t="shared" si="38"/>
        <v>0.83717799999999998</v>
      </c>
      <c r="AD82" s="6">
        <f t="shared" si="39"/>
        <v>0.84945300000000001</v>
      </c>
      <c r="AE82" s="6">
        <f t="shared" si="40"/>
        <v>0.82267100000000004</v>
      </c>
      <c r="AF82" s="6">
        <f t="shared" si="41"/>
        <v>0.80035199999999995</v>
      </c>
      <c r="AG82" s="6">
        <f t="shared" si="42"/>
        <v>0.80593199999999998</v>
      </c>
      <c r="AH82" s="6">
        <f t="shared" si="43"/>
        <v>0.78472900000000001</v>
      </c>
      <c r="AI82" s="6">
        <f t="shared" si="44"/>
        <v>0.814859</v>
      </c>
      <c r="AJ82" s="4">
        <f t="shared" si="45"/>
        <v>0.82635320000000012</v>
      </c>
    </row>
    <row r="83" spans="6:41">
      <c r="F83" s="3">
        <f t="shared" si="46"/>
        <v>2.3000000000000007</v>
      </c>
      <c r="G83" s="11">
        <v>0.74902000000000002</v>
      </c>
      <c r="K83" s="21">
        <f t="shared" si="22"/>
        <v>2.330000000000001</v>
      </c>
      <c r="L83" s="6">
        <f t="shared" si="23"/>
        <v>-0.34398800000000002</v>
      </c>
      <c r="M83" s="6">
        <f t="shared" si="24"/>
        <v>-0.36564799999999997</v>
      </c>
      <c r="N83" s="6">
        <f t="shared" si="25"/>
        <v>-0.35120800000000002</v>
      </c>
      <c r="O83" s="6">
        <f t="shared" si="26"/>
        <v>-0.32596799999999998</v>
      </c>
      <c r="P83" s="6">
        <f t="shared" si="27"/>
        <v>-0.319328</v>
      </c>
      <c r="Q83" s="6">
        <f t="shared" si="28"/>
        <v>-0.32264799999999999</v>
      </c>
      <c r="R83" s="6">
        <f t="shared" si="29"/>
        <v>-0.299404</v>
      </c>
      <c r="S83" s="6">
        <f t="shared" si="30"/>
        <v>-0.30604399999999998</v>
      </c>
      <c r="T83" s="6">
        <f t="shared" si="31"/>
        <v>-0.34760000000000002</v>
      </c>
      <c r="U83" s="6">
        <f t="shared" si="32"/>
        <v>-0.31268800000000002</v>
      </c>
      <c r="V83" s="4">
        <f t="shared" si="33"/>
        <v>-0.32945239999999998</v>
      </c>
      <c r="Y83" s="21">
        <f t="shared" si="34"/>
        <v>2.330000000000001</v>
      </c>
      <c r="Z83" s="6">
        <f t="shared" si="35"/>
        <v>0.77356999999999998</v>
      </c>
      <c r="AA83" s="6">
        <f t="shared" si="36"/>
        <v>0.75906300000000004</v>
      </c>
      <c r="AB83" s="6">
        <f t="shared" si="37"/>
        <v>0.78026499999999999</v>
      </c>
      <c r="AC83" s="6">
        <f t="shared" si="38"/>
        <v>0.76017900000000005</v>
      </c>
      <c r="AD83" s="6">
        <f t="shared" si="39"/>
        <v>0.77356999999999998</v>
      </c>
      <c r="AE83" s="6">
        <f t="shared" si="40"/>
        <v>0.745672</v>
      </c>
      <c r="AF83" s="6">
        <f t="shared" si="41"/>
        <v>0.72670100000000004</v>
      </c>
      <c r="AG83" s="6">
        <f t="shared" si="42"/>
        <v>0.73339699999999997</v>
      </c>
      <c r="AH83" s="6">
        <f t="shared" si="43"/>
        <v>0.70772999999999997</v>
      </c>
      <c r="AI83" s="6">
        <f t="shared" si="44"/>
        <v>0.74009199999999997</v>
      </c>
      <c r="AJ83" s="4">
        <f t="shared" si="45"/>
        <v>0.75002389999999997</v>
      </c>
    </row>
    <row r="84" spans="6:41">
      <c r="F84" s="3">
        <f t="shared" si="46"/>
        <v>2.4000000000000008</v>
      </c>
      <c r="G84" s="11">
        <v>0.66644099999999995</v>
      </c>
      <c r="K84" s="21">
        <f t="shared" si="22"/>
        <v>2.430000000000001</v>
      </c>
      <c r="L84" s="6">
        <f t="shared" si="23"/>
        <v>-0.33316000000000001</v>
      </c>
      <c r="M84" s="6">
        <f t="shared" si="24"/>
        <v>-0.34398800000000002</v>
      </c>
      <c r="N84" s="6">
        <f t="shared" si="25"/>
        <v>-0.31600800000000001</v>
      </c>
      <c r="O84" s="6">
        <f t="shared" si="26"/>
        <v>-0.32596799999999998</v>
      </c>
      <c r="P84" s="6">
        <f t="shared" si="27"/>
        <v>-0.319328</v>
      </c>
      <c r="Q84" s="6">
        <f t="shared" si="28"/>
        <v>-0.33676800000000001</v>
      </c>
      <c r="R84" s="6">
        <f t="shared" si="29"/>
        <v>-0.29276000000000002</v>
      </c>
      <c r="S84" s="6">
        <f t="shared" si="30"/>
        <v>-0.30936399999999997</v>
      </c>
      <c r="T84" s="6">
        <f t="shared" si="31"/>
        <v>-0.31268800000000002</v>
      </c>
      <c r="U84" s="6">
        <f t="shared" si="32"/>
        <v>-0.31600800000000001</v>
      </c>
      <c r="V84" s="4">
        <f t="shared" si="33"/>
        <v>-0.320604</v>
      </c>
      <c r="Y84" s="21">
        <f t="shared" si="34"/>
        <v>2.430000000000001</v>
      </c>
      <c r="Z84" s="6">
        <f t="shared" si="35"/>
        <v>0.69768699999999995</v>
      </c>
      <c r="AA84" s="6">
        <f t="shared" si="36"/>
        <v>0.67983199999999999</v>
      </c>
      <c r="AB84" s="6">
        <f t="shared" si="37"/>
        <v>0.70438299999999998</v>
      </c>
      <c r="AC84" s="6">
        <f t="shared" si="38"/>
        <v>0.68652800000000003</v>
      </c>
      <c r="AD84" s="6">
        <f t="shared" si="39"/>
        <v>0.69991899999999996</v>
      </c>
      <c r="AE84" s="6">
        <f t="shared" si="40"/>
        <v>0.66978899999999997</v>
      </c>
      <c r="AF84" s="6">
        <f t="shared" si="41"/>
        <v>0.65305000000000002</v>
      </c>
      <c r="AG84" s="6">
        <f t="shared" si="42"/>
        <v>0.65974600000000005</v>
      </c>
      <c r="AH84" s="6">
        <f t="shared" si="43"/>
        <v>0.63073199999999996</v>
      </c>
      <c r="AI84" s="6">
        <f t="shared" si="44"/>
        <v>0.66644099999999995</v>
      </c>
      <c r="AJ84" s="4">
        <f t="shared" si="45"/>
        <v>0.67481069999999999</v>
      </c>
    </row>
    <row r="85" spans="6:41">
      <c r="F85" s="3">
        <f t="shared" si="46"/>
        <v>2.5000000000000009</v>
      </c>
      <c r="G85" s="11">
        <v>0.58609500000000003</v>
      </c>
      <c r="K85" s="21">
        <f t="shared" si="22"/>
        <v>2.5300000000000011</v>
      </c>
      <c r="L85" s="6">
        <f t="shared" si="23"/>
        <v>-0.31600800000000001</v>
      </c>
      <c r="M85" s="6">
        <f t="shared" si="24"/>
        <v>-0.319328</v>
      </c>
      <c r="N85" s="6">
        <f t="shared" si="25"/>
        <v>-0.30936399999999997</v>
      </c>
      <c r="O85" s="6">
        <f t="shared" si="26"/>
        <v>-0.30604399999999998</v>
      </c>
      <c r="P85" s="6">
        <f t="shared" si="27"/>
        <v>-0.30604399999999998</v>
      </c>
      <c r="Q85" s="6">
        <f t="shared" si="28"/>
        <v>-0.319328</v>
      </c>
      <c r="R85" s="6">
        <f t="shared" si="29"/>
        <v>-0.268264</v>
      </c>
      <c r="S85" s="6">
        <f t="shared" si="30"/>
        <v>-0.29608000000000001</v>
      </c>
      <c r="T85" s="6">
        <f t="shared" si="31"/>
        <v>-0.29608000000000001</v>
      </c>
      <c r="U85" s="6">
        <f t="shared" si="32"/>
        <v>-0.29276000000000002</v>
      </c>
      <c r="V85" s="4">
        <f t="shared" si="33"/>
        <v>-0.30292999999999998</v>
      </c>
      <c r="Y85" s="21">
        <f t="shared" si="34"/>
        <v>2.5300000000000011</v>
      </c>
      <c r="Z85" s="6">
        <f t="shared" si="35"/>
        <v>0.62068800000000002</v>
      </c>
      <c r="AA85" s="6">
        <f t="shared" si="36"/>
        <v>0.60394899999999996</v>
      </c>
      <c r="AB85" s="6">
        <f t="shared" si="37"/>
        <v>0.62961599999999995</v>
      </c>
      <c r="AC85" s="6">
        <f t="shared" si="38"/>
        <v>0.611761</v>
      </c>
      <c r="AD85" s="6">
        <f t="shared" si="39"/>
        <v>0.62626800000000005</v>
      </c>
      <c r="AE85" s="6">
        <f t="shared" si="40"/>
        <v>0.59390600000000004</v>
      </c>
      <c r="AF85" s="6">
        <f t="shared" si="41"/>
        <v>0.58609500000000003</v>
      </c>
      <c r="AG85" s="6">
        <f t="shared" si="42"/>
        <v>0.58721000000000001</v>
      </c>
      <c r="AH85" s="6">
        <f t="shared" si="43"/>
        <v>0.55819600000000003</v>
      </c>
      <c r="AI85" s="6">
        <f t="shared" si="44"/>
        <v>0.59279000000000004</v>
      </c>
      <c r="AJ85" s="4">
        <f t="shared" si="45"/>
        <v>0.60104789999999997</v>
      </c>
    </row>
    <row r="86" spans="6:41">
      <c r="F86" s="3">
        <f t="shared" si="46"/>
        <v>2.600000000000001</v>
      </c>
      <c r="G86" s="11">
        <v>0.510212</v>
      </c>
      <c r="K86" s="21">
        <f t="shared" si="22"/>
        <v>2.6300000000000012</v>
      </c>
      <c r="L86" s="6">
        <f t="shared" si="23"/>
        <v>-0.28943999999999998</v>
      </c>
      <c r="M86" s="6">
        <f t="shared" si="24"/>
        <v>-0.31268800000000002</v>
      </c>
      <c r="N86" s="6">
        <f t="shared" si="25"/>
        <v>-0.29608000000000001</v>
      </c>
      <c r="O86" s="6">
        <f t="shared" si="26"/>
        <v>-0.29608000000000001</v>
      </c>
      <c r="P86" s="6">
        <f t="shared" si="27"/>
        <v>-0.28943999999999998</v>
      </c>
      <c r="Q86" s="6">
        <f t="shared" si="28"/>
        <v>-0.319328</v>
      </c>
      <c r="R86" s="6">
        <f t="shared" si="29"/>
        <v>-0.24750800000000001</v>
      </c>
      <c r="S86" s="6">
        <f t="shared" si="30"/>
        <v>-0.27716000000000002</v>
      </c>
      <c r="T86" s="6">
        <f t="shared" si="31"/>
        <v>-0.28012399999999998</v>
      </c>
      <c r="U86" s="6">
        <f t="shared" si="32"/>
        <v>-0.268264</v>
      </c>
      <c r="V86" s="4">
        <f t="shared" si="33"/>
        <v>-0.28761119999999996</v>
      </c>
      <c r="Y86" s="21">
        <f t="shared" si="34"/>
        <v>2.6300000000000012</v>
      </c>
      <c r="Z86" s="6">
        <f t="shared" si="35"/>
        <v>0.548153</v>
      </c>
      <c r="AA86" s="6">
        <f t="shared" si="36"/>
        <v>0.52918200000000004</v>
      </c>
      <c r="AB86" s="6">
        <f t="shared" si="37"/>
        <v>0.55819600000000003</v>
      </c>
      <c r="AC86" s="6">
        <f t="shared" si="38"/>
        <v>0.53922599999999998</v>
      </c>
      <c r="AD86" s="6">
        <f t="shared" si="39"/>
        <v>0.55373300000000003</v>
      </c>
      <c r="AE86" s="6">
        <f t="shared" si="40"/>
        <v>0.51802300000000001</v>
      </c>
      <c r="AF86" s="6">
        <f t="shared" si="41"/>
        <v>0.52025500000000002</v>
      </c>
      <c r="AG86" s="6">
        <f t="shared" si="42"/>
        <v>0.515791</v>
      </c>
      <c r="AH86" s="6">
        <f t="shared" si="43"/>
        <v>0.48677700000000002</v>
      </c>
      <c r="AI86" s="6">
        <f t="shared" si="44"/>
        <v>0.52248700000000003</v>
      </c>
      <c r="AJ86" s="4">
        <f t="shared" si="45"/>
        <v>0.52918230000000011</v>
      </c>
    </row>
    <row r="87" spans="6:41">
      <c r="F87" s="3">
        <f t="shared" si="46"/>
        <v>2.7000000000000011</v>
      </c>
      <c r="G87" s="11">
        <v>0.44102400000000003</v>
      </c>
      <c r="K87" s="21">
        <f t="shared" si="22"/>
        <v>2.7300000000000013</v>
      </c>
      <c r="L87" s="6">
        <f t="shared" si="23"/>
        <v>-0.29276000000000002</v>
      </c>
      <c r="M87" s="6">
        <f t="shared" si="24"/>
        <v>-0.29608000000000001</v>
      </c>
      <c r="N87" s="6">
        <f t="shared" si="25"/>
        <v>-0.29608000000000001</v>
      </c>
      <c r="O87" s="6">
        <f t="shared" si="26"/>
        <v>-0.27716000000000002</v>
      </c>
      <c r="P87" s="6">
        <f t="shared" si="27"/>
        <v>-0.27716000000000002</v>
      </c>
      <c r="Q87" s="6">
        <f t="shared" si="28"/>
        <v>-0.28943999999999998</v>
      </c>
      <c r="R87" s="6">
        <f t="shared" si="29"/>
        <v>-0.22696</v>
      </c>
      <c r="S87" s="6">
        <f t="shared" si="30"/>
        <v>-0.22947600000000001</v>
      </c>
      <c r="T87" s="6">
        <f t="shared" si="31"/>
        <v>-0.23450799999999999</v>
      </c>
      <c r="U87" s="6">
        <f t="shared" si="32"/>
        <v>-0.25047199999999997</v>
      </c>
      <c r="V87" s="4">
        <f t="shared" si="33"/>
        <v>-0.26700959999999996</v>
      </c>
      <c r="Y87" s="21">
        <f t="shared" si="34"/>
        <v>2.7300000000000013</v>
      </c>
      <c r="Z87" s="6">
        <f t="shared" si="35"/>
        <v>0.47673399999999999</v>
      </c>
      <c r="AA87" s="6">
        <f t="shared" si="36"/>
        <v>0.45664700000000003</v>
      </c>
      <c r="AB87" s="6">
        <f t="shared" si="37"/>
        <v>0.48677700000000002</v>
      </c>
      <c r="AC87" s="6">
        <f t="shared" si="38"/>
        <v>0.46892200000000001</v>
      </c>
      <c r="AD87" s="6">
        <f t="shared" si="39"/>
        <v>0.48343000000000003</v>
      </c>
      <c r="AE87" s="6">
        <f t="shared" si="40"/>
        <v>0.44772000000000001</v>
      </c>
      <c r="AF87" s="6">
        <f t="shared" si="41"/>
        <v>0.45664700000000003</v>
      </c>
      <c r="AG87" s="6">
        <f t="shared" si="42"/>
        <v>0.45106800000000002</v>
      </c>
      <c r="AH87" s="6">
        <f t="shared" si="43"/>
        <v>0.41982199999999997</v>
      </c>
      <c r="AI87" s="6">
        <f t="shared" si="44"/>
        <v>0.45664700000000003</v>
      </c>
      <c r="AJ87" s="4">
        <f t="shared" si="45"/>
        <v>0.4604414</v>
      </c>
    </row>
    <row r="88" spans="6:41">
      <c r="F88" s="3">
        <f t="shared" si="46"/>
        <v>2.8000000000000012</v>
      </c>
      <c r="G88" s="11">
        <v>0.38076399999999999</v>
      </c>
      <c r="K88" s="21">
        <f t="shared" si="22"/>
        <v>2.8300000000000014</v>
      </c>
      <c r="L88" s="6">
        <f t="shared" si="23"/>
        <v>-0.24205599999999999</v>
      </c>
      <c r="M88" s="6">
        <f t="shared" si="24"/>
        <v>-0.27122800000000002</v>
      </c>
      <c r="N88" s="6">
        <f t="shared" si="25"/>
        <v>-0.24457200000000001</v>
      </c>
      <c r="O88" s="6">
        <f t="shared" si="26"/>
        <v>-0.231992</v>
      </c>
      <c r="P88" s="6">
        <f t="shared" si="27"/>
        <v>-0.23450799999999999</v>
      </c>
      <c r="Q88" s="6">
        <f t="shared" si="28"/>
        <v>-0.22947600000000001</v>
      </c>
      <c r="R88" s="6">
        <f t="shared" si="29"/>
        <v>-0.219412</v>
      </c>
      <c r="S88" s="6">
        <f t="shared" si="30"/>
        <v>-0.211868</v>
      </c>
      <c r="T88" s="6">
        <f t="shared" si="31"/>
        <v>-0.211868</v>
      </c>
      <c r="U88" s="6">
        <f t="shared" si="32"/>
        <v>-0.20935200000000001</v>
      </c>
      <c r="V88" s="4">
        <f t="shared" si="33"/>
        <v>-0.23063319999999998</v>
      </c>
      <c r="Y88" s="21">
        <f t="shared" si="34"/>
        <v>2.8300000000000014</v>
      </c>
      <c r="Z88" s="6">
        <f t="shared" si="35"/>
        <v>0.408663</v>
      </c>
      <c r="AA88" s="6">
        <f t="shared" si="36"/>
        <v>0.38634400000000002</v>
      </c>
      <c r="AB88" s="6">
        <f t="shared" si="37"/>
        <v>0.42093799999999998</v>
      </c>
      <c r="AC88" s="6">
        <f t="shared" si="38"/>
        <v>0.40196700000000002</v>
      </c>
      <c r="AD88" s="6">
        <f t="shared" si="39"/>
        <v>0.41759000000000002</v>
      </c>
      <c r="AE88" s="6">
        <f t="shared" si="40"/>
        <v>0.37964900000000001</v>
      </c>
      <c r="AF88" s="6">
        <f t="shared" si="41"/>
        <v>0.39638699999999999</v>
      </c>
      <c r="AG88" s="6">
        <f t="shared" si="42"/>
        <v>0.38857599999999998</v>
      </c>
      <c r="AH88" s="6">
        <f t="shared" si="43"/>
        <v>0.35398200000000002</v>
      </c>
      <c r="AI88" s="6">
        <f t="shared" si="44"/>
        <v>0.39415600000000001</v>
      </c>
      <c r="AJ88" s="4">
        <f t="shared" si="45"/>
        <v>0.39482520000000004</v>
      </c>
    </row>
    <row r="89" spans="6:41">
      <c r="F89" s="3">
        <f t="shared" si="46"/>
        <v>2.9000000000000012</v>
      </c>
      <c r="G89" s="11">
        <v>0.32608399999999998</v>
      </c>
      <c r="K89" s="21">
        <f t="shared" si="22"/>
        <v>2.9300000000000015</v>
      </c>
      <c r="L89" s="6">
        <f t="shared" si="23"/>
        <v>-0.21690000000000001</v>
      </c>
      <c r="M89" s="6">
        <f t="shared" si="24"/>
        <v>-0.22192799999999999</v>
      </c>
      <c r="N89" s="6">
        <f t="shared" si="25"/>
        <v>-0.20683599999999999</v>
      </c>
      <c r="O89" s="6">
        <f t="shared" si="26"/>
        <v>-0.211868</v>
      </c>
      <c r="P89" s="6">
        <f t="shared" si="27"/>
        <v>-0.20683599999999999</v>
      </c>
      <c r="Q89" s="6">
        <f t="shared" si="28"/>
        <v>-0.199792</v>
      </c>
      <c r="R89" s="6">
        <f t="shared" si="29"/>
        <v>-0.15066399999999999</v>
      </c>
      <c r="S89" s="6">
        <f t="shared" si="30"/>
        <v>-0.15717600000000001</v>
      </c>
      <c r="T89" s="6">
        <f t="shared" si="31"/>
        <v>-0.18184</v>
      </c>
      <c r="U89" s="6">
        <f t="shared" si="32"/>
        <v>-0.15717600000000001</v>
      </c>
      <c r="V89" s="4">
        <f t="shared" si="33"/>
        <v>-0.19110159999999998</v>
      </c>
      <c r="Y89" s="21">
        <f t="shared" si="34"/>
        <v>2.9300000000000015</v>
      </c>
      <c r="Z89" s="6">
        <f t="shared" si="35"/>
        <v>0.345055</v>
      </c>
      <c r="AA89" s="6">
        <f t="shared" si="36"/>
        <v>0.32273600000000002</v>
      </c>
      <c r="AB89" s="6">
        <f t="shared" si="37"/>
        <v>0.35732999999999998</v>
      </c>
      <c r="AC89" s="6">
        <f t="shared" si="38"/>
        <v>0.34059099999999998</v>
      </c>
      <c r="AD89" s="6">
        <f t="shared" si="39"/>
        <v>0.35398200000000002</v>
      </c>
      <c r="AE89" s="6">
        <f t="shared" si="40"/>
        <v>0.31827299999999997</v>
      </c>
      <c r="AF89" s="6">
        <f t="shared" si="41"/>
        <v>0.34282299999999999</v>
      </c>
      <c r="AG89" s="6">
        <f t="shared" si="42"/>
        <v>0.33389600000000003</v>
      </c>
      <c r="AH89" s="6">
        <f t="shared" si="43"/>
        <v>0.29707</v>
      </c>
      <c r="AI89" s="6">
        <f t="shared" si="44"/>
        <v>0.33947500000000003</v>
      </c>
      <c r="AJ89" s="4">
        <f t="shared" si="45"/>
        <v>0.33512310000000001</v>
      </c>
    </row>
    <row r="90" spans="6:41">
      <c r="F90" s="3">
        <f t="shared" si="46"/>
        <v>3.0000000000000013</v>
      </c>
      <c r="G90" s="11">
        <v>0.27363599999999999</v>
      </c>
      <c r="K90" s="21">
        <f t="shared" si="22"/>
        <v>3.0300000000000016</v>
      </c>
      <c r="L90" s="6">
        <f t="shared" si="23"/>
        <v>-0.17286399999999999</v>
      </c>
      <c r="M90" s="6">
        <f t="shared" si="24"/>
        <v>-0.184084</v>
      </c>
      <c r="N90" s="6">
        <f t="shared" si="25"/>
        <v>-0.16206000000000001</v>
      </c>
      <c r="O90" s="6">
        <f t="shared" si="26"/>
        <v>-0.17959600000000001</v>
      </c>
      <c r="P90" s="6">
        <f t="shared" si="27"/>
        <v>-0.168376</v>
      </c>
      <c r="Q90" s="6">
        <f t="shared" si="28"/>
        <v>-0.166132</v>
      </c>
      <c r="R90" s="6">
        <f t="shared" si="29"/>
        <v>-0.14089599999999999</v>
      </c>
      <c r="S90" s="6">
        <f t="shared" si="30"/>
        <v>-0.122992</v>
      </c>
      <c r="T90" s="6">
        <f t="shared" si="31"/>
        <v>-0.15392</v>
      </c>
      <c r="U90" s="6">
        <f t="shared" si="32"/>
        <v>-0.13275600000000001</v>
      </c>
      <c r="V90" s="4">
        <f t="shared" si="33"/>
        <v>-0.1583676</v>
      </c>
      <c r="Y90" s="21">
        <f t="shared" si="34"/>
        <v>3.0300000000000016</v>
      </c>
      <c r="Z90" s="6">
        <f t="shared" si="35"/>
        <v>0.28814299999999998</v>
      </c>
      <c r="AA90" s="6">
        <f t="shared" si="36"/>
        <v>0.264708</v>
      </c>
      <c r="AB90" s="6">
        <f t="shared" si="37"/>
        <v>0.30264999999999997</v>
      </c>
      <c r="AC90" s="6">
        <f t="shared" si="38"/>
        <v>0.28367900000000001</v>
      </c>
      <c r="AD90" s="6">
        <f t="shared" si="39"/>
        <v>0.29595399999999999</v>
      </c>
      <c r="AE90" s="6">
        <f t="shared" si="40"/>
        <v>0.264708</v>
      </c>
      <c r="AF90" s="6">
        <f t="shared" si="41"/>
        <v>0.29372199999999998</v>
      </c>
      <c r="AG90" s="6">
        <f t="shared" si="42"/>
        <v>0.28814299999999998</v>
      </c>
      <c r="AH90" s="6">
        <f t="shared" si="43"/>
        <v>0.24685399999999999</v>
      </c>
      <c r="AI90" s="6">
        <f t="shared" si="44"/>
        <v>0.291491</v>
      </c>
      <c r="AJ90" s="4">
        <f t="shared" si="45"/>
        <v>0.28200520000000001</v>
      </c>
    </row>
    <row r="91" spans="6:41">
      <c r="F91" s="3">
        <f t="shared" si="46"/>
        <v>3.1000000000000014</v>
      </c>
      <c r="G91" s="11">
        <v>0.222303</v>
      </c>
      <c r="K91" s="21">
        <f t="shared" si="22"/>
        <v>3.1300000000000017</v>
      </c>
      <c r="L91" s="6">
        <f t="shared" si="23"/>
        <v>-0.17061999999999999</v>
      </c>
      <c r="M91" s="6">
        <f t="shared" si="24"/>
        <v>-0.16388800000000001</v>
      </c>
      <c r="N91" s="6">
        <f t="shared" si="25"/>
        <v>-0.15392</v>
      </c>
      <c r="O91" s="6">
        <f t="shared" si="26"/>
        <v>-0.17510800000000001</v>
      </c>
      <c r="P91" s="6">
        <f t="shared" si="27"/>
        <v>-0.15392</v>
      </c>
      <c r="Q91" s="6">
        <f t="shared" si="28"/>
        <v>-0.15392</v>
      </c>
      <c r="R91" s="6">
        <f t="shared" si="29"/>
        <v>-0.111996</v>
      </c>
      <c r="S91" s="6">
        <f t="shared" si="30"/>
        <v>-0.10660799999999999</v>
      </c>
      <c r="T91" s="6">
        <f t="shared" si="31"/>
        <v>-0.13275600000000001</v>
      </c>
      <c r="U91" s="6">
        <f t="shared" si="32"/>
        <v>-9.7979999999999998E-2</v>
      </c>
      <c r="V91" s="4">
        <f t="shared" si="33"/>
        <v>-0.14207160000000002</v>
      </c>
      <c r="Y91" s="21">
        <f t="shared" si="34"/>
        <v>3.1300000000000017</v>
      </c>
      <c r="Z91" s="6">
        <f t="shared" si="35"/>
        <v>0.23680999999999999</v>
      </c>
      <c r="AA91" s="6">
        <f t="shared" si="36"/>
        <v>0.211144</v>
      </c>
      <c r="AB91" s="6">
        <f t="shared" si="37"/>
        <v>0.25466499999999997</v>
      </c>
      <c r="AC91" s="6">
        <f t="shared" si="38"/>
        <v>0.23123099999999999</v>
      </c>
      <c r="AD91" s="6">
        <f t="shared" si="39"/>
        <v>0.24573800000000001</v>
      </c>
      <c r="AE91" s="6">
        <f t="shared" si="40"/>
        <v>0.21226</v>
      </c>
      <c r="AF91" s="6">
        <f t="shared" si="41"/>
        <v>0.25131700000000001</v>
      </c>
      <c r="AG91" s="6">
        <f t="shared" si="42"/>
        <v>0.24462200000000001</v>
      </c>
      <c r="AH91" s="6">
        <f t="shared" si="43"/>
        <v>0.19886899999999999</v>
      </c>
      <c r="AI91" s="6">
        <f t="shared" si="44"/>
        <v>0.24796899999999999</v>
      </c>
      <c r="AJ91" s="4">
        <f t="shared" si="45"/>
        <v>0.23346249999999999</v>
      </c>
    </row>
    <row r="92" spans="6:41">
      <c r="F92" s="3">
        <f t="shared" si="46"/>
        <v>3.2000000000000015</v>
      </c>
      <c r="G92" s="11">
        <v>0.16539100000000001</v>
      </c>
      <c r="K92" s="21">
        <f t="shared" si="22"/>
        <v>3.2300000000000018</v>
      </c>
      <c r="L92" s="6">
        <f t="shared" si="23"/>
        <v>-0.144152</v>
      </c>
      <c r="M92" s="6">
        <f t="shared" si="24"/>
        <v>-0.166132</v>
      </c>
      <c r="N92" s="6">
        <f t="shared" si="25"/>
        <v>-0.126244</v>
      </c>
      <c r="O92" s="6">
        <f t="shared" si="26"/>
        <v>-0.14740800000000001</v>
      </c>
      <c r="P92" s="6">
        <f t="shared" si="27"/>
        <v>-0.13764000000000001</v>
      </c>
      <c r="Q92" s="6">
        <f t="shared" si="28"/>
        <v>-0.120624</v>
      </c>
      <c r="R92" s="6">
        <f t="shared" si="29"/>
        <v>-0.107684</v>
      </c>
      <c r="S92" s="6">
        <f t="shared" si="30"/>
        <v>-9.0431999999999998E-2</v>
      </c>
      <c r="T92" s="6">
        <f t="shared" si="31"/>
        <v>-0.10337200000000001</v>
      </c>
      <c r="U92" s="6">
        <f t="shared" si="32"/>
        <v>-9.9059999999999995E-2</v>
      </c>
      <c r="V92" s="4">
        <f t="shared" si="33"/>
        <v>-0.12427479999999999</v>
      </c>
      <c r="Y92" s="21">
        <f t="shared" si="34"/>
        <v>3.2300000000000018</v>
      </c>
      <c r="Z92" s="6">
        <f t="shared" si="35"/>
        <v>0.18659400000000001</v>
      </c>
      <c r="AA92" s="6">
        <f t="shared" si="36"/>
        <v>0.16204299999999999</v>
      </c>
      <c r="AB92" s="6">
        <f t="shared" si="37"/>
        <v>0.20779600000000001</v>
      </c>
      <c r="AC92" s="6">
        <f t="shared" si="38"/>
        <v>0.18101400000000001</v>
      </c>
      <c r="AD92" s="6">
        <f t="shared" si="39"/>
        <v>0.19775300000000001</v>
      </c>
      <c r="AE92" s="6">
        <f t="shared" si="40"/>
        <v>0.16650699999999999</v>
      </c>
      <c r="AF92" s="6">
        <f t="shared" si="41"/>
        <v>0.21226</v>
      </c>
      <c r="AG92" s="6">
        <f t="shared" si="42"/>
        <v>0.20668</v>
      </c>
      <c r="AH92" s="6">
        <f t="shared" si="43"/>
        <v>0.15534800000000001</v>
      </c>
      <c r="AI92" s="6">
        <f t="shared" si="44"/>
        <v>0.20779600000000001</v>
      </c>
      <c r="AJ92" s="4">
        <f t="shared" si="45"/>
        <v>0.18837909999999999</v>
      </c>
    </row>
    <row r="93" spans="6:41">
      <c r="F93" s="3">
        <f t="shared" si="46"/>
        <v>3.3000000000000016</v>
      </c>
      <c r="G93" s="11">
        <v>0.118522</v>
      </c>
      <c r="K93" s="21">
        <f t="shared" si="22"/>
        <v>3.3300000000000018</v>
      </c>
      <c r="L93" s="6">
        <f t="shared" si="23"/>
        <v>-0.13601199999999999</v>
      </c>
      <c r="M93" s="6">
        <f t="shared" si="24"/>
        <v>-0.122992</v>
      </c>
      <c r="N93" s="6">
        <f t="shared" si="25"/>
        <v>-0.116312</v>
      </c>
      <c r="O93" s="6">
        <f t="shared" si="26"/>
        <v>-0.115232</v>
      </c>
      <c r="P93" s="6">
        <f t="shared" si="27"/>
        <v>-0.10983999999999999</v>
      </c>
      <c r="Q93" s="6">
        <f t="shared" si="28"/>
        <v>-9.7979999999999998E-2</v>
      </c>
      <c r="R93" s="6">
        <f t="shared" si="29"/>
        <v>-5.1616000000000002E-2</v>
      </c>
      <c r="S93" s="6">
        <f t="shared" si="30"/>
        <v>-3.8679999999999999E-2</v>
      </c>
      <c r="T93" s="6">
        <f t="shared" si="31"/>
        <v>-8.3963999999999997E-2</v>
      </c>
      <c r="U93" s="6">
        <f t="shared" si="32"/>
        <v>-4.4068000000000003E-2</v>
      </c>
      <c r="V93" s="4">
        <f t="shared" si="33"/>
        <v>-9.166959999999999E-2</v>
      </c>
      <c r="Y93" s="21">
        <f t="shared" si="34"/>
        <v>3.3300000000000018</v>
      </c>
      <c r="Z93" s="6">
        <f t="shared" si="35"/>
        <v>0.14084099999999999</v>
      </c>
      <c r="AA93" s="6">
        <f t="shared" si="36"/>
        <v>0.112943</v>
      </c>
      <c r="AB93" s="6">
        <f t="shared" si="37"/>
        <v>0.16650699999999999</v>
      </c>
      <c r="AC93" s="6">
        <f t="shared" si="38"/>
        <v>0.137493</v>
      </c>
      <c r="AD93" s="6">
        <f t="shared" si="39"/>
        <v>0.15646399999999999</v>
      </c>
      <c r="AE93" s="6">
        <f t="shared" si="40"/>
        <v>0.122986</v>
      </c>
      <c r="AF93" s="6">
        <f t="shared" si="41"/>
        <v>0.178782</v>
      </c>
      <c r="AG93" s="6">
        <f t="shared" si="42"/>
        <v>0.17766599999999999</v>
      </c>
      <c r="AH93" s="6">
        <f t="shared" si="43"/>
        <v>0.11629</v>
      </c>
      <c r="AI93" s="6">
        <f t="shared" si="44"/>
        <v>0.178782</v>
      </c>
      <c r="AJ93" s="4">
        <f t="shared" si="45"/>
        <v>0.14887539999999999</v>
      </c>
      <c r="AN93" s="16" t="s">
        <v>29</v>
      </c>
      <c r="AO93" s="29">
        <v>0.03</v>
      </c>
    </row>
    <row r="94" spans="6:41">
      <c r="F94" s="3">
        <f t="shared" si="46"/>
        <v>3.4000000000000017</v>
      </c>
      <c r="G94" s="11">
        <v>9.0623999999999996E-2</v>
      </c>
      <c r="K94" s="21">
        <f t="shared" si="22"/>
        <v>3.4300000000000019</v>
      </c>
      <c r="L94" s="6">
        <f t="shared" si="23"/>
        <v>-5.0540000000000002E-2</v>
      </c>
      <c r="M94" s="6">
        <f t="shared" si="24"/>
        <v>-8.8275999999999993E-2</v>
      </c>
      <c r="N94" s="6">
        <f t="shared" si="25"/>
        <v>-5.3772E-2</v>
      </c>
      <c r="O94" s="6">
        <f t="shared" si="26"/>
        <v>-5.0540000000000002E-2</v>
      </c>
      <c r="P94" s="6">
        <f t="shared" si="27"/>
        <v>-8.2883999999999999E-2</v>
      </c>
      <c r="Q94" s="6">
        <f t="shared" si="28"/>
        <v>-3.5444000000000003E-2</v>
      </c>
      <c r="R94" s="6">
        <f t="shared" si="29"/>
        <v>-3.3287999999999998E-2</v>
      </c>
      <c r="S94" s="6">
        <f t="shared" si="30"/>
        <v>-3.4363999999999999E-2</v>
      </c>
      <c r="T94" s="6">
        <f t="shared" si="31"/>
        <v>-4.5148000000000001E-2</v>
      </c>
      <c r="U94" s="6">
        <f t="shared" si="32"/>
        <v>-1.9272000000000001E-2</v>
      </c>
      <c r="V94" s="4">
        <f t="shared" si="33"/>
        <v>-4.9352800000000002E-2</v>
      </c>
      <c r="Y94" s="21">
        <f t="shared" si="34"/>
        <v>3.4300000000000019</v>
      </c>
      <c r="Z94" s="6">
        <f t="shared" si="35"/>
        <v>0.104015</v>
      </c>
      <c r="AA94" s="6">
        <f t="shared" si="36"/>
        <v>7.2769E-2</v>
      </c>
      <c r="AB94" s="6">
        <f t="shared" si="37"/>
        <v>0.12968099999999999</v>
      </c>
      <c r="AC94" s="6">
        <f t="shared" si="38"/>
        <v>9.9552000000000002E-2</v>
      </c>
      <c r="AD94" s="6">
        <f t="shared" si="39"/>
        <v>0.11629</v>
      </c>
      <c r="AE94" s="6">
        <f t="shared" si="40"/>
        <v>9.1740000000000002E-2</v>
      </c>
      <c r="AF94" s="6">
        <f t="shared" si="41"/>
        <v>0.15646399999999999</v>
      </c>
      <c r="AG94" s="6">
        <f t="shared" si="42"/>
        <v>0.15646399999999999</v>
      </c>
      <c r="AH94" s="6">
        <f t="shared" si="43"/>
        <v>8.7276000000000006E-2</v>
      </c>
      <c r="AI94" s="6">
        <f t="shared" si="44"/>
        <v>0.15758</v>
      </c>
      <c r="AJ94" s="4">
        <f t="shared" si="45"/>
        <v>0.11718309999999998</v>
      </c>
    </row>
    <row r="95" spans="6:41">
      <c r="F95" s="3">
        <f t="shared" si="46"/>
        <v>3.5000000000000018</v>
      </c>
      <c r="G95" s="11">
        <v>6.6073999999999994E-2</v>
      </c>
      <c r="K95" s="21">
        <f t="shared" si="22"/>
        <v>3.530000000000002</v>
      </c>
      <c r="L95" s="6">
        <f t="shared" si="23"/>
        <v>-3.1132E-2</v>
      </c>
      <c r="M95" s="6">
        <f t="shared" si="24"/>
        <v>-1.6036000000000002E-2</v>
      </c>
      <c r="N95" s="6">
        <f t="shared" si="25"/>
        <v>-3.7600000000000001E-2</v>
      </c>
      <c r="O95" s="6">
        <f t="shared" si="26"/>
        <v>-3.2208000000000001E-2</v>
      </c>
      <c r="P95" s="6">
        <f t="shared" si="27"/>
        <v>-3.9756E-2</v>
      </c>
      <c r="Q95" s="6">
        <f t="shared" si="28"/>
        <v>-2.5739999999999999E-2</v>
      </c>
      <c r="R95" s="6">
        <f t="shared" si="29"/>
        <v>3.8952000000000001E-2</v>
      </c>
      <c r="S95" s="6">
        <f t="shared" si="30"/>
        <v>5.4047999999999999E-2</v>
      </c>
      <c r="T95" s="6">
        <f t="shared" si="31"/>
        <v>3.372E-3</v>
      </c>
      <c r="U95" s="6">
        <f t="shared" si="32"/>
        <v>6.6988000000000006E-2</v>
      </c>
      <c r="V95" s="4">
        <f t="shared" si="33"/>
        <v>-1.9112000000000031E-3</v>
      </c>
      <c r="Y95" s="21">
        <f t="shared" si="34"/>
        <v>3.530000000000002</v>
      </c>
      <c r="Z95" s="6">
        <f t="shared" si="35"/>
        <v>7.8349000000000002E-2</v>
      </c>
      <c r="AA95" s="6">
        <f t="shared" si="36"/>
        <v>4.1522999999999997E-2</v>
      </c>
      <c r="AB95" s="6">
        <f t="shared" si="37"/>
        <v>0.104015</v>
      </c>
      <c r="AC95" s="6">
        <f t="shared" si="38"/>
        <v>7.5000999999999998E-2</v>
      </c>
      <c r="AD95" s="6">
        <f t="shared" si="39"/>
        <v>8.7276000000000006E-2</v>
      </c>
      <c r="AE95" s="6">
        <f t="shared" si="40"/>
        <v>7.0537000000000002E-2</v>
      </c>
      <c r="AF95" s="6">
        <f t="shared" si="41"/>
        <v>0.14418800000000001</v>
      </c>
      <c r="AG95" s="6">
        <f t="shared" si="42"/>
        <v>0.14865200000000001</v>
      </c>
      <c r="AH95" s="6">
        <f t="shared" si="43"/>
        <v>6.719E-2</v>
      </c>
      <c r="AI95" s="6">
        <f t="shared" si="44"/>
        <v>0.15088399999999999</v>
      </c>
      <c r="AJ95" s="4">
        <f t="shared" si="45"/>
        <v>9.67615E-2</v>
      </c>
    </row>
    <row r="96" spans="6:41">
      <c r="F96" s="3">
        <f t="shared" si="46"/>
        <v>3.6000000000000019</v>
      </c>
      <c r="G96" s="11">
        <v>4.1522999999999997E-2</v>
      </c>
      <c r="K96" s="21">
        <f t="shared" si="22"/>
        <v>3.6300000000000021</v>
      </c>
      <c r="L96" s="6">
        <f t="shared" si="23"/>
        <v>3.8952000000000001E-2</v>
      </c>
      <c r="M96" s="6">
        <f t="shared" si="24"/>
        <v>-5.2519999999999997E-3</v>
      </c>
      <c r="N96" s="6">
        <f t="shared" si="25"/>
        <v>3.8952000000000001E-2</v>
      </c>
      <c r="O96" s="6">
        <f t="shared" si="26"/>
        <v>2.4936E-2</v>
      </c>
      <c r="P96" s="6">
        <f t="shared" si="27"/>
        <v>1.3709748000000001E-4</v>
      </c>
      <c r="Q96" s="6">
        <f t="shared" si="28"/>
        <v>5.6203999999999997E-2</v>
      </c>
      <c r="R96" s="6">
        <f t="shared" si="29"/>
        <v>-6.0243999999999999E-2</v>
      </c>
      <c r="S96" s="6">
        <f t="shared" si="30"/>
        <v>-3.0051999999999999E-2</v>
      </c>
      <c r="T96" s="6">
        <f t="shared" si="31"/>
        <v>5.2968000000000001E-2</v>
      </c>
      <c r="U96" s="6">
        <f t="shared" si="32"/>
        <v>-1.1724E-2</v>
      </c>
      <c r="V96" s="4">
        <f t="shared" si="33"/>
        <v>1.0487709748000002E-2</v>
      </c>
      <c r="Y96" s="21">
        <f t="shared" si="34"/>
        <v>3.6300000000000021</v>
      </c>
      <c r="Z96" s="6">
        <f t="shared" si="35"/>
        <v>6.719E-2</v>
      </c>
      <c r="AA96" s="6">
        <f t="shared" si="36"/>
        <v>2.7015999999999998E-2</v>
      </c>
      <c r="AB96" s="6">
        <f t="shared" si="37"/>
        <v>9.1740000000000002E-2</v>
      </c>
      <c r="AC96" s="6">
        <f t="shared" si="38"/>
        <v>6.1609999999999998E-2</v>
      </c>
      <c r="AD96" s="6">
        <f t="shared" si="39"/>
        <v>6.719E-2</v>
      </c>
      <c r="AE96" s="6">
        <f t="shared" si="40"/>
        <v>6.4958000000000002E-2</v>
      </c>
      <c r="AF96" s="6">
        <f t="shared" si="41"/>
        <v>0.14307300000000001</v>
      </c>
      <c r="AG96" s="6">
        <f t="shared" si="42"/>
        <v>0.14865200000000001</v>
      </c>
      <c r="AH96" s="6">
        <f t="shared" si="43"/>
        <v>6.2726000000000004E-2</v>
      </c>
      <c r="AI96" s="6">
        <f t="shared" si="44"/>
        <v>0.15088399999999999</v>
      </c>
      <c r="AJ96" s="4">
        <f t="shared" si="45"/>
        <v>8.850390000000001E-2</v>
      </c>
    </row>
    <row r="97" spans="6:36">
      <c r="F97" s="3">
        <f t="shared" si="46"/>
        <v>3.700000000000002</v>
      </c>
      <c r="G97" s="11">
        <v>3.7060000000000003E-2</v>
      </c>
      <c r="K97" s="21">
        <f t="shared" si="22"/>
        <v>3.7300000000000022</v>
      </c>
      <c r="L97" s="6">
        <f t="shared" si="23"/>
        <v>-4.4068000000000003E-2</v>
      </c>
      <c r="M97" s="6">
        <f t="shared" si="24"/>
        <v>2.0624E-2</v>
      </c>
      <c r="N97" s="6">
        <f t="shared" si="25"/>
        <v>-5.5932000000000003E-2</v>
      </c>
      <c r="O97" s="6">
        <f t="shared" si="26"/>
        <v>-5.0540000000000002E-2</v>
      </c>
      <c r="P97" s="6">
        <f t="shared" si="27"/>
        <v>3.0328000000000001E-2</v>
      </c>
      <c r="Q97" s="6">
        <f t="shared" si="28"/>
        <v>-8.4880000000000008E-3</v>
      </c>
      <c r="R97" s="6">
        <f t="shared" si="29"/>
        <v>1.6312E-2</v>
      </c>
      <c r="S97" s="6">
        <f t="shared" si="30"/>
        <v>-1.2800000000000001E-2</v>
      </c>
      <c r="T97" s="6">
        <f t="shared" si="31"/>
        <v>1.1996E-2</v>
      </c>
      <c r="U97" s="6">
        <f t="shared" si="32"/>
        <v>-1.9272000000000001E-2</v>
      </c>
      <c r="V97" s="4">
        <f t="shared" si="33"/>
        <v>-1.1184000000000001E-2</v>
      </c>
      <c r="Y97" s="21">
        <f t="shared" si="34"/>
        <v>3.7300000000000022</v>
      </c>
      <c r="Z97" s="6">
        <f t="shared" si="35"/>
        <v>6.719E-2</v>
      </c>
      <c r="AA97" s="6">
        <f t="shared" si="36"/>
        <v>2.4785000000000001E-2</v>
      </c>
      <c r="AB97" s="6">
        <f t="shared" si="37"/>
        <v>9.1740000000000002E-2</v>
      </c>
      <c r="AC97" s="6">
        <f t="shared" si="38"/>
        <v>6.1609999999999998E-2</v>
      </c>
      <c r="AD97" s="6">
        <f t="shared" si="39"/>
        <v>6.1609999999999998E-2</v>
      </c>
      <c r="AE97" s="6">
        <f t="shared" si="40"/>
        <v>6.4958000000000002E-2</v>
      </c>
      <c r="AF97" s="6">
        <f t="shared" si="41"/>
        <v>0.14307300000000001</v>
      </c>
      <c r="AG97" s="6">
        <f t="shared" si="42"/>
        <v>0.14976800000000001</v>
      </c>
      <c r="AH97" s="6">
        <f t="shared" si="43"/>
        <v>6.3841999999999996E-2</v>
      </c>
      <c r="AI97" s="6">
        <f t="shared" si="44"/>
        <v>0.15088399999999999</v>
      </c>
      <c r="AJ97" s="4">
        <f t="shared" si="45"/>
        <v>8.7945999999999996E-2</v>
      </c>
    </row>
    <row r="98" spans="6:36">
      <c r="F98" s="3">
        <f t="shared" si="46"/>
        <v>3.800000000000002</v>
      </c>
      <c r="G98" s="11">
        <v>3.8176000000000002E-2</v>
      </c>
      <c r="K98" s="21">
        <f t="shared" si="22"/>
        <v>3.8300000000000023</v>
      </c>
      <c r="L98" s="6">
        <f t="shared" si="23"/>
        <v>-2.5739999999999999E-2</v>
      </c>
      <c r="M98" s="6">
        <f t="shared" si="24"/>
        <v>1.6312E-2</v>
      </c>
      <c r="N98" s="6">
        <f t="shared" si="25"/>
        <v>1.8467999999999998E-2</v>
      </c>
      <c r="O98" s="6">
        <f t="shared" si="26"/>
        <v>2.8171999999999999E-2</v>
      </c>
      <c r="P98" s="6">
        <f t="shared" si="27"/>
        <v>1.3076000000000001E-2</v>
      </c>
      <c r="Q98" s="6">
        <f t="shared" si="28"/>
        <v>-2.2504E-2</v>
      </c>
      <c r="R98" s="6">
        <f t="shared" si="29"/>
        <v>1.0919999999999999E-2</v>
      </c>
      <c r="S98" s="6">
        <f t="shared" si="30"/>
        <v>2.1700000000000001E-2</v>
      </c>
      <c r="T98" s="6">
        <f t="shared" si="31"/>
        <v>-3.0051999999999999E-2</v>
      </c>
      <c r="U98" s="6">
        <f t="shared" si="32"/>
        <v>1.6312E-2</v>
      </c>
      <c r="V98" s="4">
        <f t="shared" si="33"/>
        <v>4.6663999999999994E-3</v>
      </c>
      <c r="Y98" s="21">
        <f t="shared" si="34"/>
        <v>3.8300000000000023</v>
      </c>
      <c r="Z98" s="6">
        <f t="shared" si="35"/>
        <v>6.719E-2</v>
      </c>
      <c r="AA98" s="6">
        <f t="shared" si="36"/>
        <v>2.5899999999999999E-2</v>
      </c>
      <c r="AB98" s="6">
        <f t="shared" si="37"/>
        <v>9.1740000000000002E-2</v>
      </c>
      <c r="AC98" s="6">
        <f t="shared" si="38"/>
        <v>6.0493999999999999E-2</v>
      </c>
      <c r="AD98" s="6">
        <f t="shared" si="39"/>
        <v>6.2726000000000004E-2</v>
      </c>
      <c r="AE98" s="6">
        <f t="shared" si="40"/>
        <v>6.4958000000000002E-2</v>
      </c>
      <c r="AF98" s="6">
        <f t="shared" si="41"/>
        <v>0.14418800000000001</v>
      </c>
      <c r="AG98" s="6">
        <f t="shared" si="42"/>
        <v>0.14976800000000001</v>
      </c>
      <c r="AH98" s="6">
        <f t="shared" si="43"/>
        <v>6.3841999999999996E-2</v>
      </c>
      <c r="AI98" s="6">
        <f t="shared" si="44"/>
        <v>0.15088399999999999</v>
      </c>
      <c r="AJ98" s="4">
        <f t="shared" si="45"/>
        <v>8.8168999999999997E-2</v>
      </c>
    </row>
    <row r="99" spans="6:36">
      <c r="F99" s="3">
        <f t="shared" si="46"/>
        <v>3.9000000000000021</v>
      </c>
      <c r="G99" s="11">
        <v>3.8176000000000002E-2</v>
      </c>
      <c r="K99" s="21">
        <f t="shared" si="22"/>
        <v>3.9300000000000024</v>
      </c>
      <c r="L99" s="6">
        <f t="shared" si="23"/>
        <v>2.2920000000000002E-3</v>
      </c>
      <c r="M99" s="6">
        <f t="shared" si="24"/>
        <v>-1.9272000000000001E-2</v>
      </c>
      <c r="N99" s="6">
        <f t="shared" si="25"/>
        <v>9.8399999999999998E-3</v>
      </c>
      <c r="O99" s="6">
        <f t="shared" si="26"/>
        <v>7.6839999999999999E-3</v>
      </c>
      <c r="P99" s="6">
        <f t="shared" si="27"/>
        <v>-3.0051999999999999E-2</v>
      </c>
      <c r="Q99" s="6">
        <f t="shared" si="28"/>
        <v>1.9543999999999999E-2</v>
      </c>
      <c r="R99" s="6">
        <f t="shared" si="29"/>
        <v>-1.8192E-2</v>
      </c>
      <c r="S99" s="6">
        <f t="shared" si="30"/>
        <v>-6.332E-3</v>
      </c>
      <c r="T99" s="6">
        <f t="shared" si="31"/>
        <v>1.1996E-2</v>
      </c>
      <c r="U99" s="6">
        <f t="shared" si="32"/>
        <v>-4.176E-3</v>
      </c>
      <c r="V99" s="4">
        <f t="shared" si="33"/>
        <v>-2.6667999999999996E-3</v>
      </c>
      <c r="Y99" s="21">
        <f t="shared" si="34"/>
        <v>3.9300000000000024</v>
      </c>
      <c r="Z99" s="6">
        <f t="shared" si="35"/>
        <v>6.719E-2</v>
      </c>
      <c r="AA99" s="6">
        <f t="shared" si="36"/>
        <v>2.5899999999999999E-2</v>
      </c>
      <c r="AB99" s="6">
        <f t="shared" si="37"/>
        <v>9.2855999999999994E-2</v>
      </c>
      <c r="AC99" s="6">
        <f t="shared" si="38"/>
        <v>6.2726000000000004E-2</v>
      </c>
      <c r="AD99" s="6">
        <f t="shared" si="39"/>
        <v>6.3841999999999996E-2</v>
      </c>
      <c r="AE99" s="6">
        <f t="shared" si="40"/>
        <v>6.4958000000000002E-2</v>
      </c>
      <c r="AF99" s="6">
        <f t="shared" si="41"/>
        <v>0.14307300000000001</v>
      </c>
      <c r="AG99" s="6">
        <f t="shared" si="42"/>
        <v>0.14976800000000001</v>
      </c>
      <c r="AH99" s="6">
        <f t="shared" si="43"/>
        <v>6.2726000000000004E-2</v>
      </c>
      <c r="AI99" s="6">
        <f t="shared" si="44"/>
        <v>0.14976800000000001</v>
      </c>
      <c r="AJ99" s="4">
        <f t="shared" si="45"/>
        <v>8.8280700000000004E-2</v>
      </c>
    </row>
    <row r="100" spans="6:36">
      <c r="F100" s="5">
        <f t="shared" si="46"/>
        <v>4.0000000000000018</v>
      </c>
      <c r="G100" s="12">
        <v>3.7060000000000003E-2</v>
      </c>
      <c r="K100" s="22">
        <f t="shared" si="22"/>
        <v>4.030000000000002</v>
      </c>
      <c r="L100" s="23">
        <f t="shared" si="23"/>
        <v>8.7639999999999992E-3</v>
      </c>
      <c r="M100" s="23">
        <f t="shared" si="24"/>
        <v>-5.2519999999999997E-3</v>
      </c>
      <c r="N100" s="23">
        <f t="shared" si="25"/>
        <v>-2.1427999999999999E-2</v>
      </c>
      <c r="O100" s="23">
        <f t="shared" si="26"/>
        <v>-1.9272000000000001E-2</v>
      </c>
      <c r="P100" s="23">
        <f t="shared" si="27"/>
        <v>6.6080000000000002E-3</v>
      </c>
      <c r="Q100" s="23">
        <f t="shared" si="28"/>
        <v>1.2160000000000001E-3</v>
      </c>
      <c r="R100" s="23">
        <f t="shared" si="29"/>
        <v>-3.0959999999999998E-3</v>
      </c>
      <c r="S100" s="23">
        <f t="shared" si="30"/>
        <v>-7.4120000000000002E-3</v>
      </c>
      <c r="T100" s="23">
        <f t="shared" si="31"/>
        <v>4.4479999999999997E-3</v>
      </c>
      <c r="U100" s="23">
        <f t="shared" si="32"/>
        <v>-8.4880000000000008E-3</v>
      </c>
      <c r="V100" s="24">
        <f t="shared" si="33"/>
        <v>-4.3912000000000005E-3</v>
      </c>
      <c r="Y100" s="22">
        <f t="shared" si="34"/>
        <v>4.030000000000002</v>
      </c>
      <c r="Z100" s="23">
        <f t="shared" si="35"/>
        <v>6.719E-2</v>
      </c>
      <c r="AA100" s="23">
        <f t="shared" si="36"/>
        <v>2.5899999999999999E-2</v>
      </c>
      <c r="AB100" s="23">
        <f t="shared" si="37"/>
        <v>9.1740000000000002E-2</v>
      </c>
      <c r="AC100" s="23">
        <f t="shared" si="38"/>
        <v>6.0493999999999999E-2</v>
      </c>
      <c r="AD100" s="23">
        <f t="shared" si="39"/>
        <v>6.1609999999999998E-2</v>
      </c>
      <c r="AE100" s="23">
        <f t="shared" si="40"/>
        <v>6.4958000000000002E-2</v>
      </c>
      <c r="AF100" s="23">
        <f t="shared" si="41"/>
        <v>0.14307300000000001</v>
      </c>
      <c r="AG100" s="23">
        <f t="shared" si="42"/>
        <v>0.14976800000000001</v>
      </c>
      <c r="AH100" s="23">
        <f t="shared" si="43"/>
        <v>6.2726000000000004E-2</v>
      </c>
      <c r="AI100" s="23">
        <f t="shared" si="44"/>
        <v>0.15088399999999999</v>
      </c>
      <c r="AJ100" s="24">
        <f t="shared" si="45"/>
        <v>8.7834300000000004E-2</v>
      </c>
    </row>
  </sheetData>
  <mergeCells count="17">
    <mergeCell ref="G1:Q1"/>
    <mergeCell ref="G2:Q2"/>
    <mergeCell ref="G3:Q3"/>
    <mergeCell ref="A5:C5"/>
    <mergeCell ref="G5:I5"/>
    <mergeCell ref="M5:O5"/>
    <mergeCell ref="L58:U58"/>
    <mergeCell ref="Z58:AI58"/>
    <mergeCell ref="AW5:AY5"/>
    <mergeCell ref="BC5:BE5"/>
    <mergeCell ref="B58:C58"/>
    <mergeCell ref="F58:G58"/>
    <mergeCell ref="S5:U5"/>
    <mergeCell ref="Y5:AA5"/>
    <mergeCell ref="AE5:AG5"/>
    <mergeCell ref="AK5:AM5"/>
    <mergeCell ref="AQ5:AS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opLeftCell="A22" zoomScale="25" zoomScaleNormal="25" workbookViewId="0">
      <selection activeCell="AQ58" sqref="AQ58"/>
    </sheetView>
  </sheetViews>
  <sheetFormatPr defaultRowHeight="1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U1:AG45"/>
  <sheetViews>
    <sheetView tabSelected="1" topLeftCell="P1" zoomScaleNormal="100" workbookViewId="0">
      <selection activeCell="Z39" sqref="Z39"/>
    </sheetView>
  </sheetViews>
  <sheetFormatPr defaultRowHeight="15"/>
  <cols>
    <col min="30" max="30" width="10.28515625" customWidth="1"/>
    <col min="31" max="33" width="9.7109375" customWidth="1"/>
  </cols>
  <sheetData>
    <row r="1" spans="21:33">
      <c r="AG1" t="s">
        <v>34</v>
      </c>
    </row>
    <row r="3" spans="21:33" ht="15" customHeight="1">
      <c r="U3" s="41" t="s">
        <v>15</v>
      </c>
      <c r="V3" s="42"/>
      <c r="W3" s="41" t="s">
        <v>15</v>
      </c>
      <c r="X3" s="42"/>
      <c r="AA3" s="49" t="s">
        <v>13</v>
      </c>
      <c r="AB3" s="45" t="s">
        <v>30</v>
      </c>
      <c r="AC3" s="45" t="s">
        <v>31</v>
      </c>
      <c r="AD3" s="45" t="s">
        <v>32</v>
      </c>
      <c r="AE3" s="47" t="s">
        <v>33</v>
      </c>
      <c r="AF3" s="30"/>
      <c r="AG3" s="30"/>
    </row>
    <row r="4" spans="21:33">
      <c r="U4" s="3" t="s">
        <v>13</v>
      </c>
      <c r="V4" s="4" t="s">
        <v>14</v>
      </c>
      <c r="W4" s="3" t="s">
        <v>13</v>
      </c>
      <c r="X4" s="4" t="s">
        <v>16</v>
      </c>
      <c r="Y4" s="51" t="s">
        <v>37</v>
      </c>
      <c r="AA4" s="50"/>
      <c r="AB4" s="46"/>
      <c r="AC4" s="46"/>
      <c r="AD4" s="46"/>
      <c r="AE4" s="48"/>
      <c r="AF4" s="30" t="s">
        <v>35</v>
      </c>
      <c r="AG4" s="30" t="s">
        <v>36</v>
      </c>
    </row>
    <row r="5" spans="21:33">
      <c r="U5" s="7">
        <v>0</v>
      </c>
      <c r="V5" s="27">
        <v>3.5000000000000031E-2</v>
      </c>
      <c r="W5" s="3">
        <v>0</v>
      </c>
      <c r="X5" s="11">
        <v>2.1437000000000001E-2</v>
      </c>
      <c r="Y5">
        <f>(X6-X5)/(W6-W5)</f>
        <v>0.20085999999999996</v>
      </c>
      <c r="AA5" s="21">
        <v>0</v>
      </c>
      <c r="AB5" s="6">
        <f>'square nose'!V60</f>
        <v>0.2082948</v>
      </c>
      <c r="AC5" s="6">
        <f>'square nose'!AJ60</f>
        <v>4.1300199999999995E-2</v>
      </c>
      <c r="AD5" s="6">
        <f>'octagonal nose'!V60</f>
        <v>0.19657520000000001</v>
      </c>
      <c r="AE5" s="4">
        <f>'octagonal nose'!AJ60</f>
        <v>4.6656800000000005E-2</v>
      </c>
      <c r="AF5" s="6">
        <f>(AC6-AC5)/(AA6-AA5)</f>
        <v>0.64946899999999996</v>
      </c>
      <c r="AG5" s="6">
        <f>(AE6-AE5)/(AA6-AA5)</f>
        <v>0.65170000000000006</v>
      </c>
    </row>
    <row r="6" spans="21:33">
      <c r="U6" s="7">
        <v>0.17123505280614501</v>
      </c>
      <c r="V6" s="27">
        <v>0.28500000000000003</v>
      </c>
      <c r="W6" s="3">
        <f>W5+0.1</f>
        <v>0.1</v>
      </c>
      <c r="X6" s="11">
        <v>4.1522999999999997E-2</v>
      </c>
      <c r="Y6">
        <f t="shared" ref="Y6:Y45" si="0">(X7-X6)/(W7-W6)</f>
        <v>0.68071999999999988</v>
      </c>
      <c r="AA6" s="21">
        <f>AA5+0.1</f>
        <v>0.1</v>
      </c>
      <c r="AB6" s="6">
        <f>'square nose'!V61</f>
        <v>0.37445239999999996</v>
      </c>
      <c r="AC6" s="6">
        <f>'square nose'!AJ61</f>
        <v>0.1062471</v>
      </c>
      <c r="AD6" s="6">
        <f>'octagonal nose'!V61</f>
        <v>0.3425608</v>
      </c>
      <c r="AE6" s="4">
        <f>'octagonal nose'!AJ61</f>
        <v>0.1118268</v>
      </c>
      <c r="AF6" s="6">
        <f t="shared" ref="AF6:AF45" si="1">(AC7-AC6)/(AA7-AA6)</f>
        <v>0.87599999999999989</v>
      </c>
      <c r="AG6" s="6">
        <f t="shared" ref="AG6:AG45" si="2">(AE7-AE6)/(AA7-AA6)</f>
        <v>0.8693029999999996</v>
      </c>
    </row>
    <row r="7" spans="21:33">
      <c r="U7" s="7">
        <v>0.382470105612289</v>
      </c>
      <c r="V7" s="27">
        <v>0.58500000000000008</v>
      </c>
      <c r="W7" s="3">
        <f t="shared" ref="W7:W45" si="3">W6+0.1</f>
        <v>0.2</v>
      </c>
      <c r="X7" s="11">
        <v>0.109595</v>
      </c>
      <c r="Y7">
        <f t="shared" si="0"/>
        <v>1.0154899999999996</v>
      </c>
      <c r="AA7" s="21">
        <f t="shared" ref="AA7:AA45" si="4">AA6+0.1</f>
        <v>0.2</v>
      </c>
      <c r="AB7" s="6">
        <f>'square nose'!V62</f>
        <v>0.44275999999999999</v>
      </c>
      <c r="AC7" s="6">
        <f>'square nose'!AJ62</f>
        <v>0.19384709999999999</v>
      </c>
      <c r="AD7" s="6">
        <f>'octagonal nose'!V62</f>
        <v>0.40352439999999995</v>
      </c>
      <c r="AE7" s="4">
        <f>'octagonal nose'!AJ62</f>
        <v>0.19875709999999996</v>
      </c>
      <c r="AF7" s="6">
        <f t="shared" si="1"/>
        <v>0.9340280000000003</v>
      </c>
      <c r="AG7" s="6">
        <f t="shared" si="2"/>
        <v>0.91617500000000041</v>
      </c>
    </row>
    <row r="8" spans="21:33">
      <c r="U8" s="7">
        <v>0.59370515841843396</v>
      </c>
      <c r="V8" s="27">
        <v>0.73000000000000009</v>
      </c>
      <c r="W8" s="3">
        <f t="shared" si="3"/>
        <v>0.30000000000000004</v>
      </c>
      <c r="X8" s="11">
        <v>0.211144</v>
      </c>
      <c r="Y8">
        <f t="shared" si="0"/>
        <v>1.0712900000000001</v>
      </c>
      <c r="AA8" s="21">
        <f t="shared" si="4"/>
        <v>0.30000000000000004</v>
      </c>
      <c r="AB8" s="6">
        <f>'square nose'!V63</f>
        <v>0.46607400000000004</v>
      </c>
      <c r="AC8" s="6">
        <f>'square nose'!AJ63</f>
        <v>0.28724990000000006</v>
      </c>
      <c r="AD8" s="6">
        <f>'octagonal nose'!V63</f>
        <v>0.40732400000000002</v>
      </c>
      <c r="AE8" s="4">
        <f>'octagonal nose'!AJ63</f>
        <v>0.29037460000000004</v>
      </c>
      <c r="AF8" s="6">
        <f t="shared" si="1"/>
        <v>0.95076999999999989</v>
      </c>
      <c r="AG8" s="6">
        <f t="shared" si="2"/>
        <v>0.93514399999999909</v>
      </c>
    </row>
    <row r="9" spans="21:33">
      <c r="U9" s="7">
        <v>0.80494021122457904</v>
      </c>
      <c r="V9" s="27">
        <v>0.69286670000000006</v>
      </c>
      <c r="W9" s="3">
        <f t="shared" si="3"/>
        <v>0.4</v>
      </c>
      <c r="X9" s="11">
        <v>0.31827299999999997</v>
      </c>
      <c r="Y9">
        <f t="shared" si="0"/>
        <v>1.0266500000000003</v>
      </c>
      <c r="AA9" s="21">
        <f t="shared" si="4"/>
        <v>0.4</v>
      </c>
      <c r="AB9" s="6">
        <f>'square nose'!V64</f>
        <v>0.46649640000000003</v>
      </c>
      <c r="AC9" s="6">
        <f>'square nose'!AJ64</f>
        <v>0.38232690000000003</v>
      </c>
      <c r="AD9" s="6">
        <f>'octagonal nose'!V64</f>
        <v>0.4137092</v>
      </c>
      <c r="AE9" s="4">
        <f>'octagonal nose'!AJ64</f>
        <v>0.38388899999999992</v>
      </c>
      <c r="AF9" s="6">
        <f t="shared" si="1"/>
        <v>0.98759200000000014</v>
      </c>
      <c r="AG9" s="6">
        <f t="shared" si="2"/>
        <v>0.96862200000000087</v>
      </c>
    </row>
    <row r="10" spans="21:33">
      <c r="U10" s="7">
        <v>1.01617526403072</v>
      </c>
      <c r="V10" s="27">
        <v>0.57911632775120003</v>
      </c>
      <c r="W10" s="3">
        <f t="shared" si="3"/>
        <v>0.5</v>
      </c>
      <c r="X10" s="11">
        <v>0.42093799999999998</v>
      </c>
      <c r="Y10">
        <f t="shared" si="0"/>
        <v>1.037810000000001</v>
      </c>
      <c r="AA10" s="21">
        <f t="shared" si="4"/>
        <v>0.5</v>
      </c>
      <c r="AB10" s="6">
        <f>'square nose'!V65</f>
        <v>0.51895039999999992</v>
      </c>
      <c r="AC10" s="6">
        <f>'square nose'!AJ65</f>
        <v>0.48108610000000002</v>
      </c>
      <c r="AD10" s="6">
        <f>'octagonal nose'!V65</f>
        <v>0.44832119999999998</v>
      </c>
      <c r="AE10" s="4">
        <f>'octagonal nose'!AJ65</f>
        <v>0.48075119999999999</v>
      </c>
      <c r="AF10" s="6">
        <f t="shared" si="1"/>
        <v>1.0277660000000008</v>
      </c>
      <c r="AG10" s="6">
        <f t="shared" si="2"/>
        <v>1.0054490000000014</v>
      </c>
    </row>
    <row r="11" spans="21:33">
      <c r="U11" s="7">
        <v>1.22741031683687</v>
      </c>
      <c r="V11" s="27">
        <v>0.35293099581340004</v>
      </c>
      <c r="W11" s="3">
        <f t="shared" si="3"/>
        <v>0.6</v>
      </c>
      <c r="X11" s="11">
        <v>0.52471900000000005</v>
      </c>
      <c r="Y11">
        <f t="shared" si="0"/>
        <v>1.1047599999999993</v>
      </c>
      <c r="AA11" s="21">
        <f t="shared" si="4"/>
        <v>0.6</v>
      </c>
      <c r="AB11" s="6">
        <f>'square nose'!V66</f>
        <v>0.55275199999999991</v>
      </c>
      <c r="AC11" s="6">
        <f>'square nose'!AJ66</f>
        <v>0.58386270000000007</v>
      </c>
      <c r="AD11" s="6">
        <f>'octagonal nose'!V66</f>
        <v>0.49218200000000001</v>
      </c>
      <c r="AE11" s="4">
        <f>'octagonal nose'!AJ66</f>
        <v>0.58129610000000009</v>
      </c>
      <c r="AF11" s="6">
        <f t="shared" si="1"/>
        <v>1.0578979999999996</v>
      </c>
      <c r="AG11" s="6">
        <f t="shared" si="2"/>
        <v>1.044504999999998</v>
      </c>
    </row>
    <row r="12" spans="21:33">
      <c r="U12" s="7">
        <v>1.4386453696430099</v>
      </c>
      <c r="V12" s="27">
        <v>0.10415221291865995</v>
      </c>
      <c r="W12" s="3">
        <f t="shared" si="3"/>
        <v>0.7</v>
      </c>
      <c r="X12" s="11">
        <v>0.63519499999999995</v>
      </c>
      <c r="Y12">
        <f t="shared" si="0"/>
        <v>1.1270900000000008</v>
      </c>
      <c r="AA12" s="21">
        <f t="shared" si="4"/>
        <v>0.7</v>
      </c>
      <c r="AB12" s="6">
        <f>'square nose'!V67</f>
        <v>0.55954040000000005</v>
      </c>
      <c r="AC12" s="6">
        <f>'square nose'!AJ67</f>
        <v>0.6896525</v>
      </c>
      <c r="AD12" s="6">
        <f>'octagonal nose'!V67</f>
        <v>0.51097959999999998</v>
      </c>
      <c r="AE12" s="4">
        <f>'octagonal nose'!AJ67</f>
        <v>0.68574659999999987</v>
      </c>
      <c r="AF12" s="6">
        <f t="shared" si="1"/>
        <v>1.0489680000000015</v>
      </c>
      <c r="AG12" s="6">
        <f t="shared" si="2"/>
        <v>1.0322290000000014</v>
      </c>
    </row>
    <row r="13" spans="21:33">
      <c r="U13" s="7">
        <v>1.6498804224491599</v>
      </c>
      <c r="V13" s="27">
        <v>-0.20044856459330096</v>
      </c>
      <c r="W13" s="3">
        <f t="shared" si="3"/>
        <v>0.79999999999999993</v>
      </c>
      <c r="X13" s="11">
        <v>0.74790400000000001</v>
      </c>
      <c r="Y13">
        <f t="shared" si="0"/>
        <v>1.1828799999999997</v>
      </c>
      <c r="AA13" s="21">
        <f t="shared" si="4"/>
        <v>0.79999999999999993</v>
      </c>
      <c r="AB13" s="6">
        <f>'square nose'!V68</f>
        <v>0.54544120000000007</v>
      </c>
      <c r="AC13" s="6">
        <f>'square nose'!AJ68</f>
        <v>0.79454930000000012</v>
      </c>
      <c r="AD13" s="6">
        <f>'octagonal nose'!V68</f>
        <v>0.4879116</v>
      </c>
      <c r="AE13" s="4">
        <f>'octagonal nose'!AJ68</f>
        <v>0.78896949999999999</v>
      </c>
      <c r="AF13" s="6">
        <f t="shared" si="1"/>
        <v>0.99093899999999868</v>
      </c>
      <c r="AG13" s="6">
        <f t="shared" si="2"/>
        <v>0.97978299999999985</v>
      </c>
    </row>
    <row r="14" spans="21:33">
      <c r="U14" s="7">
        <v>1.8611154752553001</v>
      </c>
      <c r="V14" s="27">
        <v>-0.55870888157894694</v>
      </c>
      <c r="W14" s="3">
        <f t="shared" si="3"/>
        <v>0.89999999999999991</v>
      </c>
      <c r="X14" s="11">
        <v>0.86619199999999996</v>
      </c>
      <c r="Y14">
        <f t="shared" si="0"/>
        <v>1.0601200000000002</v>
      </c>
      <c r="AA14" s="21">
        <f t="shared" si="4"/>
        <v>0.89999999999999991</v>
      </c>
      <c r="AB14" s="6">
        <f>'square nose'!V69</f>
        <v>0.47336119999999998</v>
      </c>
      <c r="AC14" s="6">
        <f>'square nose'!AJ69</f>
        <v>0.89364319999999997</v>
      </c>
      <c r="AD14" s="6">
        <f>'octagonal nose'!V69</f>
        <v>0.41787039999999998</v>
      </c>
      <c r="AE14" s="4">
        <f>'octagonal nose'!AJ69</f>
        <v>0.88694779999999995</v>
      </c>
      <c r="AF14" s="6">
        <f t="shared" si="1"/>
        <v>0.9117120000000003</v>
      </c>
      <c r="AG14" s="6">
        <f t="shared" si="2"/>
        <v>0.90613100000000024</v>
      </c>
    </row>
    <row r="15" spans="21:33">
      <c r="U15" s="7">
        <v>2.0723505280614498</v>
      </c>
      <c r="V15" s="27">
        <v>-0.71673370215310994</v>
      </c>
      <c r="W15" s="3">
        <f t="shared" si="3"/>
        <v>0.99999999999999989</v>
      </c>
      <c r="X15" s="11">
        <v>0.97220399999999996</v>
      </c>
      <c r="Y15">
        <f t="shared" si="0"/>
        <v>0.83694999999999986</v>
      </c>
      <c r="AA15" s="21">
        <f t="shared" si="4"/>
        <v>0.99999999999999989</v>
      </c>
      <c r="AB15" s="6">
        <f>'square nose'!V70</f>
        <v>0.41261399999999993</v>
      </c>
      <c r="AC15" s="6">
        <f>'square nose'!AJ70</f>
        <v>0.98481439999999998</v>
      </c>
      <c r="AD15" s="6">
        <f>'octagonal nose'!V70</f>
        <v>0.35020199999999996</v>
      </c>
      <c r="AE15" s="4">
        <f>'octagonal nose'!AJ70</f>
        <v>0.97756089999999995</v>
      </c>
      <c r="AF15" s="6">
        <f t="shared" si="1"/>
        <v>0.89385599999999865</v>
      </c>
      <c r="AG15" s="6">
        <f t="shared" si="2"/>
        <v>0.86595800000000134</v>
      </c>
    </row>
    <row r="16" spans="21:33">
      <c r="U16" s="7">
        <v>2.28358558086759</v>
      </c>
      <c r="V16" s="27">
        <v>-0.851185705741627</v>
      </c>
      <c r="W16" s="3">
        <f t="shared" si="3"/>
        <v>1.0999999999999999</v>
      </c>
      <c r="X16" s="11">
        <v>1.0558989999999999</v>
      </c>
      <c r="Y16">
        <f t="shared" si="0"/>
        <v>0.83694000000000079</v>
      </c>
      <c r="AA16" s="21">
        <f t="shared" si="4"/>
        <v>1.0999999999999999</v>
      </c>
      <c r="AB16" s="6">
        <f>'square nose'!V71</f>
        <v>0.44547320000000007</v>
      </c>
      <c r="AC16" s="6">
        <f>'square nose'!AJ71</f>
        <v>1.0741999999999998</v>
      </c>
      <c r="AD16" s="6">
        <f>'octagonal nose'!V71</f>
        <v>0.37419520000000001</v>
      </c>
      <c r="AE16" s="4">
        <f>'octagonal nose'!AJ71</f>
        <v>1.0641567000000001</v>
      </c>
      <c r="AF16" s="6">
        <f t="shared" si="1"/>
        <v>0.92510000000000236</v>
      </c>
      <c r="AG16" s="6">
        <f t="shared" si="2"/>
        <v>0.89273999999999776</v>
      </c>
    </row>
    <row r="17" spans="21:33">
      <c r="U17" s="7">
        <v>2.49482063367374</v>
      </c>
      <c r="V17" s="27">
        <v>-0.81499999999999995</v>
      </c>
      <c r="W17" s="3">
        <f t="shared" si="3"/>
        <v>1.2</v>
      </c>
      <c r="X17" s="11">
        <v>1.1395930000000001</v>
      </c>
      <c r="Y17">
        <f t="shared" si="0"/>
        <v>0.8257799999999974</v>
      </c>
      <c r="AA17" s="21">
        <f t="shared" si="4"/>
        <v>1.2</v>
      </c>
      <c r="AB17" s="6">
        <f>'square nose'!V72</f>
        <v>0.45133960000000001</v>
      </c>
      <c r="AC17" s="6">
        <f>'square nose'!AJ72</f>
        <v>1.1667100000000001</v>
      </c>
      <c r="AD17" s="6">
        <f>'octagonal nose'!V72</f>
        <v>0.40220959999999994</v>
      </c>
      <c r="AE17" s="4">
        <f>'octagonal nose'!AJ72</f>
        <v>1.1534306999999999</v>
      </c>
      <c r="AF17" s="6">
        <f t="shared" si="1"/>
        <v>0.83876499999999832</v>
      </c>
      <c r="AG17" s="6">
        <f t="shared" si="2"/>
        <v>0.86818800000000007</v>
      </c>
    </row>
    <row r="18" spans="21:33">
      <c r="U18" s="7">
        <v>2.7060556864798802</v>
      </c>
      <c r="V18" s="27">
        <v>-0.66500000000000004</v>
      </c>
      <c r="W18" s="3">
        <f t="shared" si="3"/>
        <v>1.3</v>
      </c>
      <c r="X18" s="11">
        <v>1.2221709999999999</v>
      </c>
      <c r="Y18">
        <f t="shared" si="0"/>
        <v>0.68072000000000077</v>
      </c>
      <c r="AA18" s="21">
        <f t="shared" si="4"/>
        <v>1.3</v>
      </c>
      <c r="AB18" s="6">
        <f>'square nose'!V73</f>
        <v>0.34755599999999998</v>
      </c>
      <c r="AC18" s="6">
        <f>'square nose'!AJ73</f>
        <v>1.2505865</v>
      </c>
      <c r="AD18" s="6">
        <f>'octagonal nose'!V73</f>
        <v>0.32404079999999996</v>
      </c>
      <c r="AE18" s="4">
        <f>'octagonal nose'!AJ73</f>
        <v>1.2402495</v>
      </c>
      <c r="AF18" s="6">
        <f t="shared" si="1"/>
        <v>0.41592400000000046</v>
      </c>
      <c r="AG18" s="6">
        <f t="shared" si="2"/>
        <v>0.51259799999999922</v>
      </c>
    </row>
    <row r="19" spans="21:33">
      <c r="U19" s="7">
        <v>2.9172907392860301</v>
      </c>
      <c r="V19" s="27">
        <v>-0.5149999999999999</v>
      </c>
      <c r="W19" s="3">
        <f t="shared" si="3"/>
        <v>1.4000000000000001</v>
      </c>
      <c r="X19" s="11">
        <v>1.290243</v>
      </c>
      <c r="Y19">
        <f t="shared" si="0"/>
        <v>2.0269999999999993E-2</v>
      </c>
      <c r="AA19" s="21">
        <f t="shared" si="4"/>
        <v>1.4000000000000001</v>
      </c>
      <c r="AB19" s="6">
        <f>'square nose'!V74</f>
        <v>9.8414799999999997E-2</v>
      </c>
      <c r="AC19" s="6">
        <f>'square nose'!AJ74</f>
        <v>1.2921789000000001</v>
      </c>
      <c r="AD19" s="6">
        <f>'octagonal nose'!V74</f>
        <v>0.12930199999999997</v>
      </c>
      <c r="AE19" s="4">
        <f>'octagonal nose'!AJ74</f>
        <v>1.2915093</v>
      </c>
      <c r="AF19" s="6">
        <f t="shared" si="1"/>
        <v>-3.662099999999887E-2</v>
      </c>
      <c r="AG19" s="6">
        <f t="shared" si="2"/>
        <v>7.6070000000005786E-3</v>
      </c>
    </row>
    <row r="20" spans="21:33">
      <c r="U20" s="7">
        <v>3.1285257920921699</v>
      </c>
      <c r="V20" s="27">
        <v>-0.36</v>
      </c>
      <c r="W20" s="3">
        <f t="shared" si="3"/>
        <v>1.5000000000000002</v>
      </c>
      <c r="X20" s="11">
        <v>1.29227</v>
      </c>
      <c r="Y20">
        <f t="shared" si="0"/>
        <v>-3.1430000000001151E-2</v>
      </c>
      <c r="AA20" s="21">
        <f t="shared" si="4"/>
        <v>1.5000000000000002</v>
      </c>
      <c r="AB20" s="6">
        <f>'square nose'!V75</f>
        <v>-0.25073239999999997</v>
      </c>
      <c r="AC20" s="6">
        <f>'square nose'!AJ75</f>
        <v>1.2885168000000002</v>
      </c>
      <c r="AD20" s="6">
        <f>'octagonal nose'!V75</f>
        <v>-0.22122039999999998</v>
      </c>
      <c r="AE20" s="4">
        <f>'octagonal nose'!AJ75</f>
        <v>1.29227</v>
      </c>
      <c r="AF20" s="6">
        <f t="shared" si="1"/>
        <v>-0.3230970000000008</v>
      </c>
      <c r="AG20" s="6">
        <f t="shared" si="2"/>
        <v>-0.23919700000000188</v>
      </c>
    </row>
    <row r="21" spans="21:33">
      <c r="U21" s="7">
        <v>3.3397608448983198</v>
      </c>
      <c r="V21" s="27">
        <v>-0.22999999999999998</v>
      </c>
      <c r="W21" s="3">
        <f t="shared" si="3"/>
        <v>1.6000000000000003</v>
      </c>
      <c r="X21" s="11">
        <v>1.2891269999999999</v>
      </c>
      <c r="Y21">
        <f t="shared" si="0"/>
        <v>-0.49100999999999795</v>
      </c>
      <c r="AA21" s="21">
        <f t="shared" si="4"/>
        <v>1.6000000000000003</v>
      </c>
      <c r="AB21" s="6">
        <f>'square nose'!V76</f>
        <v>-0.29044119999999995</v>
      </c>
      <c r="AC21" s="6">
        <f>'square nose'!AJ76</f>
        <v>1.2562071000000001</v>
      </c>
      <c r="AD21" s="6">
        <f>'octagonal nose'!V76</f>
        <v>-0.2409452</v>
      </c>
      <c r="AE21" s="4">
        <f>'octagonal nose'!AJ76</f>
        <v>1.2683502999999998</v>
      </c>
      <c r="AF21" s="6">
        <f t="shared" si="1"/>
        <v>-0.63496099999999778</v>
      </c>
      <c r="AG21" s="6">
        <f t="shared" si="2"/>
        <v>-0.64033599999999635</v>
      </c>
    </row>
    <row r="22" spans="21:33">
      <c r="U22" s="7">
        <v>3.55099589770446</v>
      </c>
      <c r="V22" s="27">
        <v>-0.14681818181818196</v>
      </c>
      <c r="W22" s="3">
        <f t="shared" si="3"/>
        <v>1.7000000000000004</v>
      </c>
      <c r="X22" s="11">
        <v>1.2400260000000001</v>
      </c>
      <c r="Y22">
        <f t="shared" si="0"/>
        <v>-0.69187000000000043</v>
      </c>
      <c r="AA22" s="21">
        <f t="shared" si="4"/>
        <v>1.7000000000000004</v>
      </c>
      <c r="AB22" s="6">
        <f>'square nose'!V77</f>
        <v>-0.31013479999999999</v>
      </c>
      <c r="AC22" s="6">
        <f>'square nose'!AJ77</f>
        <v>1.1927110000000003</v>
      </c>
      <c r="AD22" s="6">
        <f>'octagonal nose'!V77</f>
        <v>-0.25515720000000003</v>
      </c>
      <c r="AE22" s="4">
        <f>'octagonal nose'!AJ77</f>
        <v>1.2043167000000001</v>
      </c>
      <c r="AF22" s="6">
        <f t="shared" si="1"/>
        <v>-0.69968300000000361</v>
      </c>
      <c r="AG22" s="6">
        <f t="shared" si="2"/>
        <v>-0.69075699999999896</v>
      </c>
    </row>
    <row r="23" spans="21:33">
      <c r="U23" s="7">
        <v>3.76223095051061</v>
      </c>
      <c r="V23" s="27">
        <v>-6.4999999999999947E-2</v>
      </c>
      <c r="W23" s="3">
        <f t="shared" si="3"/>
        <v>1.8000000000000005</v>
      </c>
      <c r="X23" s="11">
        <v>1.170839</v>
      </c>
      <c r="Y23">
        <f t="shared" si="0"/>
        <v>-0.81462999999999985</v>
      </c>
      <c r="AA23" s="21">
        <f t="shared" si="4"/>
        <v>1.8000000000000005</v>
      </c>
      <c r="AB23" s="6">
        <f>'square nose'!V78</f>
        <v>-0.37120200000000003</v>
      </c>
      <c r="AC23" s="6">
        <f>'square nose'!AJ78</f>
        <v>1.1227426999999999</v>
      </c>
      <c r="AD23" s="6">
        <f>'octagonal nose'!V78</f>
        <v>-0.31578760000000006</v>
      </c>
      <c r="AE23" s="4">
        <f>'octagonal nose'!AJ78</f>
        <v>1.1352410000000002</v>
      </c>
      <c r="AF23" s="6">
        <f t="shared" si="1"/>
        <v>-0.76440899999999856</v>
      </c>
      <c r="AG23" s="6">
        <f t="shared" si="2"/>
        <v>-0.74543699999999924</v>
      </c>
    </row>
    <row r="24" spans="21:33">
      <c r="U24" s="8">
        <v>3.9734660033167502</v>
      </c>
      <c r="V24" s="28">
        <v>-5.9999999999999942E-2</v>
      </c>
      <c r="W24" s="3">
        <f t="shared" si="3"/>
        <v>1.9000000000000006</v>
      </c>
      <c r="X24" s="11">
        <v>1.0893759999999999</v>
      </c>
      <c r="Y24">
        <f t="shared" si="0"/>
        <v>-0.88158000000000081</v>
      </c>
      <c r="AA24" s="21">
        <f t="shared" si="4"/>
        <v>1.9000000000000006</v>
      </c>
      <c r="AB24" s="6">
        <f>'square nose'!V79</f>
        <v>-0.41233199999999998</v>
      </c>
      <c r="AC24" s="6">
        <f>'square nose'!AJ79</f>
        <v>1.0463017999999999</v>
      </c>
      <c r="AD24" s="6">
        <f>'octagonal nose'!V79</f>
        <v>-0.35374479999999997</v>
      </c>
      <c r="AE24" s="4">
        <f>'octagonal nose'!AJ79</f>
        <v>1.0606973000000002</v>
      </c>
      <c r="AF24" s="6">
        <f t="shared" si="1"/>
        <v>-0.77780199999999955</v>
      </c>
      <c r="AG24" s="6">
        <f t="shared" si="2"/>
        <v>-0.76998900000000303</v>
      </c>
    </row>
    <row r="25" spans="21:33">
      <c r="W25" s="3">
        <f t="shared" si="3"/>
        <v>2.0000000000000004</v>
      </c>
      <c r="X25" s="11">
        <v>1.0012179999999999</v>
      </c>
      <c r="Y25">
        <f t="shared" si="0"/>
        <v>-0.84809999999999863</v>
      </c>
      <c r="AA25" s="21">
        <f t="shared" si="4"/>
        <v>2.0000000000000004</v>
      </c>
      <c r="AB25" s="6">
        <f>'square nose'!V80</f>
        <v>-0.41325800000000001</v>
      </c>
      <c r="AC25" s="6">
        <f>'square nose'!AJ80</f>
        <v>0.96852160000000009</v>
      </c>
      <c r="AD25" s="6">
        <f>'octagonal nose'!V80</f>
        <v>-0.35198879999999999</v>
      </c>
      <c r="AE25" s="4">
        <f>'octagonal nose'!AJ80</f>
        <v>0.98369839999999997</v>
      </c>
      <c r="AF25" s="6">
        <f t="shared" si="1"/>
        <v>-0.79453499999999999</v>
      </c>
      <c r="AG25" s="6">
        <f t="shared" si="2"/>
        <v>-0.7934229999999991</v>
      </c>
    </row>
    <row r="26" spans="21:33">
      <c r="W26" s="3">
        <f t="shared" si="3"/>
        <v>2.1000000000000005</v>
      </c>
      <c r="X26" s="11">
        <v>0.916408</v>
      </c>
      <c r="Y26">
        <f t="shared" si="0"/>
        <v>-0.84809999999999974</v>
      </c>
      <c r="AA26" s="21">
        <f t="shared" si="4"/>
        <v>2.1000000000000005</v>
      </c>
      <c r="AB26" s="6">
        <f>'square nose'!V81</f>
        <v>-0.41061639999999999</v>
      </c>
      <c r="AC26" s="6">
        <f>'square nose'!AJ81</f>
        <v>0.88906810000000003</v>
      </c>
      <c r="AD26" s="6">
        <f>'octagonal nose'!V81</f>
        <v>-0.35088320000000001</v>
      </c>
      <c r="AE26" s="4">
        <f>'octagonal nose'!AJ81</f>
        <v>0.9043561</v>
      </c>
      <c r="AF26" s="6">
        <f t="shared" si="1"/>
        <v>-0.79230700000000032</v>
      </c>
      <c r="AG26" s="6">
        <f t="shared" si="2"/>
        <v>-0.78002899999999809</v>
      </c>
    </row>
    <row r="27" spans="21:33">
      <c r="W27" s="3">
        <f t="shared" si="3"/>
        <v>2.2000000000000006</v>
      </c>
      <c r="X27" s="11">
        <v>0.83159799999999995</v>
      </c>
      <c r="Y27">
        <f t="shared" si="0"/>
        <v>-0.82577999999999852</v>
      </c>
      <c r="AA27" s="21">
        <f t="shared" si="4"/>
        <v>2.2000000000000006</v>
      </c>
      <c r="AB27" s="6">
        <f>'square nose'!V82</f>
        <v>-0.40960280000000004</v>
      </c>
      <c r="AC27" s="6">
        <f>'square nose'!AJ82</f>
        <v>0.80983739999999993</v>
      </c>
      <c r="AD27" s="6">
        <f>'octagonal nose'!V82</f>
        <v>-0.34627280000000005</v>
      </c>
      <c r="AE27" s="4">
        <f>'octagonal nose'!AJ82</f>
        <v>0.82635320000000012</v>
      </c>
      <c r="AF27" s="6">
        <f t="shared" si="1"/>
        <v>-0.76775699999999825</v>
      </c>
      <c r="AG27" s="6">
        <f t="shared" si="2"/>
        <v>-0.76329300000000089</v>
      </c>
    </row>
    <row r="28" spans="21:33">
      <c r="W28" s="3">
        <f t="shared" si="3"/>
        <v>2.3000000000000007</v>
      </c>
      <c r="X28" s="11">
        <v>0.74902000000000002</v>
      </c>
      <c r="Y28">
        <f t="shared" si="0"/>
        <v>-0.82578999999999991</v>
      </c>
      <c r="AA28" s="21">
        <f t="shared" si="4"/>
        <v>2.3000000000000007</v>
      </c>
      <c r="AB28" s="6">
        <f>'square nose'!V83</f>
        <v>-0.38785839999999999</v>
      </c>
      <c r="AC28" s="6">
        <f>'square nose'!AJ83</f>
        <v>0.73306170000000004</v>
      </c>
      <c r="AD28" s="6">
        <f>'octagonal nose'!V83</f>
        <v>-0.32945239999999998</v>
      </c>
      <c r="AE28" s="4">
        <f>'octagonal nose'!AJ83</f>
        <v>0.75002389999999997</v>
      </c>
      <c r="AF28" s="6">
        <f t="shared" si="1"/>
        <v>-0.74878600000000062</v>
      </c>
      <c r="AG28" s="6">
        <f t="shared" si="2"/>
        <v>-0.75213199999999913</v>
      </c>
    </row>
    <row r="29" spans="21:33">
      <c r="W29" s="3">
        <f t="shared" si="3"/>
        <v>2.4000000000000008</v>
      </c>
      <c r="X29" s="11">
        <v>0.66644099999999995</v>
      </c>
      <c r="Y29">
        <f t="shared" si="0"/>
        <v>-0.80345999999999851</v>
      </c>
      <c r="AA29" s="21">
        <f t="shared" si="4"/>
        <v>2.4000000000000008</v>
      </c>
      <c r="AB29" s="6">
        <f>'square nose'!V84</f>
        <v>-0.37139840000000002</v>
      </c>
      <c r="AC29" s="6">
        <f>'square nose'!AJ84</f>
        <v>0.65818309999999991</v>
      </c>
      <c r="AD29" s="6">
        <f>'octagonal nose'!V84</f>
        <v>-0.320604</v>
      </c>
      <c r="AE29" s="4">
        <f>'octagonal nose'!AJ84</f>
        <v>0.67481069999999999</v>
      </c>
      <c r="AF29" s="6">
        <f t="shared" si="1"/>
        <v>-0.73316099999999818</v>
      </c>
      <c r="AG29" s="6">
        <f t="shared" si="2"/>
        <v>-0.73762799999999951</v>
      </c>
    </row>
    <row r="30" spans="21:33">
      <c r="W30" s="3">
        <f t="shared" si="3"/>
        <v>2.5000000000000009</v>
      </c>
      <c r="X30" s="11">
        <v>0.58609500000000003</v>
      </c>
      <c r="Y30">
        <f t="shared" si="0"/>
        <v>-0.75882999999999967</v>
      </c>
      <c r="AA30" s="21">
        <f t="shared" si="4"/>
        <v>2.5000000000000009</v>
      </c>
      <c r="AB30" s="6">
        <f>'square nose'!V85</f>
        <v>-0.35261320000000002</v>
      </c>
      <c r="AC30" s="6">
        <f>'square nose'!AJ85</f>
        <v>0.58486700000000003</v>
      </c>
      <c r="AD30" s="6">
        <f>'octagonal nose'!V85</f>
        <v>-0.30292999999999998</v>
      </c>
      <c r="AE30" s="4">
        <f>'octagonal nose'!AJ85</f>
        <v>0.60104789999999997</v>
      </c>
      <c r="AF30" s="6">
        <f t="shared" si="1"/>
        <v>-0.71419099999999891</v>
      </c>
      <c r="AG30" s="6">
        <f t="shared" si="2"/>
        <v>-0.71865599999999796</v>
      </c>
    </row>
    <row r="31" spans="21:33">
      <c r="W31" s="3">
        <f t="shared" si="3"/>
        <v>2.600000000000001</v>
      </c>
      <c r="X31" s="11">
        <v>0.510212</v>
      </c>
      <c r="Y31">
        <f t="shared" si="0"/>
        <v>-0.69187999999999905</v>
      </c>
      <c r="AA31" s="21">
        <f t="shared" si="4"/>
        <v>2.600000000000001</v>
      </c>
      <c r="AB31" s="6">
        <f>'square nose'!V86</f>
        <v>-0.33460999999999996</v>
      </c>
      <c r="AC31" s="6">
        <f>'square nose'!AJ86</f>
        <v>0.51344790000000007</v>
      </c>
      <c r="AD31" s="6">
        <f>'octagonal nose'!V86</f>
        <v>-0.28761119999999996</v>
      </c>
      <c r="AE31" s="4">
        <f>'octagonal nose'!AJ86</f>
        <v>0.52918230000000011</v>
      </c>
      <c r="AF31" s="6">
        <f t="shared" si="1"/>
        <v>-0.68517699999999959</v>
      </c>
      <c r="AG31" s="6">
        <f t="shared" si="2"/>
        <v>-0.68740900000000049</v>
      </c>
    </row>
    <row r="32" spans="21:33">
      <c r="W32" s="3">
        <f t="shared" si="3"/>
        <v>2.7000000000000011</v>
      </c>
      <c r="X32" s="11">
        <v>0.44102400000000003</v>
      </c>
      <c r="Y32">
        <f t="shared" si="0"/>
        <v>-0.6025999999999998</v>
      </c>
      <c r="AA32" s="21">
        <f t="shared" si="4"/>
        <v>2.7000000000000011</v>
      </c>
      <c r="AB32" s="6">
        <f>'square nose'!V87</f>
        <v>-0.3117316</v>
      </c>
      <c r="AC32" s="6">
        <f>'square nose'!AJ87</f>
        <v>0.44493020000000005</v>
      </c>
      <c r="AD32" s="6">
        <f>'octagonal nose'!V87</f>
        <v>-0.26700959999999996</v>
      </c>
      <c r="AE32" s="4">
        <f>'octagonal nose'!AJ87</f>
        <v>0.4604414</v>
      </c>
      <c r="AF32" s="6">
        <f t="shared" si="1"/>
        <v>-0.6461209999999995</v>
      </c>
      <c r="AG32" s="6">
        <f t="shared" si="2"/>
        <v>-0.65616199999999902</v>
      </c>
    </row>
    <row r="33" spans="23:33">
      <c r="W33" s="3">
        <f t="shared" si="3"/>
        <v>2.8000000000000012</v>
      </c>
      <c r="X33" s="11">
        <v>0.38076399999999999</v>
      </c>
      <c r="Y33">
        <f t="shared" si="0"/>
        <v>-0.54679999999999962</v>
      </c>
      <c r="AA33" s="21">
        <f t="shared" si="4"/>
        <v>2.8000000000000012</v>
      </c>
      <c r="AB33" s="6">
        <f>'square nose'!V88</f>
        <v>-0.27343079999999997</v>
      </c>
      <c r="AC33" s="6">
        <f>'square nose'!AJ88</f>
        <v>0.38031810000000005</v>
      </c>
      <c r="AD33" s="6">
        <f>'octagonal nose'!V88</f>
        <v>-0.23063319999999998</v>
      </c>
      <c r="AE33" s="4">
        <f>'octagonal nose'!AJ88</f>
        <v>0.39482520000000004</v>
      </c>
      <c r="AF33" s="6">
        <f t="shared" si="1"/>
        <v>-0.57581800000000016</v>
      </c>
      <c r="AG33" s="6">
        <f t="shared" si="2"/>
        <v>-0.5970209999999998</v>
      </c>
    </row>
    <row r="34" spans="23:33">
      <c r="W34" s="3">
        <f t="shared" si="3"/>
        <v>2.9000000000000012</v>
      </c>
      <c r="X34" s="11">
        <v>0.32608399999999998</v>
      </c>
      <c r="Y34">
        <f t="shared" si="0"/>
        <v>-0.5244799999999995</v>
      </c>
      <c r="AA34" s="21">
        <f t="shared" si="4"/>
        <v>2.9000000000000012</v>
      </c>
      <c r="AB34" s="6">
        <f>'square nose'!V89</f>
        <v>-0.22846640000000001</v>
      </c>
      <c r="AC34" s="6">
        <f>'square nose'!AJ89</f>
        <v>0.32273629999999998</v>
      </c>
      <c r="AD34" s="6">
        <f>'octagonal nose'!V89</f>
        <v>-0.19110159999999998</v>
      </c>
      <c r="AE34" s="4">
        <f>'octagonal nose'!AJ89</f>
        <v>0.33512310000000001</v>
      </c>
      <c r="AF34" s="6">
        <f t="shared" si="1"/>
        <v>-0.51443999999999945</v>
      </c>
      <c r="AG34" s="6">
        <f t="shared" si="2"/>
        <v>-0.53117899999999951</v>
      </c>
    </row>
    <row r="35" spans="23:33">
      <c r="W35" s="3">
        <f t="shared" si="3"/>
        <v>3.0000000000000013</v>
      </c>
      <c r="X35" s="11">
        <v>0.27363599999999999</v>
      </c>
      <c r="Y35">
        <f t="shared" si="0"/>
        <v>-0.5133299999999994</v>
      </c>
      <c r="AA35" s="21">
        <f t="shared" si="4"/>
        <v>3.0000000000000013</v>
      </c>
      <c r="AB35" s="6">
        <f>'square nose'!V90</f>
        <v>-0.19750000000000001</v>
      </c>
      <c r="AC35" s="6">
        <f>'square nose'!AJ90</f>
        <v>0.27129229999999999</v>
      </c>
      <c r="AD35" s="6">
        <f>'octagonal nose'!V90</f>
        <v>-0.1583676</v>
      </c>
      <c r="AE35" s="4">
        <f>'octagonal nose'!AJ90</f>
        <v>0.28200520000000001</v>
      </c>
      <c r="AF35" s="6">
        <f t="shared" si="1"/>
        <v>-0.47426699999999916</v>
      </c>
      <c r="AG35" s="6">
        <f t="shared" si="2"/>
        <v>-0.48542699999999978</v>
      </c>
    </row>
    <row r="36" spans="23:33">
      <c r="W36" s="3">
        <f t="shared" si="3"/>
        <v>3.1000000000000014</v>
      </c>
      <c r="X36" s="11">
        <v>0.222303</v>
      </c>
      <c r="Y36">
        <f t="shared" si="0"/>
        <v>-0.5691199999999994</v>
      </c>
      <c r="AA36" s="21">
        <f t="shared" si="4"/>
        <v>3.1000000000000014</v>
      </c>
      <c r="AB36" s="6">
        <f>'square nose'!V91</f>
        <v>-0.17253480000000002</v>
      </c>
      <c r="AC36" s="6">
        <f>'square nose'!AJ91</f>
        <v>0.22386560000000003</v>
      </c>
      <c r="AD36" s="6">
        <f>'octagonal nose'!V91</f>
        <v>-0.14207160000000002</v>
      </c>
      <c r="AE36" s="4">
        <f>'octagonal nose'!AJ91</f>
        <v>0.23346249999999999</v>
      </c>
      <c r="AF36" s="6">
        <f t="shared" si="1"/>
        <v>-0.42963099999999993</v>
      </c>
      <c r="AG36" s="6">
        <f t="shared" si="2"/>
        <v>-0.45083399999999957</v>
      </c>
    </row>
    <row r="37" spans="23:33">
      <c r="W37" s="3">
        <f t="shared" si="3"/>
        <v>3.2000000000000015</v>
      </c>
      <c r="X37" s="11">
        <v>0.16539100000000001</v>
      </c>
      <c r="Y37">
        <f t="shared" si="0"/>
        <v>-0.46868999999999966</v>
      </c>
      <c r="AA37" s="21">
        <f t="shared" si="4"/>
        <v>3.2000000000000015</v>
      </c>
      <c r="AB37" s="6">
        <f>'square nose'!V92</f>
        <v>-0.15152040000000003</v>
      </c>
      <c r="AC37" s="6">
        <f>'square nose'!AJ92</f>
        <v>0.18090249999999999</v>
      </c>
      <c r="AD37" s="6">
        <f>'octagonal nose'!V92</f>
        <v>-0.12427479999999999</v>
      </c>
      <c r="AE37" s="4">
        <f>'octagonal nose'!AJ92</f>
        <v>0.18837909999999999</v>
      </c>
      <c r="AF37" s="6">
        <f t="shared" si="1"/>
        <v>-0.37718399999999952</v>
      </c>
      <c r="AG37" s="6">
        <f t="shared" si="2"/>
        <v>-0.39503699999999969</v>
      </c>
    </row>
    <row r="38" spans="23:33">
      <c r="W38" s="3">
        <f t="shared" si="3"/>
        <v>3.3000000000000016</v>
      </c>
      <c r="X38" s="11">
        <v>0.118522</v>
      </c>
      <c r="Y38">
        <f t="shared" si="0"/>
        <v>-0.27897999999999984</v>
      </c>
      <c r="AA38" s="21">
        <f t="shared" si="4"/>
        <v>3.3000000000000016</v>
      </c>
      <c r="AB38" s="6">
        <f>'square nose'!V93</f>
        <v>-0.10560359999999999</v>
      </c>
      <c r="AC38" s="6">
        <f>'square nose'!AJ93</f>
        <v>0.14318410000000001</v>
      </c>
      <c r="AD38" s="6">
        <f>'octagonal nose'!V93</f>
        <v>-9.166959999999999E-2</v>
      </c>
      <c r="AE38" s="4">
        <f>'octagonal nose'!AJ93</f>
        <v>0.14887539999999999</v>
      </c>
      <c r="AF38" s="6">
        <f t="shared" si="1"/>
        <v>-0.28344399999999992</v>
      </c>
      <c r="AG38" s="6">
        <f t="shared" si="2"/>
        <v>-0.31692299999999979</v>
      </c>
    </row>
    <row r="39" spans="23:33">
      <c r="W39" s="3">
        <f t="shared" si="3"/>
        <v>3.4000000000000017</v>
      </c>
      <c r="X39" s="11">
        <v>9.0623999999999996E-2</v>
      </c>
      <c r="Y39">
        <f t="shared" si="0"/>
        <v>-0.2454999999999998</v>
      </c>
      <c r="AA39" s="21">
        <f t="shared" si="4"/>
        <v>3.4000000000000017</v>
      </c>
      <c r="AB39" s="6">
        <f>'square nose'!V94</f>
        <v>-6.1429199999999996E-2</v>
      </c>
      <c r="AC39" s="6">
        <f>'square nose'!AJ94</f>
        <v>0.11483969999999999</v>
      </c>
      <c r="AD39" s="6">
        <f>'octagonal nose'!V94</f>
        <v>-4.9352800000000002E-2</v>
      </c>
      <c r="AE39" s="4">
        <f>'octagonal nose'!AJ94</f>
        <v>0.11718309999999998</v>
      </c>
      <c r="AF39" s="6">
        <f t="shared" si="1"/>
        <v>-0.1740839999999996</v>
      </c>
      <c r="AG39" s="6">
        <f t="shared" si="2"/>
        <v>-0.20421599999999965</v>
      </c>
    </row>
    <row r="40" spans="23:33">
      <c r="W40" s="3">
        <f t="shared" si="3"/>
        <v>3.5000000000000018</v>
      </c>
      <c r="X40" s="11">
        <v>6.6073999999999994E-2</v>
      </c>
      <c r="Y40">
        <f t="shared" si="0"/>
        <v>-0.24550999999999976</v>
      </c>
      <c r="AA40" s="21">
        <f t="shared" si="4"/>
        <v>3.5000000000000018</v>
      </c>
      <c r="AB40" s="6">
        <f>'square nose'!V95</f>
        <v>-1.2651999999999982E-3</v>
      </c>
      <c r="AC40" s="6">
        <f>'square nose'!AJ95</f>
        <v>9.7431300000000012E-2</v>
      </c>
      <c r="AD40" s="6">
        <f>'octagonal nose'!V95</f>
        <v>-1.9112000000000031E-3</v>
      </c>
      <c r="AE40" s="4">
        <f>'octagonal nose'!AJ95</f>
        <v>9.67615E-2</v>
      </c>
      <c r="AF40" s="6">
        <f t="shared" si="1"/>
        <v>-3.7940000000000022E-2</v>
      </c>
      <c r="AG40" s="6">
        <f t="shared" si="2"/>
        <v>-8.257599999999983E-2</v>
      </c>
    </row>
    <row r="41" spans="23:33">
      <c r="W41" s="3">
        <f t="shared" si="3"/>
        <v>3.6000000000000019</v>
      </c>
      <c r="X41" s="11">
        <v>4.1522999999999997E-2</v>
      </c>
      <c r="Y41">
        <f t="shared" si="0"/>
        <v>-4.4629999999999906E-2</v>
      </c>
      <c r="AA41" s="21">
        <f t="shared" si="4"/>
        <v>3.6000000000000019</v>
      </c>
      <c r="AB41" s="6">
        <f>'square nose'!V96</f>
        <v>9.0859999999999934E-3</v>
      </c>
      <c r="AC41" s="6">
        <f>'square nose'!AJ96</f>
        <v>9.3637300000000007E-2</v>
      </c>
      <c r="AD41" s="6">
        <f>'octagonal nose'!V96</f>
        <v>1.0487709748000002E-2</v>
      </c>
      <c r="AE41" s="4">
        <f>'octagonal nose'!AJ96</f>
        <v>8.850390000000001E-2</v>
      </c>
      <c r="AF41" s="6">
        <f t="shared" si="1"/>
        <v>-3.3490000000001266E-3</v>
      </c>
      <c r="AG41" s="6">
        <f t="shared" si="2"/>
        <v>-5.5790000000001342E-3</v>
      </c>
    </row>
    <row r="42" spans="23:33">
      <c r="W42" s="3">
        <f t="shared" si="3"/>
        <v>3.700000000000002</v>
      </c>
      <c r="X42" s="11">
        <v>3.7060000000000003E-2</v>
      </c>
      <c r="Y42">
        <f t="shared" si="0"/>
        <v>1.1159999999999979E-2</v>
      </c>
      <c r="AA42" s="21">
        <f t="shared" si="4"/>
        <v>3.700000000000002</v>
      </c>
      <c r="AB42" s="6">
        <f>'square nose'!V97</f>
        <v>-5.47E-3</v>
      </c>
      <c r="AC42" s="6">
        <f>'square nose'!AJ97</f>
        <v>9.3302399999999994E-2</v>
      </c>
      <c r="AD42" s="6">
        <f>'octagonal nose'!V97</f>
        <v>-1.1184000000000001E-2</v>
      </c>
      <c r="AE42" s="4">
        <f>'octagonal nose'!AJ97</f>
        <v>8.7945999999999996E-2</v>
      </c>
      <c r="AF42" s="6">
        <f t="shared" si="1"/>
        <v>-1.1150000000000038E-3</v>
      </c>
      <c r="AG42" s="6">
        <f t="shared" si="2"/>
        <v>2.2300000000000076E-3</v>
      </c>
    </row>
    <row r="43" spans="23:33">
      <c r="W43" s="3">
        <f t="shared" si="3"/>
        <v>3.800000000000002</v>
      </c>
      <c r="X43" s="11">
        <v>3.8176000000000002E-2</v>
      </c>
      <c r="Y43">
        <f t="shared" si="0"/>
        <v>0</v>
      </c>
      <c r="AA43" s="21">
        <f t="shared" si="4"/>
        <v>3.800000000000002</v>
      </c>
      <c r="AB43" s="6">
        <f>'square nose'!V98</f>
        <v>-2.9440000000000076E-4</v>
      </c>
      <c r="AC43" s="6">
        <f>'square nose'!AJ98</f>
        <v>9.3190899999999993E-2</v>
      </c>
      <c r="AD43" s="6">
        <f>'octagonal nose'!V98</f>
        <v>4.6663999999999994E-3</v>
      </c>
      <c r="AE43" s="4">
        <f>'octagonal nose'!AJ98</f>
        <v>8.8168999999999997E-2</v>
      </c>
      <c r="AF43" s="6">
        <f t="shared" si="1"/>
        <v>1.1159999999998938E-3</v>
      </c>
      <c r="AG43" s="6">
        <f t="shared" si="2"/>
        <v>1.1170000000000613E-3</v>
      </c>
    </row>
    <row r="44" spans="23:33">
      <c r="W44" s="3">
        <f t="shared" si="3"/>
        <v>3.9000000000000021</v>
      </c>
      <c r="X44" s="11">
        <v>3.8176000000000002E-2</v>
      </c>
      <c r="Y44">
        <f t="shared" si="0"/>
        <v>-1.1160000000000029E-2</v>
      </c>
      <c r="AA44" s="21">
        <f t="shared" si="4"/>
        <v>3.9000000000000021</v>
      </c>
      <c r="AB44" s="6">
        <f>'square nose'!V99</f>
        <v>-1.8680000000000015E-4</v>
      </c>
      <c r="AC44" s="6">
        <f>'square nose'!AJ99</f>
        <v>9.3302499999999983E-2</v>
      </c>
      <c r="AD44" s="6">
        <f>'octagonal nose'!V99</f>
        <v>-2.6667999999999996E-3</v>
      </c>
      <c r="AE44" s="4">
        <f>'octagonal nose'!AJ99</f>
        <v>8.8280700000000004E-2</v>
      </c>
      <c r="AF44" s="6">
        <f t="shared" si="1"/>
        <v>-1.1160000000000375E-3</v>
      </c>
      <c r="AG44" s="6">
        <f t="shared" si="2"/>
        <v>-4.4640000000000114E-3</v>
      </c>
    </row>
    <row r="45" spans="23:33">
      <c r="W45" s="5">
        <f t="shared" si="3"/>
        <v>4.0000000000000018</v>
      </c>
      <c r="X45" s="12">
        <v>3.7060000000000003E-2</v>
      </c>
      <c r="Y45">
        <f t="shared" si="0"/>
        <v>9.2649999999999972E-3</v>
      </c>
      <c r="AA45" s="22">
        <f t="shared" si="4"/>
        <v>4.0000000000000018</v>
      </c>
      <c r="AB45" s="23">
        <f>'square nose'!V100</f>
        <v>-2.0196000000000007E-3</v>
      </c>
      <c r="AC45" s="23">
        <f>'square nose'!AJ100</f>
        <v>9.3190899999999979E-2</v>
      </c>
      <c r="AD45" s="23">
        <f>'octagonal nose'!V100</f>
        <v>-4.3912000000000005E-3</v>
      </c>
      <c r="AE45" s="24">
        <f>'octagonal nose'!AJ100</f>
        <v>8.7834300000000004E-2</v>
      </c>
      <c r="AF45" s="6">
        <f t="shared" si="1"/>
        <v>2.3297724999999984E-2</v>
      </c>
      <c r="AG45" s="6">
        <f t="shared" si="2"/>
        <v>2.1958574999999991E-2</v>
      </c>
    </row>
  </sheetData>
  <mergeCells count="7">
    <mergeCell ref="AD3:AD4"/>
    <mergeCell ref="AE3:AE4"/>
    <mergeCell ref="AA3:AA4"/>
    <mergeCell ref="U3:V3"/>
    <mergeCell ref="W3:X3"/>
    <mergeCell ref="AB3:AB4"/>
    <mergeCell ref="AC3:AC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square nose</vt:lpstr>
      <vt:lpstr>square graphs</vt:lpstr>
      <vt:lpstr>octagonal nose</vt:lpstr>
      <vt:lpstr>octagonal graphs</vt:lpstr>
      <vt:lpstr>Results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2009-04-29T22:26:46Z</dcterms:modified>
</cp:coreProperties>
</file>