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2940" yWindow="60" windowWidth="19440" windowHeight="12180"/>
  </bookViews>
  <sheets>
    <sheet name="Introduction" sheetId="3" r:id="rId1"/>
    <sheet name="Directions" sheetId="4" r:id="rId2"/>
    <sheet name="Lighting Calculator" sheetId="2" r:id="rId3"/>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J7" i="2" l="1"/>
  <c r="L7" i="2"/>
  <c r="K7" i="2"/>
  <c r="N7" i="2"/>
  <c r="I7" i="2"/>
  <c r="M7" i="2"/>
  <c r="J6" i="2"/>
  <c r="L6" i="2"/>
  <c r="K6" i="2"/>
  <c r="I6" i="2"/>
  <c r="J5" i="2"/>
  <c r="J8" i="2"/>
  <c r="L5" i="2"/>
  <c r="K5" i="2"/>
  <c r="I5" i="2"/>
  <c r="L4" i="2"/>
  <c r="K4" i="2"/>
  <c r="J4" i="2"/>
  <c r="O4" i="2"/>
  <c r="I4" i="2"/>
  <c r="M4" i="2"/>
  <c r="M5" i="2"/>
  <c r="L8" i="2"/>
  <c r="N5" i="2"/>
  <c r="I8" i="2"/>
  <c r="N4" i="2"/>
  <c r="M6" i="2"/>
  <c r="M8" i="2"/>
  <c r="N6" i="2"/>
  <c r="O6" i="2"/>
  <c r="O5" i="2"/>
  <c r="O7" i="2"/>
  <c r="O8" i="2"/>
  <c r="K8" i="2"/>
  <c r="N8" i="2"/>
</calcChain>
</file>

<file path=xl/sharedStrings.xml><?xml version="1.0" encoding="utf-8"?>
<sst xmlns="http://schemas.openxmlformats.org/spreadsheetml/2006/main" count="50" uniqueCount="45">
  <si>
    <t>**This calculation is base off an insulation cost estimate of £ 4 per light bulb. A professional quotation should be acquired.</t>
  </si>
  <si>
    <t>Example</t>
  </si>
  <si>
    <t>LED</t>
  </si>
  <si>
    <t>*If you do not know the average price of your electricity use £ 0.10/kWh</t>
  </si>
  <si>
    <t>Old Bulbs</t>
  </si>
  <si>
    <t>New Bulbs</t>
  </si>
  <si>
    <t>Power</t>
  </si>
  <si>
    <t>Type</t>
  </si>
  <si>
    <t>Price</t>
  </si>
  <si>
    <t>Average Usage</t>
  </si>
  <si>
    <t>Weeks per Year</t>
  </si>
  <si>
    <t>W</t>
  </si>
  <si>
    <t>£</t>
  </si>
  <si>
    <t>hr</t>
  </si>
  <si>
    <t>Amount</t>
  </si>
  <si>
    <t>Total Cost</t>
  </si>
  <si>
    <t>Bulb Only</t>
  </si>
  <si>
    <t>Energy Bills</t>
  </si>
  <si>
    <t>Energy</t>
  </si>
  <si>
    <t>Payback Period</t>
  </si>
  <si>
    <t>year</t>
  </si>
  <si>
    <r>
      <t>CO</t>
    </r>
    <r>
      <rPr>
        <b/>
        <vertAlign val="subscript"/>
        <sz val="11"/>
        <color theme="1"/>
        <rFont val="Calibri"/>
        <family val="2"/>
        <scheme val="minor"/>
      </rPr>
      <t>2</t>
    </r>
    <r>
      <rPr>
        <b/>
        <sz val="11"/>
        <color theme="1"/>
        <rFont val="Calibri"/>
        <family val="2"/>
        <scheme val="minor"/>
      </rPr>
      <t xml:space="preserve"> </t>
    </r>
  </si>
  <si>
    <t>kg</t>
  </si>
  <si>
    <t>kWh</t>
  </si>
  <si>
    <t>Savings per Year</t>
  </si>
  <si>
    <t>Hours per Week</t>
  </si>
  <si>
    <t>Total</t>
  </si>
  <si>
    <t>£/kWh</t>
  </si>
  <si>
    <t>Price of Electricity*</t>
  </si>
  <si>
    <t>Bulb + Labour**</t>
  </si>
  <si>
    <t>Step 5: Hours per week and Weeks per year</t>
  </si>
  <si>
    <t>With all this information filled in the Results section will be automatically updated and all the information that you may want will be complete. If anywhere along the way you would like to change information simply update the appropriate cell with the correct information and the Results will automatically update.</t>
  </si>
  <si>
    <t>Step 1: Power</t>
  </si>
  <si>
    <t>These cells are to input the watts of your current lightbulbs.</t>
  </si>
  <si>
    <t>Step 2: Type</t>
  </si>
  <si>
    <t>These cells are for you convience to be able to keep track the various types of lighting solutions you may put in.</t>
  </si>
  <si>
    <t>Step 3: Power</t>
  </si>
  <si>
    <t>These cells are to input the watts of the new lighting solutions.</t>
  </si>
  <si>
    <t>These cells are to input the number of lights that you are going to change.</t>
  </si>
  <si>
    <t>Step 4: Price</t>
  </si>
  <si>
    <t>These cells are for the unit price of the new lightbulbs.</t>
  </si>
  <si>
    <t>Step 5: Amount</t>
  </si>
  <si>
    <t>These cells are for the number of lightbulbs that are being replaced</t>
  </si>
  <si>
    <t>Step 6: Price of Electricity</t>
  </si>
  <si>
    <t>These cells are for you to input the price you pay per unit of electricity. If you do not know the price of your electricity £0.1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</si>
</sst>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809]#,##0.00"/>
  </numFmts>
  <fonts count="9" x14ac:knownFonts="1">
    <font>
      <sz val="11"/>
      <color theme="1"/>
      <name val="Calibri"/>
      <family val="2"/>
      <scheme val="minor"/>
    </font>
    <font>
      <b/>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vertAlign val="subscript"/>
      <sz val="11"/>
      <color theme="1"/>
      <name val="Calibri"/>
      <family val="2"/>
      <scheme val="minor"/>
    </font>
    <font>
      <u/>
      <sz val="11"/>
      <color theme="10"/>
      <name val="Calibri"/>
      <family val="2"/>
      <scheme val="minor"/>
    </font>
    <font>
      <u/>
      <sz val="11"/>
      <color theme="11"/>
      <name val="Calibri"/>
      <family val="2"/>
      <scheme val="minor"/>
    </font>
    <font>
      <sz val="8"/>
      <name val="Calibri"/>
      <family val="2"/>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medium">
        <color auto="1"/>
      </top>
      <bottom style="medium">
        <color auto="1"/>
      </bottom>
      <diagonal/>
    </border>
    <border>
      <left/>
      <right/>
      <top style="medium">
        <color auto="1"/>
      </top>
      <bottom/>
      <diagonal/>
    </border>
  </borders>
  <cellStyleXfs count="102">
    <xf numFmtId="0" fontId="0"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2">
    <xf numFmtId="0" fontId="0" fillId="0" borderId="0" xfId="0"/>
    <xf numFmtId="4" fontId="0" fillId="0" borderId="0" xfId="0" applyNumberFormat="1"/>
    <xf numFmtId="4" fontId="2" fillId="0" borderId="0" xfId="1" applyNumberFormat="1"/>
    <xf numFmtId="4" fontId="0" fillId="0" borderId="0" xfId="0" applyNumberFormat="1" applyAlignment="1">
      <alignment horizontal="left" vertical="top" wrapText="1"/>
    </xf>
    <xf numFmtId="4" fontId="0" fillId="0" borderId="0" xfId="0" applyNumberFormat="1"/>
    <xf numFmtId="4" fontId="0" fillId="0" borderId="0" xfId="0" applyNumberFormat="1"/>
    <xf numFmtId="4" fontId="0" fillId="0" borderId="0" xfId="0" applyNumberFormat="1"/>
    <xf numFmtId="4" fontId="0" fillId="0" borderId="0" xfId="0" applyNumberFormat="1"/>
    <xf numFmtId="4" fontId="0" fillId="0" borderId="0" xfId="0" applyNumberFormat="1" applyBorder="1" applyAlignment="1" applyProtection="1">
      <alignment horizontal="center" vertical="center"/>
    </xf>
    <xf numFmtId="4" fontId="0" fillId="0" borderId="0" xfId="0" applyNumberFormat="1"/>
    <xf numFmtId="4" fontId="0" fillId="0" borderId="8" xfId="0" applyNumberFormat="1" applyBorder="1" applyAlignment="1" applyProtection="1">
      <alignment horizontal="center" vertical="center"/>
    </xf>
    <xf numFmtId="4" fontId="0" fillId="0" borderId="9" xfId="0" applyNumberFormat="1" applyBorder="1" applyAlignment="1" applyProtection="1">
      <alignment horizontal="center" vertical="center"/>
    </xf>
    <xf numFmtId="4" fontId="0" fillId="0" borderId="0" xfId="0" applyNumberFormat="1" applyAlignment="1"/>
    <xf numFmtId="4" fontId="0" fillId="2" borderId="13" xfId="0" applyNumberFormat="1" applyFill="1" applyBorder="1" applyAlignment="1" applyProtection="1">
      <alignment horizontal="right" vertical="center"/>
    </xf>
    <xf numFmtId="4" fontId="0" fillId="2" borderId="14" xfId="0" applyNumberFormat="1" applyFill="1" applyBorder="1" applyAlignment="1" applyProtection="1">
      <alignment horizontal="right" vertical="center"/>
    </xf>
    <xf numFmtId="4" fontId="1" fillId="2" borderId="21" xfId="0" applyNumberFormat="1" applyFont="1" applyFill="1" applyBorder="1" applyAlignment="1" applyProtection="1">
      <alignment horizontal="right" vertical="center"/>
    </xf>
    <xf numFmtId="4" fontId="0" fillId="2" borderId="16" xfId="0" applyNumberFormat="1" applyFill="1" applyBorder="1" applyAlignment="1" applyProtection="1">
      <alignment horizontal="right" vertical="center"/>
    </xf>
    <xf numFmtId="4" fontId="0" fillId="2" borderId="2" xfId="0" applyNumberFormat="1" applyFill="1" applyBorder="1" applyAlignment="1" applyProtection="1">
      <alignment horizontal="right" vertical="center"/>
    </xf>
    <xf numFmtId="4" fontId="0" fillId="2" borderId="18" xfId="0" applyNumberFormat="1" applyFill="1" applyBorder="1" applyAlignment="1" applyProtection="1">
      <alignment horizontal="right" vertical="center"/>
    </xf>
    <xf numFmtId="4" fontId="0" fillId="2" borderId="1" xfId="0" applyNumberFormat="1" applyFill="1" applyBorder="1" applyAlignment="1" applyProtection="1">
      <alignment horizontal="right" vertical="center"/>
    </xf>
    <xf numFmtId="4" fontId="0" fillId="0" borderId="5" xfId="0" applyNumberFormat="1" applyBorder="1" applyProtection="1"/>
    <xf numFmtId="4" fontId="0" fillId="0" borderId="12" xfId="0" applyNumberFormat="1" applyBorder="1" applyProtection="1"/>
    <xf numFmtId="4" fontId="0" fillId="0" borderId="6" xfId="0" applyNumberFormat="1" applyBorder="1" applyAlignment="1" applyProtection="1">
      <alignment horizontal="left" vertical="top" wrapText="1"/>
    </xf>
    <xf numFmtId="4" fontId="0" fillId="0" borderId="15" xfId="0" applyNumberFormat="1" applyFont="1" applyBorder="1" applyAlignment="1" applyProtection="1">
      <alignment horizontal="left" vertical="top" wrapText="1"/>
    </xf>
    <xf numFmtId="4" fontId="0" fillId="0" borderId="1" xfId="0" applyNumberFormat="1" applyFont="1" applyBorder="1" applyAlignment="1" applyProtection="1">
      <alignment horizontal="left" vertical="top" wrapText="1"/>
    </xf>
    <xf numFmtId="4" fontId="0" fillId="0" borderId="16" xfId="0" applyNumberFormat="1" applyFont="1" applyBorder="1" applyAlignment="1" applyProtection="1">
      <alignment horizontal="left" vertical="top" wrapText="1"/>
    </xf>
    <xf numFmtId="4" fontId="1" fillId="0" borderId="15" xfId="0" applyNumberFormat="1" applyFont="1" applyBorder="1" applyAlignment="1" applyProtection="1">
      <alignment horizontal="left" vertical="top" wrapText="1"/>
    </xf>
    <xf numFmtId="4" fontId="1" fillId="0" borderId="1" xfId="0" applyNumberFormat="1" applyFont="1" applyBorder="1" applyAlignment="1" applyProtection="1">
      <alignment horizontal="left" vertical="top" wrapText="1"/>
    </xf>
    <xf numFmtId="4" fontId="1" fillId="0" borderId="16" xfId="0" applyNumberFormat="1" applyFont="1" applyBorder="1" applyAlignment="1" applyProtection="1">
      <alignment horizontal="left" vertical="top" wrapText="1"/>
    </xf>
    <xf numFmtId="4" fontId="0" fillId="0" borderId="7" xfId="0" applyNumberFormat="1" applyBorder="1" applyAlignment="1" applyProtection="1">
      <alignment horizontal="left" vertical="top" wrapText="1"/>
    </xf>
    <xf numFmtId="4" fontId="0" fillId="0" borderId="17" xfId="0" applyNumberFormat="1" applyFont="1" applyBorder="1" applyAlignment="1" applyProtection="1">
      <alignment horizontal="left" vertical="top" wrapText="1"/>
    </xf>
    <xf numFmtId="4" fontId="0" fillId="0" borderId="2" xfId="0" applyNumberFormat="1" applyFont="1" applyBorder="1" applyAlignment="1" applyProtection="1">
      <alignment horizontal="left" vertical="top" wrapText="1"/>
    </xf>
    <xf numFmtId="4" fontId="0" fillId="0" borderId="18" xfId="0" applyNumberFormat="1" applyFont="1" applyBorder="1" applyAlignment="1" applyProtection="1">
      <alignment horizontal="left" vertical="top" wrapText="1"/>
    </xf>
    <xf numFmtId="4" fontId="1" fillId="0" borderId="17" xfId="0" applyNumberFormat="1" applyFont="1" applyBorder="1" applyAlignment="1" applyProtection="1">
      <alignment horizontal="left" vertical="top" wrapText="1"/>
    </xf>
    <xf numFmtId="4" fontId="1" fillId="0" borderId="2" xfId="0" applyNumberFormat="1" applyFont="1" applyBorder="1" applyAlignment="1" applyProtection="1">
      <alignment horizontal="left" vertical="top" wrapText="1"/>
    </xf>
    <xf numFmtId="4" fontId="1" fillId="0" borderId="18" xfId="0" applyNumberFormat="1" applyFont="1" applyBorder="1" applyAlignment="1" applyProtection="1">
      <alignment horizontal="left" vertical="top" wrapText="1"/>
    </xf>
    <xf numFmtId="0" fontId="0" fillId="2" borderId="4" xfId="0" applyNumberFormat="1" applyFill="1" applyBorder="1" applyProtection="1"/>
    <xf numFmtId="3" fontId="0" fillId="2" borderId="20" xfId="0" applyNumberFormat="1" applyFill="1" applyBorder="1" applyAlignment="1" applyProtection="1">
      <alignment horizontal="right" vertical="center"/>
    </xf>
    <xf numFmtId="3" fontId="0" fillId="2" borderId="11" xfId="0" applyNumberFormat="1" applyFill="1" applyBorder="1" applyAlignment="1" applyProtection="1">
      <alignment horizontal="right" vertical="center" wrapText="1"/>
    </xf>
    <xf numFmtId="3" fontId="0" fillId="2" borderId="11" xfId="0" applyNumberFormat="1" applyFill="1" applyBorder="1" applyAlignment="1" applyProtection="1">
      <alignment horizontal="right" vertical="center"/>
    </xf>
    <xf numFmtId="0" fontId="0" fillId="2" borderId="11" xfId="0" applyNumberFormat="1" applyFill="1" applyBorder="1" applyAlignment="1" applyProtection="1">
      <alignment horizontal="right" vertical="center"/>
    </xf>
    <xf numFmtId="0" fontId="0" fillId="2" borderId="21" xfId="0" applyNumberFormat="1" applyFill="1" applyBorder="1" applyAlignment="1" applyProtection="1">
      <alignment horizontal="right" vertical="center"/>
    </xf>
    <xf numFmtId="0" fontId="0" fillId="0" borderId="25" xfId="0" applyNumberFormat="1" applyBorder="1" applyProtection="1"/>
    <xf numFmtId="0" fontId="0" fillId="0" borderId="22" xfId="0" applyNumberFormat="1" applyBorder="1" applyProtection="1"/>
    <xf numFmtId="0" fontId="0" fillId="0" borderId="23" xfId="0" applyNumberFormat="1" applyBorder="1" applyProtection="1"/>
    <xf numFmtId="4" fontId="0" fillId="0" borderId="19" xfId="0" applyNumberFormat="1" applyBorder="1" applyProtection="1"/>
    <xf numFmtId="4" fontId="0" fillId="0" borderId="11" xfId="0" applyNumberFormat="1" applyBorder="1" applyProtection="1"/>
    <xf numFmtId="4" fontId="0" fillId="0" borderId="8" xfId="0" applyNumberFormat="1" applyBorder="1" applyProtection="1"/>
    <xf numFmtId="4" fontId="0" fillId="0" borderId="10" xfId="0" applyNumberFormat="1" applyBorder="1" applyProtection="1"/>
    <xf numFmtId="4" fontId="1" fillId="2" borderId="11" xfId="0" applyNumberFormat="1" applyFont="1" applyFill="1" applyBorder="1" applyAlignment="1" applyProtection="1">
      <alignment horizontal="right"/>
    </xf>
    <xf numFmtId="4" fontId="0" fillId="0" borderId="24" xfId="0" applyNumberFormat="1" applyBorder="1" applyProtection="1"/>
    <xf numFmtId="4" fontId="0" fillId="0" borderId="0" xfId="0" applyNumberFormat="1" applyBorder="1" applyProtection="1"/>
    <xf numFmtId="4" fontId="0" fillId="0" borderId="0" xfId="0" applyNumberFormat="1" applyAlignment="1" applyProtection="1"/>
    <xf numFmtId="4" fontId="0" fillId="0" borderId="11" xfId="0" applyNumberFormat="1" applyBorder="1" applyProtection="1">
      <protection locked="0"/>
    </xf>
    <xf numFmtId="3" fontId="0" fillId="0" borderId="26" xfId="0" applyNumberFormat="1" applyBorder="1" applyAlignment="1" applyProtection="1">
      <alignment horizontal="right" vertical="center"/>
      <protection locked="0"/>
    </xf>
    <xf numFmtId="3" fontId="0" fillId="0" borderId="3" xfId="0" applyNumberFormat="1" applyBorder="1" applyAlignment="1" applyProtection="1">
      <alignment horizontal="right" vertical="center" wrapText="1"/>
      <protection locked="0"/>
    </xf>
    <xf numFmtId="3" fontId="0" fillId="0" borderId="3" xfId="0" applyNumberFormat="1" applyBorder="1" applyAlignment="1" applyProtection="1">
      <alignment horizontal="right" vertical="center"/>
      <protection locked="0"/>
    </xf>
    <xf numFmtId="0" fontId="0" fillId="0" borderId="3" xfId="0" applyNumberFormat="1" applyBorder="1" applyAlignment="1" applyProtection="1">
      <alignment horizontal="right" vertical="center"/>
      <protection locked="0"/>
    </xf>
    <xf numFmtId="0" fontId="0" fillId="0" borderId="27" xfId="0" applyNumberFormat="1" applyBorder="1" applyAlignment="1" applyProtection="1">
      <alignment horizontal="right" vertical="center"/>
      <protection locked="0"/>
    </xf>
    <xf numFmtId="4" fontId="0" fillId="0" borderId="19" xfId="0" applyNumberFormat="1" applyBorder="1" applyProtection="1"/>
    <xf numFmtId="4" fontId="0" fillId="0" borderId="28" xfId="0" applyNumberFormat="1" applyBorder="1" applyProtection="1"/>
    <xf numFmtId="4" fontId="0" fillId="0" borderId="29" xfId="0" applyNumberFormat="1" applyBorder="1" applyAlignment="1" applyProtection="1"/>
    <xf numFmtId="4" fontId="0" fillId="0" borderId="13" xfId="0" applyNumberFormat="1" applyBorder="1" applyAlignment="1" applyProtection="1">
      <alignment horizontal="center"/>
    </xf>
    <xf numFmtId="4" fontId="0" fillId="0" borderId="14" xfId="0" applyNumberFormat="1" applyBorder="1" applyAlignment="1" applyProtection="1">
      <alignment horizontal="center"/>
    </xf>
    <xf numFmtId="4" fontId="0" fillId="0" borderId="12" xfId="0" applyNumberFormat="1" applyBorder="1" applyAlignment="1" applyProtection="1">
      <alignment horizontal="center"/>
    </xf>
    <xf numFmtId="0" fontId="1" fillId="0" borderId="0" xfId="0" applyFont="1"/>
    <xf numFmtId="0" fontId="0" fillId="0" borderId="0" xfId="0" applyAlignment="1">
      <alignment wrapText="1"/>
    </xf>
    <xf numFmtId="0" fontId="0" fillId="0" borderId="0" xfId="0"/>
    <xf numFmtId="0" fontId="0" fillId="0" borderId="0" xfId="0" applyAlignment="1"/>
    <xf numFmtId="0" fontId="0" fillId="0" borderId="0" xfId="0" applyAlignment="1">
      <alignment wrapText="1"/>
    </xf>
    <xf numFmtId="0" fontId="0" fillId="0" borderId="0" xfId="0" applyAlignment="1"/>
    <xf numFmtId="0" fontId="1" fillId="0" borderId="0" xfId="0" applyFont="1"/>
    <xf numFmtId="164" fontId="0" fillId="0" borderId="3" xfId="0" applyNumberFormat="1" applyBorder="1" applyAlignment="1" applyProtection="1">
      <alignment horizontal="right" vertical="center"/>
      <protection locked="0"/>
    </xf>
    <xf numFmtId="164" fontId="0" fillId="2" borderId="11" xfId="0" applyNumberFormat="1" applyFill="1" applyBorder="1" applyAlignment="1" applyProtection="1">
      <alignment horizontal="right" vertical="center"/>
    </xf>
    <xf numFmtId="164" fontId="0" fillId="2" borderId="12" xfId="0" applyNumberFormat="1" applyFill="1" applyBorder="1" applyAlignment="1" applyProtection="1">
      <alignment horizontal="right" vertical="center"/>
    </xf>
    <xf numFmtId="164" fontId="0" fillId="2" borderId="13" xfId="0" applyNumberFormat="1" applyFill="1" applyBorder="1" applyAlignment="1" applyProtection="1">
      <alignment horizontal="right" vertical="center"/>
    </xf>
    <xf numFmtId="164" fontId="0" fillId="2" borderId="1" xfId="0" applyNumberFormat="1" applyFill="1" applyBorder="1" applyAlignment="1" applyProtection="1">
      <alignment horizontal="right" vertical="center"/>
    </xf>
    <xf numFmtId="164" fontId="0" fillId="2" borderId="15" xfId="0" applyNumberFormat="1" applyFill="1" applyBorder="1" applyAlignment="1" applyProtection="1">
      <alignment horizontal="right" vertical="center"/>
    </xf>
    <xf numFmtId="164" fontId="0" fillId="2" borderId="17" xfId="0" applyNumberFormat="1" applyFill="1" applyBorder="1" applyAlignment="1" applyProtection="1">
      <alignment horizontal="right" vertical="center"/>
    </xf>
    <xf numFmtId="164" fontId="0" fillId="2" borderId="2" xfId="0" applyNumberFormat="1" applyFill="1" applyBorder="1" applyAlignment="1" applyProtection="1">
      <alignment horizontal="right" vertical="center"/>
    </xf>
    <xf numFmtId="164" fontId="1" fillId="2" borderId="11" xfId="0" applyNumberFormat="1" applyFont="1" applyFill="1" applyBorder="1" applyAlignment="1" applyProtection="1">
      <alignment horizontal="right"/>
    </xf>
    <xf numFmtId="164" fontId="1" fillId="2" borderId="20" xfId="0" applyNumberFormat="1" applyFont="1" applyFill="1" applyBorder="1" applyAlignment="1" applyProtection="1">
      <alignment horizontal="right"/>
    </xf>
  </cellXfs>
  <cellStyles count="10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20</xdr:col>
      <xdr:colOff>314325</xdr:colOff>
      <xdr:row>31</xdr:row>
      <xdr:rowOff>0</xdr:rowOff>
    </xdr:to>
    <xdr:pic>
      <xdr:nvPicPr>
        <xdr:cNvPr id="10" name="Picture 9"/>
        <xdr:cNvPicPr>
          <a:picLocks noChangeAspect="1"/>
        </xdr:cNvPicPr>
      </xdr:nvPicPr>
      <xdr:blipFill rotWithShape="1">
        <a:blip xmlns:r="http://schemas.openxmlformats.org/officeDocument/2006/relationships" r:embed="rId1">
          <a:extLst/>
        </a:blip>
        <a:srcRect/>
        <a:stretch/>
      </xdr:blipFill>
      <xdr:spPr bwMode="auto">
        <a:xfrm>
          <a:off x="0" y="0"/>
          <a:ext cx="12506325" cy="5905500"/>
        </a:xfrm>
        <a:prstGeom prst="rect">
          <a:avLst/>
        </a:prstGeom>
        <a:effectLst>
          <a:reflection endPos="65000" dist="50800" dir="5400000" sy="-100000" algn="bl" rotWithShape="0"/>
        </a:effectLst>
      </xdr:spPr>
    </xdr:pic>
    <xdr:clientData/>
  </xdr:twoCellAnchor>
  <xdr:twoCellAnchor>
    <xdr:from>
      <xdr:col>2</xdr:col>
      <xdr:colOff>514350</xdr:colOff>
      <xdr:row>5</xdr:row>
      <xdr:rowOff>104776</xdr:rowOff>
    </xdr:from>
    <xdr:to>
      <xdr:col>12</xdr:col>
      <xdr:colOff>19050</xdr:colOff>
      <xdr:row>24</xdr:row>
      <xdr:rowOff>9526</xdr:rowOff>
    </xdr:to>
    <xdr:sp macro="" textlink="">
      <xdr:nvSpPr>
        <xdr:cNvPr id="3" name="TextBox 2"/>
        <xdr:cNvSpPr txBox="1"/>
      </xdr:nvSpPr>
      <xdr:spPr>
        <a:xfrm>
          <a:off x="1733550" y="1057276"/>
          <a:ext cx="5600700" cy="3524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aseline="0">
              <a:solidFill>
                <a:schemeClr val="bg1"/>
              </a:solidFill>
            </a:rPr>
            <a:t>       </a:t>
          </a:r>
          <a:r>
            <a:rPr lang="en-GB" sz="1600" baseline="0">
              <a:solidFill>
                <a:schemeClr val="tx1"/>
              </a:solidFill>
            </a:rPr>
            <a:t>This calculator has been designed to allow individuals to be able to get a better understanding of the savings people can see if they take some small steps to improve the type of lighting they use. This can be done through making sure that you have the most efficient lighting. The calculator on the following tab gives you feedback on the money, kilowatt-hours and CO</a:t>
          </a:r>
          <a:r>
            <a:rPr lang="en-GB" sz="1600" baseline="-25000">
              <a:solidFill>
                <a:schemeClr val="tx1"/>
              </a:solidFill>
            </a:rPr>
            <a:t>2</a:t>
          </a:r>
          <a:r>
            <a:rPr lang="en-GB" sz="1600" baseline="0">
              <a:solidFill>
                <a:schemeClr val="tx1"/>
              </a:solidFill>
            </a:rPr>
            <a:t> saved when the required data is inputted. This information can be used to understand the effect that you have on the environment, how you can save money on your energy bill and make the appropriate decision for you situation. By using this calculator individuals will be able to take steps towards bettering the environment. Results for labour costs are estimated so professional quotes should be acquired.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election activeCell="I18" sqref="I18"/>
    </sheetView>
  </sheetViews>
  <sheetFormatPr defaultRowHeight="15" x14ac:dyDescent="0.25"/>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showRowColHeaders="0" workbookViewId="0">
      <selection activeCell="E15" sqref="E15"/>
    </sheetView>
  </sheetViews>
  <sheetFormatPr defaultRowHeight="15" x14ac:dyDescent="0.25"/>
  <sheetData>
    <row r="1" spans="1:13" x14ac:dyDescent="0.25">
      <c r="A1" s="65" t="s">
        <v>32</v>
      </c>
      <c r="B1" s="65"/>
      <c r="C1" s="71"/>
      <c r="D1" s="71"/>
      <c r="E1" s="71"/>
    </row>
    <row r="2" spans="1:13" x14ac:dyDescent="0.25">
      <c r="A2" s="68" t="s">
        <v>33</v>
      </c>
      <c r="B2" s="68"/>
      <c r="C2" s="68"/>
      <c r="D2" s="68"/>
      <c r="E2" s="68"/>
      <c r="F2" s="68"/>
      <c r="G2" s="70"/>
      <c r="H2" s="70"/>
      <c r="I2" s="70"/>
      <c r="J2" s="70"/>
      <c r="K2" s="70"/>
      <c r="L2" s="70"/>
    </row>
    <row r="4" spans="1:13" x14ac:dyDescent="0.25">
      <c r="A4" s="65" t="s">
        <v>34</v>
      </c>
      <c r="B4" s="65"/>
      <c r="C4" s="71"/>
    </row>
    <row r="5" spans="1:13" x14ac:dyDescent="0.25">
      <c r="A5" s="67" t="s">
        <v>35</v>
      </c>
      <c r="B5" s="67"/>
      <c r="C5" s="67"/>
      <c r="D5" s="67"/>
      <c r="E5" s="67"/>
      <c r="F5" s="67"/>
      <c r="G5" s="67"/>
      <c r="H5" s="67"/>
      <c r="I5" s="67"/>
      <c r="J5" s="67"/>
      <c r="K5" s="67"/>
    </row>
    <row r="7" spans="1:13" x14ac:dyDescent="0.25">
      <c r="A7" s="65" t="s">
        <v>36</v>
      </c>
      <c r="B7" s="65"/>
      <c r="C7" s="71"/>
    </row>
    <row r="8" spans="1:13" x14ac:dyDescent="0.25">
      <c r="A8" s="67" t="s">
        <v>37</v>
      </c>
      <c r="B8" s="67"/>
      <c r="C8" s="67"/>
      <c r="D8" s="67"/>
      <c r="E8" s="67"/>
      <c r="F8" s="67"/>
      <c r="G8" s="67"/>
    </row>
    <row r="10" spans="1:13" x14ac:dyDescent="0.25">
      <c r="A10" s="65" t="s">
        <v>39</v>
      </c>
      <c r="B10" s="65"/>
      <c r="C10" s="65"/>
      <c r="D10" s="65"/>
    </row>
    <row r="11" spans="1:13" x14ac:dyDescent="0.25">
      <c r="A11" s="67" t="s">
        <v>40</v>
      </c>
      <c r="B11" s="67"/>
      <c r="C11" s="67"/>
      <c r="D11" s="67"/>
      <c r="E11" s="67"/>
      <c r="F11" s="67"/>
      <c r="K11" s="69"/>
      <c r="L11" s="69"/>
      <c r="M11" s="69"/>
    </row>
    <row r="12" spans="1:13" x14ac:dyDescent="0.25">
      <c r="A12" s="69"/>
      <c r="B12" s="69"/>
      <c r="C12" s="69"/>
      <c r="D12" s="69"/>
      <c r="E12" s="69"/>
      <c r="F12" s="69"/>
      <c r="G12" s="69"/>
      <c r="H12" s="69"/>
      <c r="I12" s="69"/>
      <c r="J12" s="69"/>
      <c r="K12" s="69"/>
      <c r="L12" s="69"/>
    </row>
    <row r="13" spans="1:13" x14ac:dyDescent="0.25">
      <c r="A13" s="65" t="s">
        <v>41</v>
      </c>
      <c r="B13" s="65"/>
      <c r="C13" s="71"/>
      <c r="D13" s="71"/>
      <c r="G13" s="69"/>
      <c r="H13" s="69"/>
      <c r="I13" s="69"/>
      <c r="J13" s="69"/>
      <c r="K13" s="69"/>
      <c r="L13" s="69"/>
    </row>
    <row r="14" spans="1:13" x14ac:dyDescent="0.25">
      <c r="A14" s="67" t="s">
        <v>42</v>
      </c>
      <c r="B14" s="67"/>
      <c r="C14" s="67"/>
      <c r="D14" s="67"/>
      <c r="E14" s="67"/>
      <c r="F14" s="67"/>
      <c r="G14" s="67"/>
      <c r="H14" s="69"/>
      <c r="I14" s="69"/>
      <c r="J14" s="69"/>
      <c r="K14" s="69"/>
      <c r="L14" s="69"/>
    </row>
    <row r="15" spans="1:13" x14ac:dyDescent="0.25">
      <c r="A15" s="69"/>
      <c r="B15" s="69"/>
      <c r="C15" s="69"/>
      <c r="D15" s="69"/>
      <c r="E15" s="69"/>
      <c r="F15" s="69"/>
      <c r="G15" s="69"/>
      <c r="H15" s="69"/>
      <c r="I15" s="69"/>
      <c r="J15" s="69"/>
      <c r="K15" s="69"/>
      <c r="L15" s="69"/>
    </row>
    <row r="16" spans="1:13" x14ac:dyDescent="0.25">
      <c r="A16" s="65" t="s">
        <v>30</v>
      </c>
      <c r="B16" s="65"/>
      <c r="C16" s="65"/>
      <c r="D16" s="65"/>
      <c r="E16" s="65"/>
    </row>
    <row r="17" spans="1:16" x14ac:dyDescent="0.25">
      <c r="A17" s="68" t="s">
        <v>38</v>
      </c>
      <c r="B17" s="68"/>
      <c r="C17" s="68"/>
      <c r="D17" s="68"/>
      <c r="E17" s="68"/>
      <c r="F17" s="68"/>
      <c r="G17" s="68"/>
      <c r="H17" s="68"/>
      <c r="I17" s="68"/>
      <c r="J17" s="68"/>
    </row>
    <row r="19" spans="1:16" x14ac:dyDescent="0.25">
      <c r="A19" s="65" t="s">
        <v>43</v>
      </c>
      <c r="B19" s="65"/>
      <c r="C19" s="65"/>
    </row>
    <row r="20" spans="1:16" x14ac:dyDescent="0.25">
      <c r="A20" s="70" t="s">
        <v>44</v>
      </c>
      <c r="B20" s="70"/>
      <c r="C20" s="70"/>
      <c r="D20" s="70"/>
      <c r="E20" s="70"/>
      <c r="F20" s="70"/>
      <c r="G20" s="70"/>
      <c r="H20" s="70"/>
      <c r="I20" s="70"/>
    </row>
    <row r="22" spans="1:16" x14ac:dyDescent="0.25">
      <c r="A22" s="66" t="s">
        <v>31</v>
      </c>
      <c r="B22" s="66"/>
      <c r="C22" s="66"/>
      <c r="D22" s="66"/>
      <c r="E22" s="66"/>
      <c r="F22" s="66"/>
      <c r="G22" s="66"/>
      <c r="H22" s="66"/>
      <c r="I22" s="66"/>
      <c r="J22" s="66"/>
      <c r="K22" s="66"/>
      <c r="L22" s="66"/>
      <c r="M22" s="66"/>
      <c r="N22" s="66"/>
      <c r="O22" s="66"/>
      <c r="P22" s="66"/>
    </row>
    <row r="23" spans="1:16" x14ac:dyDescent="0.25">
      <c r="A23" s="66"/>
      <c r="B23" s="66"/>
      <c r="C23" s="66"/>
      <c r="D23" s="66"/>
      <c r="E23" s="66"/>
      <c r="F23" s="66"/>
      <c r="G23" s="66"/>
      <c r="H23" s="66"/>
      <c r="I23" s="66"/>
      <c r="J23" s="66"/>
      <c r="K23" s="66"/>
      <c r="L23" s="66"/>
      <c r="M23" s="66"/>
      <c r="N23" s="66"/>
      <c r="O23" s="66"/>
      <c r="P23" s="66"/>
    </row>
  </sheetData>
  <sheetProtection sheet="1" objects="1" scenarios="1" selectLockedCells="1" selectUnlockedCells="1"/>
  <mergeCells count="14">
    <mergeCell ref="A13:B13"/>
    <mergeCell ref="A22:P23"/>
    <mergeCell ref="A2:F2"/>
    <mergeCell ref="A4:B4"/>
    <mergeCell ref="A5:K5"/>
    <mergeCell ref="A7:B7"/>
    <mergeCell ref="A8:G8"/>
    <mergeCell ref="A10:D10"/>
    <mergeCell ref="A17:J17"/>
    <mergeCell ref="A16:E16"/>
    <mergeCell ref="A19:C19"/>
    <mergeCell ref="A11:F11"/>
    <mergeCell ref="A14:G14"/>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zoomScale="140" zoomScaleNormal="140" zoomScaleSheetLayoutView="140" zoomScalePageLayoutView="140" workbookViewId="0">
      <pane ySplit="11" topLeftCell="A12" activePane="bottomLeft" state="frozen"/>
      <selection pane="bottomLeft" activeCell="B5" sqref="B5"/>
    </sheetView>
  </sheetViews>
  <sheetFormatPr defaultColWidth="8.85546875" defaultRowHeight="15" x14ac:dyDescent="0.25"/>
  <cols>
    <col min="1" max="1" width="8.85546875" style="7"/>
    <col min="2" max="2" width="9.42578125" style="1" bestFit="1" customWidth="1"/>
    <col min="3" max="3" width="6.85546875" style="1" customWidth="1"/>
    <col min="4" max="4" width="7.140625" style="1" customWidth="1"/>
    <col min="5" max="5" width="7.140625" style="1" bestFit="1" customWidth="1"/>
    <col min="6" max="6" width="8" style="1" customWidth="1"/>
    <col min="7" max="7" width="8.42578125" style="1" customWidth="1"/>
    <col min="8" max="8" width="8.7109375" style="1" customWidth="1"/>
    <col min="9" max="9" width="8.140625" style="1" bestFit="1" customWidth="1"/>
    <col min="10" max="10" width="9" style="6" customWidth="1"/>
    <col min="11" max="11" width="9.85546875" style="1" customWidth="1"/>
    <col min="12" max="12" width="9.140625" style="1" bestFit="1" customWidth="1"/>
    <col min="13" max="13" width="8.140625" style="1" bestFit="1" customWidth="1"/>
    <col min="14" max="14" width="7" style="1" customWidth="1"/>
    <col min="15" max="15" width="9" style="7" customWidth="1"/>
    <col min="16" max="16" width="11.28515625" style="1" customWidth="1"/>
    <col min="17" max="21" width="8.7109375" style="1" customWidth="1"/>
    <col min="22" max="16384" width="8.85546875" style="1"/>
  </cols>
  <sheetData>
    <row r="1" spans="1:17" s="7" customFormat="1" x14ac:dyDescent="0.25">
      <c r="A1" s="20"/>
      <c r="B1" s="21" t="s">
        <v>4</v>
      </c>
      <c r="C1" s="62" t="s">
        <v>5</v>
      </c>
      <c r="D1" s="62"/>
      <c r="E1" s="62"/>
      <c r="F1" s="62"/>
      <c r="G1" s="62" t="s">
        <v>9</v>
      </c>
      <c r="H1" s="63"/>
      <c r="I1" s="64" t="s">
        <v>15</v>
      </c>
      <c r="J1" s="62"/>
      <c r="K1" s="62" t="s">
        <v>24</v>
      </c>
      <c r="L1" s="62"/>
      <c r="M1" s="62"/>
      <c r="N1" s="62" t="s">
        <v>19</v>
      </c>
      <c r="O1" s="63"/>
    </row>
    <row r="2" spans="1:17" s="3" customFormat="1" ht="45" x14ac:dyDescent="0.25">
      <c r="A2" s="22"/>
      <c r="B2" s="23" t="s">
        <v>6</v>
      </c>
      <c r="C2" s="24" t="s">
        <v>7</v>
      </c>
      <c r="D2" s="24" t="s">
        <v>6</v>
      </c>
      <c r="E2" s="24" t="s">
        <v>8</v>
      </c>
      <c r="F2" s="24" t="s">
        <v>14</v>
      </c>
      <c r="G2" s="24" t="s">
        <v>25</v>
      </c>
      <c r="H2" s="25" t="s">
        <v>10</v>
      </c>
      <c r="I2" s="26" t="s">
        <v>16</v>
      </c>
      <c r="J2" s="27" t="s">
        <v>29</v>
      </c>
      <c r="K2" s="27" t="s">
        <v>17</v>
      </c>
      <c r="L2" s="27" t="s">
        <v>18</v>
      </c>
      <c r="M2" s="27" t="s">
        <v>21</v>
      </c>
      <c r="N2" s="27" t="s">
        <v>16</v>
      </c>
      <c r="O2" s="28" t="s">
        <v>29</v>
      </c>
    </row>
    <row r="3" spans="1:17" s="3" customFormat="1" ht="15.75" thickBot="1" x14ac:dyDescent="0.3">
      <c r="A3" s="29"/>
      <c r="B3" s="30" t="s">
        <v>11</v>
      </c>
      <c r="C3" s="31"/>
      <c r="D3" s="31" t="s">
        <v>11</v>
      </c>
      <c r="E3" s="31" t="s">
        <v>12</v>
      </c>
      <c r="F3" s="31"/>
      <c r="G3" s="31" t="s">
        <v>13</v>
      </c>
      <c r="H3" s="32"/>
      <c r="I3" s="33"/>
      <c r="J3" s="34"/>
      <c r="K3" s="34" t="s">
        <v>12</v>
      </c>
      <c r="L3" s="34" t="s">
        <v>23</v>
      </c>
      <c r="M3" s="34" t="s">
        <v>22</v>
      </c>
      <c r="N3" s="34"/>
      <c r="O3" s="35" t="s">
        <v>20</v>
      </c>
    </row>
    <row r="4" spans="1:17" ht="15.75" thickBot="1" x14ac:dyDescent="0.3">
      <c r="A4" s="36" t="s">
        <v>1</v>
      </c>
      <c r="B4" s="37">
        <v>50</v>
      </c>
      <c r="C4" s="38" t="s">
        <v>2</v>
      </c>
      <c r="D4" s="39">
        <v>4</v>
      </c>
      <c r="E4" s="73">
        <v>43</v>
      </c>
      <c r="F4" s="39">
        <v>1</v>
      </c>
      <c r="G4" s="40">
        <v>40</v>
      </c>
      <c r="H4" s="41">
        <v>48</v>
      </c>
      <c r="I4" s="74">
        <f>$E4*$F4</f>
        <v>43</v>
      </c>
      <c r="J4" s="75">
        <f>($E4+4)*$F4</f>
        <v>47</v>
      </c>
      <c r="K4" s="75">
        <f>$L4*$C$9</f>
        <v>8.831999999999999</v>
      </c>
      <c r="L4" s="13">
        <f>($B4-$D4)*$F4*$G4*$H4/1000</f>
        <v>88.32</v>
      </c>
      <c r="M4" s="13">
        <f>$L4*0.54522</f>
        <v>48.153830399999997</v>
      </c>
      <c r="N4" s="13">
        <f>$I4/$K4</f>
        <v>4.8686594202898554</v>
      </c>
      <c r="O4" s="14">
        <f>$J4/$K4</f>
        <v>5.3215579710144931</v>
      </c>
    </row>
    <row r="5" spans="1:17" s="9" customFormat="1" x14ac:dyDescent="0.25">
      <c r="A5" s="42">
        <v>1</v>
      </c>
      <c r="B5" s="54"/>
      <c r="C5" s="55"/>
      <c r="D5" s="56"/>
      <c r="E5" s="72"/>
      <c r="F5" s="56"/>
      <c r="G5" s="57"/>
      <c r="H5" s="58"/>
      <c r="I5" s="74">
        <f>$E5*$F5</f>
        <v>0</v>
      </c>
      <c r="J5" s="75">
        <f>($E5+4)*$F5</f>
        <v>0</v>
      </c>
      <c r="K5" s="75">
        <f t="shared" ref="K5:K7" si="0">$L5*$C$9</f>
        <v>0</v>
      </c>
      <c r="L5" s="13">
        <f t="shared" ref="L5:L7" si="1">($B5-$D5)*$F5*$G5*$H5/1000</f>
        <v>0</v>
      </c>
      <c r="M5" s="13">
        <f t="shared" ref="M5:M7" si="2">$L5*0.54522</f>
        <v>0</v>
      </c>
      <c r="N5" s="13" t="str">
        <f>IF(K5&lt;=0,"N/A",$I5/$K5)</f>
        <v>N/A</v>
      </c>
      <c r="O5" s="14" t="str">
        <f>IF(K5&lt;=0,"N/A",$J5/$K5)</f>
        <v>N/A</v>
      </c>
    </row>
    <row r="6" spans="1:17" s="9" customFormat="1" x14ac:dyDescent="0.25">
      <c r="A6" s="43">
        <v>2</v>
      </c>
      <c r="B6" s="54"/>
      <c r="C6" s="55"/>
      <c r="D6" s="56"/>
      <c r="E6" s="56"/>
      <c r="F6" s="56"/>
      <c r="G6" s="57"/>
      <c r="H6" s="58"/>
      <c r="I6" s="77">
        <f>$E6*$F6</f>
        <v>0</v>
      </c>
      <c r="J6" s="76">
        <f>($E6+4)*$F6</f>
        <v>0</v>
      </c>
      <c r="K6" s="76">
        <f t="shared" si="0"/>
        <v>0</v>
      </c>
      <c r="L6" s="19">
        <f>($B6-$D6)*$F6*$G6*$H6/1000</f>
        <v>0</v>
      </c>
      <c r="M6" s="19">
        <f t="shared" si="2"/>
        <v>0</v>
      </c>
      <c r="N6" s="19" t="str">
        <f t="shared" ref="N6:N7" si="3">IF(K6&lt;=0,"N/A",$I6/$K6)</f>
        <v>N/A</v>
      </c>
      <c r="O6" s="16" t="str">
        <f t="shared" ref="O6:O7" si="4">IF(K6&lt;=0,"N/A",$J6/$K6)</f>
        <v>N/A</v>
      </c>
    </row>
    <row r="7" spans="1:17" s="9" customFormat="1" ht="15.75" thickBot="1" x14ac:dyDescent="0.3">
      <c r="A7" s="44">
        <v>3</v>
      </c>
      <c r="B7" s="54"/>
      <c r="C7" s="55"/>
      <c r="D7" s="56"/>
      <c r="E7" s="56"/>
      <c r="F7" s="56"/>
      <c r="G7" s="57"/>
      <c r="H7" s="58"/>
      <c r="I7" s="78">
        <f t="shared" ref="I7" si="5">$E7*$F7</f>
        <v>0</v>
      </c>
      <c r="J7" s="79">
        <f t="shared" ref="J7" si="6">($E7+4)*$F7</f>
        <v>0</v>
      </c>
      <c r="K7" s="79">
        <f t="shared" si="0"/>
        <v>0</v>
      </c>
      <c r="L7" s="17">
        <f t="shared" si="1"/>
        <v>0</v>
      </c>
      <c r="M7" s="17">
        <f t="shared" si="2"/>
        <v>0</v>
      </c>
      <c r="N7" s="17" t="str">
        <f t="shared" si="3"/>
        <v>N/A</v>
      </c>
      <c r="O7" s="18" t="str">
        <f t="shared" si="4"/>
        <v>N/A</v>
      </c>
    </row>
    <row r="8" spans="1:17" s="6" customFormat="1" ht="15.75" thickBot="1" x14ac:dyDescent="0.3">
      <c r="A8" s="45" t="s">
        <v>26</v>
      </c>
      <c r="B8" s="45"/>
      <c r="C8" s="48"/>
      <c r="D8" s="48"/>
      <c r="E8" s="48"/>
      <c r="F8" s="48"/>
      <c r="G8" s="48"/>
      <c r="H8" s="50"/>
      <c r="I8" s="81">
        <f>SUM(I5:I7)</f>
        <v>0</v>
      </c>
      <c r="J8" s="80">
        <f>SUM(J5:J7)</f>
        <v>0</v>
      </c>
      <c r="K8" s="80">
        <f t="shared" ref="K8:N8" si="7">SUM(K5:K7)</f>
        <v>0</v>
      </c>
      <c r="L8" s="49">
        <f t="shared" si="7"/>
        <v>0</v>
      </c>
      <c r="M8" s="49">
        <f t="shared" si="7"/>
        <v>0</v>
      </c>
      <c r="N8" s="49">
        <f t="shared" si="7"/>
        <v>0</v>
      </c>
      <c r="O8" s="15">
        <f>SUM(O5:O7)</f>
        <v>0</v>
      </c>
      <c r="P8" s="1"/>
      <c r="Q8" s="1"/>
    </row>
    <row r="9" spans="1:17" s="6" customFormat="1" ht="15.75" thickBot="1" x14ac:dyDescent="0.3">
      <c r="A9" s="59" t="s">
        <v>28</v>
      </c>
      <c r="B9" s="60"/>
      <c r="C9" s="53">
        <v>0.1</v>
      </c>
      <c r="D9" s="46" t="s">
        <v>27</v>
      </c>
      <c r="E9" s="47"/>
      <c r="F9" s="47"/>
      <c r="G9" s="47"/>
      <c r="H9" s="47"/>
      <c r="I9" s="48"/>
      <c r="J9" s="47"/>
      <c r="K9" s="10"/>
      <c r="L9" s="10"/>
      <c r="M9" s="10"/>
      <c r="N9" s="10"/>
      <c r="O9" s="11"/>
    </row>
    <row r="10" spans="1:17" s="6" customFormat="1" x14ac:dyDescent="0.25">
      <c r="A10" s="61" t="s">
        <v>3</v>
      </c>
      <c r="B10" s="61"/>
      <c r="C10" s="61"/>
      <c r="D10" s="61"/>
      <c r="E10" s="61"/>
      <c r="F10" s="61"/>
      <c r="G10" s="61"/>
      <c r="H10" s="61"/>
      <c r="I10" s="61"/>
      <c r="J10" s="51"/>
      <c r="K10" s="8"/>
      <c r="L10" s="8"/>
      <c r="M10" s="8"/>
      <c r="N10" s="8"/>
      <c r="O10" s="8"/>
    </row>
    <row r="11" spans="1:17" s="6" customFormat="1" x14ac:dyDescent="0.25">
      <c r="A11" s="52" t="s">
        <v>0</v>
      </c>
      <c r="B11" s="51"/>
      <c r="C11" s="51"/>
      <c r="D11" s="51"/>
      <c r="E11" s="51"/>
      <c r="F11" s="51"/>
      <c r="G11" s="51"/>
      <c r="H11" s="51"/>
      <c r="I11" s="51"/>
      <c r="J11" s="51"/>
      <c r="K11" s="8"/>
      <c r="L11" s="8"/>
      <c r="M11" s="8"/>
      <c r="N11" s="8"/>
      <c r="O11" s="8"/>
    </row>
    <row r="12" spans="1:17" s="6" customFormat="1" x14ac:dyDescent="0.25">
      <c r="A12" s="7"/>
      <c r="K12" s="8"/>
      <c r="L12" s="8"/>
      <c r="M12" s="8"/>
      <c r="N12" s="8"/>
      <c r="O12" s="8"/>
    </row>
    <row r="13" spans="1:17" s="6" customFormat="1" x14ac:dyDescent="0.25">
      <c r="A13" s="7"/>
      <c r="K13" s="8"/>
      <c r="L13" s="8"/>
      <c r="M13" s="8"/>
      <c r="N13" s="8"/>
      <c r="O13" s="8"/>
    </row>
    <row r="14" spans="1:17" s="6" customFormat="1" x14ac:dyDescent="0.25">
      <c r="A14" s="7"/>
      <c r="K14" s="8"/>
      <c r="L14" s="8"/>
      <c r="M14" s="8"/>
      <c r="N14" s="8"/>
      <c r="O14" s="8"/>
    </row>
    <row r="15" spans="1:17" s="6" customFormat="1" x14ac:dyDescent="0.25">
      <c r="A15" s="7"/>
      <c r="K15" s="8"/>
      <c r="L15" s="8"/>
      <c r="M15" s="8"/>
      <c r="N15" s="8"/>
      <c r="O15" s="8"/>
    </row>
    <row r="16" spans="1:17" s="6" customFormat="1" x14ac:dyDescent="0.25">
      <c r="A16" s="7"/>
      <c r="K16" s="8"/>
      <c r="L16" s="8"/>
      <c r="M16" s="8"/>
      <c r="N16" s="8"/>
      <c r="O16" s="8"/>
    </row>
    <row r="17" spans="1:17" s="6" customFormat="1" x14ac:dyDescent="0.25">
      <c r="A17" s="7"/>
      <c r="C17" s="12"/>
      <c r="D17" s="12"/>
      <c r="E17" s="12"/>
      <c r="F17" s="12"/>
      <c r="G17" s="4"/>
      <c r="H17" s="5"/>
      <c r="I17" s="5"/>
      <c r="K17" s="8"/>
      <c r="L17" s="8"/>
      <c r="M17" s="8"/>
      <c r="N17" s="8"/>
      <c r="O17" s="8"/>
    </row>
    <row r="18" spans="1:17" x14ac:dyDescent="0.25">
      <c r="C18" s="12"/>
      <c r="D18" s="12"/>
      <c r="E18" s="12"/>
      <c r="F18" s="12"/>
      <c r="G18" s="12"/>
      <c r="H18" s="12"/>
      <c r="I18" s="12"/>
      <c r="J18" s="12"/>
      <c r="K18" s="4"/>
      <c r="L18" s="4"/>
      <c r="M18" s="4"/>
      <c r="N18" s="4"/>
      <c r="P18" s="6"/>
      <c r="Q18" s="6"/>
    </row>
    <row r="19" spans="1:17" ht="15.75" x14ac:dyDescent="0.25">
      <c r="B19" s="4"/>
      <c r="D19" s="2"/>
      <c r="E19" s="2"/>
      <c r="F19" s="2"/>
      <c r="G19" s="2"/>
      <c r="H19" s="2"/>
      <c r="I19" s="2"/>
      <c r="J19" s="2"/>
    </row>
  </sheetData>
  <sheetProtection sheet="1" objects="1" scenarios="1" formatColumns="0" selectLockedCells="1"/>
  <mergeCells count="7">
    <mergeCell ref="A9:B9"/>
    <mergeCell ref="A10:I10"/>
    <mergeCell ref="K1:M1"/>
    <mergeCell ref="N1:O1"/>
    <mergeCell ref="C1:F1"/>
    <mergeCell ref="I1:J1"/>
    <mergeCell ref="G1:H1"/>
  </mergeCells>
  <phoneticPr fontId="8" type="noConversion"/>
  <dataValidations xWindow="305" yWindow="334" count="13">
    <dataValidation type="whole" operator="greaterThanOrEqual" allowBlank="1" showInputMessage="1" showErrorMessage="1" promptTitle="Amount" prompt="The number of such bulbs to be replaced" sqref="F4">
      <formula1>0</formula1>
    </dataValidation>
    <dataValidation type="whole" allowBlank="1" showInputMessage="1" showErrorMessage="1" promptTitle="Power" prompt="The power rating of new bulb in Watt, for example &quot;5&quot;" sqref="D4">
      <formula1>0</formula1>
      <formula2>1000</formula2>
    </dataValidation>
    <dataValidation type="decimal" operator="greaterThanOrEqual" allowBlank="1" showInputMessage="1" showErrorMessage="1" promptTitle="Cost" prompt="Price of each new bulb" sqref="E4">
      <formula1>0</formula1>
    </dataValidation>
    <dataValidation type="decimal" operator="greaterThanOrEqual" allowBlank="1" showInputMessage="1" showErrorMessage="1" promptTitle="Hours per Week" prompt="Hours per Week this bulbs is on. If business hours are 0900-1700, Monday - Friday, use '40'." sqref="G4">
      <formula1>0</formula1>
    </dataValidation>
    <dataValidation type="decimal" operator="greaterThanOrEqual" allowBlank="1" showInputMessage="1" showErrorMessage="1" promptTitle="Weeks per Year" prompt="Weeks of usage each year. Typically 48 weeks." sqref="H4">
      <formula1>0</formula1>
    </dataValidation>
    <dataValidation type="whole" allowBlank="1" showInputMessage="1" showErrorMessage="1" promptTitle="Power" prompt="The power rating of each old bulb in Watt, for example &quot;50&quot;" sqref="B4">
      <formula1>0</formula1>
      <formula2>1000</formula2>
    </dataValidation>
    <dataValidation type="whole" allowBlank="1" showErrorMessage="1" promptTitle="Power" prompt="The power rating of old bulb in Watt, for example &quot;50&quot;" sqref="B5:B7">
      <formula1>0</formula1>
      <formula2>1000</formula2>
    </dataValidation>
    <dataValidation allowBlank="1" showErrorMessage="1" sqref="C5:C7"/>
    <dataValidation type="whole" allowBlank="1" showErrorMessage="1" promptTitle="Power" prompt="The power rating of new bulb in Watt, for example &quot;5&quot;" sqref="D5:D7">
      <formula1>0</formula1>
      <formula2>1000</formula2>
    </dataValidation>
    <dataValidation type="decimal" operator="greaterThanOrEqual" allowBlank="1" showErrorMessage="1" promptTitle="Cost" prompt="Price of each new bulb" sqref="E5:E7">
      <formula1>0</formula1>
    </dataValidation>
    <dataValidation type="whole" operator="greaterThanOrEqual" allowBlank="1" showErrorMessage="1" promptTitle="Amount" prompt="The number of such bulbs to be replaced" sqref="F5:F7">
      <formula1>0</formula1>
    </dataValidation>
    <dataValidation type="decimal" operator="greaterThanOrEqual" allowBlank="1" showErrorMessage="1" promptTitle="Hours per Week" prompt="Hours per Week this bulbs is on. If business hours are 0900-1700, Monday - Friday, use '40'." sqref="G5:G7">
      <formula1>0</formula1>
    </dataValidation>
    <dataValidation type="decimal" operator="greaterThanOrEqual" allowBlank="1" showErrorMessage="1" promptTitle="Weeks per Year" prompt="Weeks of usage each year. Typically 48 weeks." sqref="H5:H7">
      <formula1>0</formula1>
    </dataValidation>
  </dataValidations>
  <pageMargins left="0.7" right="0.7" top="0.75" bottom="0.75" header="0.3" footer="0.3"/>
  <pageSetup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Directions</vt:lpstr>
      <vt:lpstr>Lighting Calculator</vt:lpstr>
    </vt:vector>
  </TitlesOfParts>
  <Company>Worcester Polytechnic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dc:creator>
  <cp:lastModifiedBy>Phil</cp:lastModifiedBy>
  <cp:lastPrinted>2011-04-22T10:16:38Z</cp:lastPrinted>
  <dcterms:created xsi:type="dcterms:W3CDTF">2011-03-28T10:20:20Z</dcterms:created>
  <dcterms:modified xsi:type="dcterms:W3CDTF">2011-04-25T22:42:10Z</dcterms:modified>
</cp:coreProperties>
</file>