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555" windowWidth="9555" windowHeight="4515"/>
  </bookViews>
  <sheets>
    <sheet name="Introduction" sheetId="8" r:id="rId1"/>
    <sheet name="Directions" sheetId="9" r:id="rId2"/>
    <sheet name="Calculator" sheetId="7" r:id="rId3"/>
  </sheets>
  <calcPr calcId="144525" concurrentCalc="0"/>
</workbook>
</file>

<file path=xl/calcChain.xml><?xml version="1.0" encoding="utf-8"?>
<calcChain xmlns="http://schemas.openxmlformats.org/spreadsheetml/2006/main">
  <c r="A8" i="7" l="1"/>
  <c r="G8" i="7"/>
  <c r="C8" i="7"/>
  <c r="K8" i="7"/>
  <c r="E8" i="7"/>
  <c r="I8" i="7"/>
</calcChain>
</file>

<file path=xl/sharedStrings.xml><?xml version="1.0" encoding="utf-8"?>
<sst xmlns="http://schemas.openxmlformats.org/spreadsheetml/2006/main" count="55" uniqueCount="50">
  <si>
    <t>kWh Saved per Year (kWh)</t>
  </si>
  <si>
    <t>Payback Period (years)</t>
  </si>
  <si>
    <r>
      <t>CO</t>
    </r>
    <r>
      <rPr>
        <b/>
        <vertAlign val="subscript"/>
        <sz val="11"/>
        <color theme="1"/>
        <rFont val="Calibri"/>
        <family val="2"/>
        <scheme val="minor"/>
      </rPr>
      <t>2</t>
    </r>
    <r>
      <rPr>
        <b/>
        <sz val="11"/>
        <color theme="1"/>
        <rFont val="Calibri"/>
        <family val="2"/>
        <scheme val="minor"/>
      </rPr>
      <t xml:space="preserve"> Savings per Year (kg CO</t>
    </r>
    <r>
      <rPr>
        <b/>
        <vertAlign val="subscript"/>
        <sz val="11"/>
        <color theme="1"/>
        <rFont val="Calibri"/>
        <family val="2"/>
        <scheme val="minor"/>
      </rPr>
      <t>2</t>
    </r>
    <r>
      <rPr>
        <b/>
        <sz val="11"/>
        <color theme="1"/>
        <rFont val="Calibri"/>
        <family val="2"/>
        <scheme val="minor"/>
      </rPr>
      <t>)</t>
    </r>
  </si>
  <si>
    <t>double pane</t>
  </si>
  <si>
    <t>single pane</t>
  </si>
  <si>
    <t>thin film</t>
  </si>
  <si>
    <t>Y</t>
  </si>
  <si>
    <t>N</t>
  </si>
  <si>
    <t>weeks per year</t>
  </si>
  <si>
    <t>number of windows</t>
  </si>
  <si>
    <t>w/m2k</t>
  </si>
  <si>
    <t>Savings per year (£)</t>
  </si>
  <si>
    <t>Current Spending per Year (£)</t>
  </si>
  <si>
    <t>Inputs</t>
  </si>
  <si>
    <t>Results</t>
  </si>
  <si>
    <t>hours per week</t>
  </si>
  <si>
    <r>
      <t>Area per window (m</t>
    </r>
    <r>
      <rPr>
        <b/>
        <vertAlign val="superscript"/>
        <sz val="11"/>
        <color theme="1"/>
        <rFont val="Calibri"/>
        <family val="2"/>
        <scheme val="minor"/>
      </rPr>
      <t>2</t>
    </r>
    <r>
      <rPr>
        <b/>
        <sz val="11"/>
        <color theme="1"/>
        <rFont val="Calibri"/>
        <family val="2"/>
        <scheme val="minor"/>
      </rPr>
      <t>)</t>
    </r>
  </si>
  <si>
    <r>
      <t>Temperature Difference (</t>
    </r>
    <r>
      <rPr>
        <b/>
        <sz val="11"/>
        <color theme="1"/>
        <rFont val="Calibri"/>
        <family val="2"/>
      </rPr>
      <t>°</t>
    </r>
    <r>
      <rPr>
        <b/>
        <sz val="11"/>
        <color theme="1"/>
        <rFont val="Calibri"/>
        <family val="2"/>
        <scheme val="minor"/>
      </rPr>
      <t>C)</t>
    </r>
  </si>
  <si>
    <t>New Spending per year (£)</t>
  </si>
  <si>
    <t>Gas or Electric Heating</t>
  </si>
  <si>
    <t>gas</t>
  </si>
  <si>
    <t>electric</t>
  </si>
  <si>
    <t>Old window*</t>
  </si>
  <si>
    <r>
      <t>Price of Gas/Electricity (</t>
    </r>
    <r>
      <rPr>
        <b/>
        <sz val="11"/>
        <color theme="1"/>
        <rFont val="Calibri"/>
        <family val="2"/>
      </rPr>
      <t>£)**</t>
    </r>
  </si>
  <si>
    <t>**If you do not know the gas or electric price use .03 and .1 respectively</t>
  </si>
  <si>
    <t>***Keep in mind that professional quotes should be acquired as all calculations are estimations based off average U-values.</t>
  </si>
  <si>
    <t>triple pane</t>
  </si>
  <si>
    <t>*If you know the U-Value of your window please feel free to input your own values</t>
  </si>
  <si>
    <t>New window*</t>
  </si>
  <si>
    <t>u values</t>
  </si>
  <si>
    <t>Heat Loss Through Windows Calculator</t>
  </si>
  <si>
    <t>The calculator on the next page is fairly easy to follow detailed directions are supplied below in case of any confusion.</t>
  </si>
  <si>
    <t>These two cells are to input how many hours a week and how many weeks in the year you heat your building.</t>
  </si>
  <si>
    <t>Step 7: Gas or Electric Heating</t>
  </si>
  <si>
    <t>This is a drop down list for you to put whether your heating is gas or electric heating.</t>
  </si>
  <si>
    <t>Step 8: Electricity/Gas Cost</t>
  </si>
  <si>
    <t>This cell is for you to input the price you pay per unit of electricity or gas. If you do not know the price of your electricity or gas use .1 and .03 as estimations for the respective prices.</t>
  </si>
  <si>
    <t>With all this information filled in the Results section will be automatically updated and all the information that you may want will be complete. If anywhere along the way you would like to change information simply update the appropriate cell with the correct information and the Results will automatically update.</t>
  </si>
  <si>
    <t>Step 1: Old Window, New Window and Thin Film</t>
  </si>
  <si>
    <t>Step 2: Area per window</t>
  </si>
  <si>
    <t>Step 3: Number of windows</t>
  </si>
  <si>
    <t>This cell is to put in the total number of windows you will be making a change to.</t>
  </si>
  <si>
    <t>This cell is for the average size of the windows in meters that you will be replacing or putting thin film insulation on.</t>
  </si>
  <si>
    <t>Step 4: Temperature Difference</t>
  </si>
  <si>
    <t>This is the temperature difference between the inside temperature and the outside temperature.</t>
  </si>
  <si>
    <t>Step 5: Hours per week and Weeks per year</t>
  </si>
  <si>
    <t>This is to put an estimated cost in or an actual quotation price in.</t>
  </si>
  <si>
    <t>These cells are for you to input what type of window you currently have, what type of window you may replace it with and if they have or will have thin film insulation. If you know the u-value for the windows please feel free to put them in as well.</t>
  </si>
  <si>
    <t>Installation Costs</t>
  </si>
  <si>
    <t>Step 6: Installation Costs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</si>
</sst>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809]#,##0.00"/>
  </numFmts>
  <fonts count="10" x14ac:knownFonts="1">
    <font>
      <sz val="11"/>
      <color theme="1"/>
      <name val="Calibri"/>
      <family val="2"/>
      <scheme val="minor"/>
    </font>
    <font>
      <b/>
      <sz val="11"/>
      <color theme="1"/>
      <name val="Calibri"/>
      <family val="2"/>
      <scheme val="minor"/>
    </font>
    <font>
      <sz val="12"/>
      <color theme="1"/>
      <name val="Calibri"/>
      <family val="2"/>
      <scheme val="minor"/>
    </font>
    <font>
      <u/>
      <sz val="12"/>
      <color theme="10"/>
      <name val="Calibri"/>
      <family val="2"/>
      <scheme val="minor"/>
    </font>
    <font>
      <u/>
      <sz val="12"/>
      <color theme="11"/>
      <name val="Calibri"/>
      <family val="2"/>
      <scheme val="minor"/>
    </font>
    <font>
      <b/>
      <sz val="11"/>
      <color theme="1"/>
      <name val="Calibri"/>
      <family val="2"/>
    </font>
    <font>
      <b/>
      <vertAlign val="subscript"/>
      <sz val="11"/>
      <color theme="1"/>
      <name val="Calibri"/>
      <family val="2"/>
      <scheme val="minor"/>
    </font>
    <font>
      <b/>
      <vertAlign val="superscript"/>
      <sz val="11"/>
      <color theme="1"/>
      <name val="Calibri"/>
      <family val="2"/>
      <scheme val="minor"/>
    </font>
    <font>
      <b/>
      <sz val="20"/>
      <color theme="1"/>
      <name val="Calibri"/>
      <family val="2"/>
      <scheme val="minor"/>
    </font>
    <font>
      <b/>
      <sz val="14"/>
      <color theme="1"/>
      <name val="Calibri"/>
      <family val="2"/>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46">
    <xf numFmtId="0" fontId="0" fillId="0" borderId="0"/>
    <xf numFmtId="0" fontId="2"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34">
    <xf numFmtId="0" fontId="0" fillId="0" borderId="0" xfId="0"/>
    <xf numFmtId="0" fontId="0" fillId="0" borderId="0" xfId="0"/>
    <xf numFmtId="0" fontId="0" fillId="0" borderId="0" xfId="0" applyAlignment="1"/>
    <xf numFmtId="0" fontId="0" fillId="0" borderId="0" xfId="0" applyProtection="1"/>
    <xf numFmtId="0" fontId="0" fillId="0" borderId="0" xfId="0" applyAlignment="1" applyProtection="1">
      <alignment horizontal="center"/>
    </xf>
    <xf numFmtId="4" fontId="1" fillId="0" borderId="0" xfId="0" applyNumberFormat="1" applyFont="1" applyBorder="1" applyAlignment="1">
      <alignment horizontal="left" vertical="top" wrapText="1"/>
    </xf>
    <xf numFmtId="0" fontId="0" fillId="0" borderId="0" xfId="0" applyBorder="1" applyAlignment="1">
      <alignment horizontal="center"/>
    </xf>
    <xf numFmtId="0" fontId="1" fillId="0" borderId="1" xfId="0" applyFont="1" applyBorder="1" applyAlignment="1">
      <alignment vertical="top" wrapText="1"/>
    </xf>
    <xf numFmtId="0" fontId="9" fillId="0" borderId="0" xfId="0" applyFont="1"/>
    <xf numFmtId="0" fontId="0" fillId="0" borderId="0" xfId="0" applyBorder="1" applyAlignment="1">
      <alignment wrapText="1"/>
    </xf>
    <xf numFmtId="0" fontId="0" fillId="0" borderId="0" xfId="0" applyAlignment="1">
      <alignment horizontal="center"/>
    </xf>
    <xf numFmtId="0" fontId="0" fillId="0" borderId="0" xfId="0" applyBorder="1"/>
    <xf numFmtId="4" fontId="1" fillId="0" borderId="1" xfId="0" applyNumberFormat="1" applyFont="1" applyBorder="1" applyAlignment="1">
      <alignment vertical="top" wrapText="1"/>
    </xf>
    <xf numFmtId="1" fontId="0" fillId="0" borderId="1" xfId="0" applyNumberFormat="1" applyBorder="1" applyAlignment="1">
      <alignment horizontal="center"/>
    </xf>
    <xf numFmtId="0" fontId="0" fillId="0" borderId="1" xfId="0" applyBorder="1" applyProtection="1">
      <protection locked="0"/>
    </xf>
    <xf numFmtId="0" fontId="0" fillId="0" borderId="1" xfId="0" applyBorder="1" applyAlignment="1" applyProtection="1">
      <alignment horizontal="center"/>
      <protection locked="0"/>
    </xf>
    <xf numFmtId="165" fontId="0" fillId="0" borderId="1" xfId="0" applyNumberFormat="1" applyBorder="1" applyAlignment="1" applyProtection="1">
      <alignment horizontal="center"/>
      <protection locked="0"/>
    </xf>
    <xf numFmtId="0" fontId="0" fillId="0" borderId="0" xfId="0" applyAlignment="1">
      <alignment wrapText="1"/>
    </xf>
    <xf numFmtId="0" fontId="1" fillId="0" borderId="0" xfId="0" applyFont="1"/>
    <xf numFmtId="0" fontId="0" fillId="0" borderId="0" xfId="0"/>
    <xf numFmtId="0" fontId="0" fillId="0" borderId="0" xfId="0" applyAlignment="1">
      <alignment wrapText="1"/>
    </xf>
    <xf numFmtId="0" fontId="0" fillId="0" borderId="0" xfId="0" applyAlignment="1"/>
    <xf numFmtId="0" fontId="0" fillId="0" borderId="0" xfId="0" applyBorder="1" applyAlignment="1">
      <alignment wrapText="1"/>
    </xf>
    <xf numFmtId="0" fontId="8" fillId="0" borderId="0" xfId="0" applyFont="1" applyAlignment="1">
      <alignment horizontal="center"/>
    </xf>
    <xf numFmtId="0" fontId="0" fillId="0" borderId="0" xfId="0" applyAlignment="1">
      <alignment horizontal="center"/>
    </xf>
    <xf numFmtId="4" fontId="1" fillId="0" borderId="4" xfId="0" applyNumberFormat="1" applyFont="1" applyBorder="1" applyAlignment="1">
      <alignment vertical="top" wrapText="1"/>
    </xf>
    <xf numFmtId="164" fontId="0" fillId="0" borderId="1" xfId="0" applyNumberFormat="1" applyBorder="1" applyAlignment="1">
      <alignment horizontal="center"/>
    </xf>
    <xf numFmtId="0" fontId="0" fillId="0" borderId="0" xfId="0" applyBorder="1"/>
    <xf numFmtId="4" fontId="1" fillId="0" borderId="2" xfId="0" applyNumberFormat="1" applyFont="1" applyBorder="1" applyAlignment="1">
      <alignment vertical="top" wrapText="1"/>
    </xf>
    <xf numFmtId="4" fontId="1" fillId="0" borderId="3" xfId="0" applyNumberFormat="1" applyFont="1" applyBorder="1" applyAlignment="1">
      <alignment vertical="top" wrapText="1"/>
    </xf>
    <xf numFmtId="4" fontId="1" fillId="0" borderId="1" xfId="0" applyNumberFormat="1" applyFont="1" applyBorder="1" applyAlignment="1">
      <alignment vertical="top" wrapText="1"/>
    </xf>
    <xf numFmtId="165" fontId="0" fillId="0" borderId="1" xfId="0" applyNumberFormat="1" applyBorder="1" applyAlignment="1">
      <alignment horizontal="center"/>
    </xf>
    <xf numFmtId="1" fontId="0" fillId="0" borderId="1" xfId="0" applyNumberFormat="1" applyBorder="1" applyAlignment="1">
      <alignment horizontal="center"/>
    </xf>
    <xf numFmtId="0" fontId="0" fillId="0" borderId="2" xfId="0" applyBorder="1" applyAlignment="1">
      <alignment wrapText="1"/>
    </xf>
  </cellXfs>
  <cellStyles count="46">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19</xdr:col>
      <xdr:colOff>476249</xdr:colOff>
      <xdr:row>31</xdr:row>
      <xdr:rowOff>0</xdr:rowOff>
    </xdr:to>
    <xdr:pic>
      <xdr:nvPicPr>
        <xdr:cNvPr id="5" name="Picture 4"/>
        <xdr:cNvPicPr>
          <a:picLocks noChangeAspect="1"/>
        </xdr:cNvPicPr>
      </xdr:nvPicPr>
      <xdr:blipFill rotWithShape="1">
        <a:blip xmlns:r="http://schemas.openxmlformats.org/officeDocument/2006/relationships" r:embed="rId1">
          <a:extLst>
            <a:ext uri="{BEBA8EAE-BF5A-486C-A8C5-ECC9F3942E4B}">
              <a14:imgProps xmlns:a14="http://schemas.microsoft.com/office/drawing/2010/main">
                <a14:imgLayer r:embed="rId2">
                  <a14:imgEffect>
                    <a14:sharpenSoften amount="-11000"/>
                  </a14:imgEffect>
                </a14:imgLayer>
              </a14:imgProps>
            </a:ext>
            <a:ext uri="{28A0092B-C50C-407E-A947-70E740481C1C}">
              <a14:useLocalDpi xmlns:a14="http://schemas.microsoft.com/office/drawing/2010/main" val="0"/>
            </a:ext>
          </a:extLst>
        </a:blip>
        <a:srcRect/>
        <a:stretch/>
      </xdr:blipFill>
      <xdr:spPr>
        <a:xfrm>
          <a:off x="0" y="0"/>
          <a:ext cx="12058649" cy="5905500"/>
        </a:xfrm>
        <a:prstGeom prst="rect">
          <a:avLst/>
        </a:prstGeom>
        <a:effectLst>
          <a:reflection endPos="65000" dist="50800" dir="5400000" sy="-100000" algn="bl" rotWithShape="0"/>
        </a:effectLst>
      </xdr:spPr>
    </xdr:pic>
    <xdr:clientData/>
  </xdr:twoCellAnchor>
  <xdr:twoCellAnchor>
    <xdr:from>
      <xdr:col>2</xdr:col>
      <xdr:colOff>66674</xdr:colOff>
      <xdr:row>3</xdr:row>
      <xdr:rowOff>47625</xdr:rowOff>
    </xdr:from>
    <xdr:to>
      <xdr:col>11</xdr:col>
      <xdr:colOff>133350</xdr:colOff>
      <xdr:row>25</xdr:row>
      <xdr:rowOff>38100</xdr:rowOff>
    </xdr:to>
    <xdr:sp macro="" textlink="">
      <xdr:nvSpPr>
        <xdr:cNvPr id="6" name="TextBox 5"/>
        <xdr:cNvSpPr txBox="1"/>
      </xdr:nvSpPr>
      <xdr:spPr>
        <a:xfrm>
          <a:off x="1285874" y="619125"/>
          <a:ext cx="5553076" cy="4181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aseline="0">
              <a:solidFill>
                <a:schemeClr val="bg1"/>
              </a:solidFill>
            </a:rPr>
            <a:t>       </a:t>
          </a:r>
          <a:r>
            <a:rPr lang="en-GB" sz="1600" baseline="0">
              <a:solidFill>
                <a:schemeClr val="tx1"/>
              </a:solidFill>
            </a:rPr>
            <a:t>This calculator has been designed to allow individuals to be able to get a better understanding of the savings people can see if they take some small steps to improve the insulation of their windows. This can be done through changing the windows to newer models, putting thin film insulation on the existing windows or by doing both. The calculator on the following tab gives you feedback on the money, kilowatt-hours and CO</a:t>
          </a:r>
          <a:r>
            <a:rPr lang="en-GB" sz="1600" baseline="-25000">
              <a:solidFill>
                <a:schemeClr val="tx1"/>
              </a:solidFill>
            </a:rPr>
            <a:t>2</a:t>
          </a:r>
          <a:r>
            <a:rPr lang="en-GB" sz="1600" baseline="0">
              <a:solidFill>
                <a:schemeClr val="tx1"/>
              </a:solidFill>
            </a:rPr>
            <a:t> saved when the required data is inputted. This information can be used to understand the effect that you have on the environment, how you can save money on your energy bill and make the appropriate decision for you situation. By using this calculator individuals will be able to take steps towards bettering the environment. Results are estimated based off averages of u-values and professional audits should be acquired when necessary. Results will also vary dependent upon actual spending, actual u-values, and local climate.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showRowColHeaders="0" tabSelected="1" workbookViewId="0">
      <selection activeCell="F8" sqref="F8"/>
    </sheetView>
  </sheetViews>
  <sheetFormatPr defaultRowHeight="15" x14ac:dyDescent="0.25"/>
  <sheetData/>
  <sheetProtection sheet="1" objects="1" scenarios="1" selectLockedCells="1" selectUnlockedCells="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
  <sheetViews>
    <sheetView showGridLines="0" showRowColHeaders="0" workbookViewId="0">
      <selection activeCell="A16" sqref="A16:E16"/>
    </sheetView>
  </sheetViews>
  <sheetFormatPr defaultRowHeight="15" x14ac:dyDescent="0.25"/>
  <cols>
    <col min="1" max="16384" width="9.140625" style="1"/>
  </cols>
  <sheetData>
    <row r="1" spans="1:13" x14ac:dyDescent="0.25">
      <c r="A1" s="1" t="s">
        <v>31</v>
      </c>
    </row>
    <row r="3" spans="1:13" x14ac:dyDescent="0.25">
      <c r="A3" s="18" t="s">
        <v>38</v>
      </c>
      <c r="B3" s="18"/>
      <c r="C3" s="18"/>
      <c r="D3" s="18"/>
      <c r="E3" s="18"/>
    </row>
    <row r="4" spans="1:13" x14ac:dyDescent="0.25">
      <c r="A4" s="20" t="s">
        <v>47</v>
      </c>
      <c r="B4" s="20"/>
      <c r="C4" s="20"/>
      <c r="D4" s="20"/>
      <c r="E4" s="20"/>
      <c r="F4" s="20"/>
      <c r="G4" s="20"/>
      <c r="H4" s="20"/>
      <c r="I4" s="20"/>
      <c r="J4" s="20"/>
      <c r="K4" s="20"/>
      <c r="L4" s="20"/>
    </row>
    <row r="5" spans="1:13" x14ac:dyDescent="0.25">
      <c r="A5" s="20"/>
      <c r="B5" s="20"/>
      <c r="C5" s="20"/>
      <c r="D5" s="20"/>
      <c r="E5" s="20"/>
      <c r="F5" s="20"/>
      <c r="G5" s="20"/>
      <c r="H5" s="20"/>
      <c r="I5" s="20"/>
      <c r="J5" s="20"/>
      <c r="K5" s="20"/>
      <c r="L5" s="20"/>
    </row>
    <row r="7" spans="1:13" x14ac:dyDescent="0.25">
      <c r="A7" s="18" t="s">
        <v>39</v>
      </c>
      <c r="B7" s="18"/>
      <c r="C7" s="18"/>
    </row>
    <row r="8" spans="1:13" x14ac:dyDescent="0.25">
      <c r="A8" s="19" t="s">
        <v>42</v>
      </c>
      <c r="B8" s="19"/>
      <c r="C8" s="19"/>
      <c r="D8" s="19"/>
      <c r="E8" s="19"/>
      <c r="F8" s="19"/>
      <c r="G8" s="19"/>
      <c r="H8" s="19"/>
      <c r="I8" s="19"/>
      <c r="J8" s="19"/>
      <c r="K8" s="19"/>
      <c r="L8" s="19"/>
    </row>
    <row r="10" spans="1:13" x14ac:dyDescent="0.25">
      <c r="A10" s="18" t="s">
        <v>40</v>
      </c>
      <c r="B10" s="18"/>
      <c r="C10" s="18"/>
    </row>
    <row r="11" spans="1:13" x14ac:dyDescent="0.25">
      <c r="A11" s="19" t="s">
        <v>41</v>
      </c>
      <c r="B11" s="19"/>
      <c r="C11" s="19"/>
      <c r="D11" s="19"/>
      <c r="E11" s="19"/>
      <c r="F11" s="19"/>
      <c r="G11" s="19"/>
      <c r="H11" s="19"/>
    </row>
    <row r="13" spans="1:13" x14ac:dyDescent="0.25">
      <c r="A13" s="18" t="s">
        <v>43</v>
      </c>
      <c r="B13" s="18"/>
      <c r="C13" s="18"/>
      <c r="D13" s="18"/>
    </row>
    <row r="14" spans="1:13" ht="15" customHeight="1" x14ac:dyDescent="0.25">
      <c r="A14" s="21" t="s">
        <v>44</v>
      </c>
      <c r="B14" s="21"/>
      <c r="C14" s="21"/>
      <c r="D14" s="21"/>
      <c r="E14" s="21"/>
      <c r="F14" s="21"/>
      <c r="G14" s="21"/>
      <c r="H14" s="21"/>
      <c r="I14" s="21"/>
      <c r="J14" s="21"/>
      <c r="K14" s="17"/>
      <c r="L14" s="17"/>
      <c r="M14" s="17"/>
    </row>
    <row r="15" spans="1:13" x14ac:dyDescent="0.25">
      <c r="A15" s="17"/>
      <c r="B15" s="17"/>
      <c r="C15" s="17"/>
      <c r="D15" s="17"/>
      <c r="E15" s="17"/>
      <c r="F15" s="17"/>
      <c r="G15" s="17"/>
      <c r="H15" s="17"/>
      <c r="I15" s="17"/>
      <c r="J15" s="17"/>
      <c r="K15" s="17"/>
      <c r="L15" s="17"/>
    </row>
    <row r="16" spans="1:13" x14ac:dyDescent="0.25">
      <c r="A16" s="18" t="s">
        <v>45</v>
      </c>
      <c r="B16" s="18"/>
      <c r="C16" s="18"/>
      <c r="D16" s="18"/>
      <c r="E16" s="18"/>
    </row>
    <row r="17" spans="1:16" x14ac:dyDescent="0.25">
      <c r="A17" s="19" t="s">
        <v>32</v>
      </c>
      <c r="B17" s="19"/>
      <c r="C17" s="19"/>
      <c r="D17" s="19"/>
      <c r="E17" s="19"/>
      <c r="F17" s="19"/>
      <c r="G17" s="19"/>
      <c r="H17" s="19"/>
      <c r="I17" s="19"/>
      <c r="J17" s="19"/>
      <c r="K17" s="19"/>
    </row>
    <row r="19" spans="1:16" x14ac:dyDescent="0.25">
      <c r="A19" s="18" t="s">
        <v>49</v>
      </c>
      <c r="B19" s="18"/>
      <c r="C19" s="18"/>
    </row>
    <row r="20" spans="1:16" x14ac:dyDescent="0.25">
      <c r="A20" s="19" t="s">
        <v>46</v>
      </c>
      <c r="B20" s="19"/>
      <c r="C20" s="19"/>
      <c r="D20" s="19"/>
      <c r="E20" s="19"/>
      <c r="F20" s="19"/>
      <c r="G20" s="19"/>
      <c r="H20" s="19"/>
      <c r="I20" s="19"/>
    </row>
    <row r="22" spans="1:16" x14ac:dyDescent="0.25">
      <c r="A22" s="18" t="s">
        <v>33</v>
      </c>
      <c r="B22" s="18"/>
      <c r="C22" s="18"/>
    </row>
    <row r="23" spans="1:16" x14ac:dyDescent="0.25">
      <c r="A23" s="19" t="s">
        <v>34</v>
      </c>
      <c r="B23" s="19"/>
      <c r="C23" s="19"/>
      <c r="D23" s="19"/>
      <c r="E23" s="19"/>
      <c r="F23" s="19"/>
      <c r="G23" s="19"/>
      <c r="H23" s="19"/>
      <c r="I23" s="19"/>
    </row>
    <row r="25" spans="1:16" x14ac:dyDescent="0.25">
      <c r="A25" s="18" t="s">
        <v>35</v>
      </c>
      <c r="B25" s="18"/>
      <c r="C25" s="18"/>
    </row>
    <row r="26" spans="1:16" x14ac:dyDescent="0.25">
      <c r="A26" s="20" t="s">
        <v>36</v>
      </c>
      <c r="B26" s="20"/>
      <c r="C26" s="20"/>
      <c r="D26" s="20"/>
      <c r="E26" s="20"/>
      <c r="F26" s="20"/>
      <c r="G26" s="20"/>
      <c r="H26" s="20"/>
      <c r="I26" s="20"/>
      <c r="J26" s="20"/>
      <c r="K26" s="20"/>
      <c r="L26" s="20"/>
    </row>
    <row r="27" spans="1:16" x14ac:dyDescent="0.25">
      <c r="A27" s="20"/>
      <c r="B27" s="20"/>
      <c r="C27" s="20"/>
      <c r="D27" s="20"/>
      <c r="E27" s="20"/>
      <c r="F27" s="20"/>
      <c r="G27" s="20"/>
      <c r="H27" s="20"/>
      <c r="I27" s="20"/>
      <c r="J27" s="20"/>
      <c r="K27" s="20"/>
      <c r="L27" s="20"/>
    </row>
    <row r="28" spans="1:16" x14ac:dyDescent="0.25">
      <c r="A28" s="17"/>
      <c r="B28" s="17"/>
      <c r="C28" s="17"/>
      <c r="D28" s="17"/>
      <c r="E28" s="17"/>
      <c r="F28" s="17"/>
      <c r="G28" s="17"/>
      <c r="H28" s="17"/>
      <c r="I28" s="17"/>
      <c r="J28" s="17"/>
      <c r="K28" s="17"/>
      <c r="L28" s="17"/>
    </row>
    <row r="29" spans="1:16" x14ac:dyDescent="0.25">
      <c r="A29" s="20" t="s">
        <v>37</v>
      </c>
      <c r="B29" s="20"/>
      <c r="C29" s="20"/>
      <c r="D29" s="20"/>
      <c r="E29" s="20"/>
      <c r="F29" s="20"/>
      <c r="G29" s="20"/>
      <c r="H29" s="20"/>
      <c r="I29" s="20"/>
      <c r="J29" s="20"/>
      <c r="K29" s="20"/>
      <c r="L29" s="20"/>
      <c r="M29" s="20"/>
      <c r="N29" s="20"/>
      <c r="O29" s="20"/>
      <c r="P29" s="20"/>
    </row>
    <row r="30" spans="1:16" x14ac:dyDescent="0.25">
      <c r="A30" s="20"/>
      <c r="B30" s="20"/>
      <c r="C30" s="20"/>
      <c r="D30" s="20"/>
      <c r="E30" s="20"/>
      <c r="F30" s="20"/>
      <c r="G30" s="20"/>
      <c r="H30" s="20"/>
      <c r="I30" s="20"/>
      <c r="J30" s="20"/>
      <c r="K30" s="20"/>
      <c r="L30" s="20"/>
      <c r="M30" s="20"/>
      <c r="N30" s="20"/>
      <c r="O30" s="20"/>
      <c r="P30" s="20"/>
    </row>
  </sheetData>
  <sheetProtection sheet="1" objects="1" scenarios="1" selectLockedCells="1" selectUnlockedCells="1"/>
  <mergeCells count="17">
    <mergeCell ref="A17:K17"/>
    <mergeCell ref="A14:J14"/>
    <mergeCell ref="A13:D13"/>
    <mergeCell ref="A19:C19"/>
    <mergeCell ref="A20:I20"/>
    <mergeCell ref="A3:E3"/>
    <mergeCell ref="A7:C7"/>
    <mergeCell ref="A8:L8"/>
    <mergeCell ref="A11:H11"/>
    <mergeCell ref="A16:E16"/>
    <mergeCell ref="A4:L5"/>
    <mergeCell ref="A10:C10"/>
    <mergeCell ref="A22:C22"/>
    <mergeCell ref="A23:I23"/>
    <mergeCell ref="A25:C25"/>
    <mergeCell ref="A26:L27"/>
    <mergeCell ref="A29:P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topLeftCell="A3" workbookViewId="0">
      <selection activeCell="L4" sqref="L4"/>
    </sheetView>
  </sheetViews>
  <sheetFormatPr defaultRowHeight="15" x14ac:dyDescent="0.25"/>
  <cols>
    <col min="1" max="1" width="12.7109375" style="1" customWidth="1"/>
    <col min="2" max="2" width="8.7109375" style="1" customWidth="1"/>
    <col min="3" max="3" width="13.85546875" style="1" bestFit="1" customWidth="1"/>
    <col min="4" max="4" width="8.5703125" style="1" customWidth="1"/>
    <col min="5" max="5" width="12.42578125" style="1" bestFit="1" customWidth="1"/>
    <col min="6" max="6" width="10.28515625" style="1" bestFit="1" customWidth="1"/>
    <col min="7" max="7" width="15.42578125" style="1" bestFit="1" customWidth="1"/>
    <col min="8" max="8" width="9.42578125" style="1" bestFit="1" customWidth="1"/>
    <col min="9" max="9" width="8.42578125" style="1" bestFit="1" customWidth="1"/>
    <col min="10" max="10" width="11" style="1" bestFit="1" customWidth="1"/>
    <col min="11" max="11" width="18.5703125" style="1" customWidth="1"/>
    <col min="12" max="12" width="19" style="1" bestFit="1" customWidth="1"/>
    <col min="13" max="13" width="27.7109375" style="1" bestFit="1" customWidth="1"/>
    <col min="14" max="14" width="20.28515625" style="1" customWidth="1"/>
    <col min="15" max="15" width="25.140625" style="1" bestFit="1" customWidth="1"/>
    <col min="16" max="16" width="21.42578125" style="1" bestFit="1" customWidth="1"/>
    <col min="17" max="17" width="27.28515625" style="1" bestFit="1" customWidth="1"/>
    <col min="18" max="16384" width="9.140625" style="1"/>
  </cols>
  <sheetData>
    <row r="1" spans="1:14" ht="26.25" x14ac:dyDescent="0.4">
      <c r="A1" s="23" t="s">
        <v>30</v>
      </c>
      <c r="B1" s="24"/>
      <c r="C1" s="24"/>
      <c r="D1" s="24"/>
      <c r="E1" s="24"/>
      <c r="F1" s="24"/>
      <c r="G1" s="24"/>
      <c r="H1" s="24"/>
      <c r="I1" s="24"/>
      <c r="J1" s="24"/>
      <c r="K1" s="24"/>
      <c r="L1" s="24"/>
    </row>
    <row r="2" spans="1:14" ht="18.75" x14ac:dyDescent="0.3">
      <c r="A2" s="8" t="s">
        <v>13</v>
      </c>
    </row>
    <row r="3" spans="1:14" ht="32.25" x14ac:dyDescent="0.25">
      <c r="A3" s="7" t="s">
        <v>22</v>
      </c>
      <c r="B3" s="7" t="s">
        <v>5</v>
      </c>
      <c r="C3" s="7" t="s">
        <v>28</v>
      </c>
      <c r="D3" s="7" t="s">
        <v>5</v>
      </c>
      <c r="E3" s="7" t="s">
        <v>16</v>
      </c>
      <c r="F3" s="7" t="s">
        <v>9</v>
      </c>
      <c r="G3" s="7" t="s">
        <v>17</v>
      </c>
      <c r="H3" s="7" t="s">
        <v>15</v>
      </c>
      <c r="I3" s="7" t="s">
        <v>8</v>
      </c>
      <c r="J3" s="7" t="s">
        <v>48</v>
      </c>
      <c r="K3" s="7" t="s">
        <v>19</v>
      </c>
      <c r="L3" s="12" t="s">
        <v>23</v>
      </c>
    </row>
    <row r="4" spans="1:14" x14ac:dyDescent="0.25">
      <c r="A4" s="14"/>
      <c r="B4" s="15"/>
      <c r="C4" s="14"/>
      <c r="D4" s="15"/>
      <c r="E4" s="15"/>
      <c r="F4" s="15"/>
      <c r="G4" s="15"/>
      <c r="H4" s="15"/>
      <c r="I4" s="15"/>
      <c r="J4" s="16"/>
      <c r="K4" s="15"/>
      <c r="L4" s="16"/>
    </row>
    <row r="5" spans="1:14" x14ac:dyDescent="0.25">
      <c r="B5" s="10"/>
      <c r="C5" s="10"/>
      <c r="D5" s="10"/>
    </row>
    <row r="6" spans="1:14" ht="18.75" x14ac:dyDescent="0.3">
      <c r="A6" s="8" t="s">
        <v>14</v>
      </c>
      <c r="B6" s="10"/>
      <c r="C6" s="10"/>
      <c r="D6" s="10"/>
    </row>
    <row r="7" spans="1:14" ht="36" x14ac:dyDescent="0.25">
      <c r="A7" s="30" t="s">
        <v>12</v>
      </c>
      <c r="B7" s="30"/>
      <c r="C7" s="28" t="s">
        <v>18</v>
      </c>
      <c r="D7" s="29"/>
      <c r="E7" s="25" t="s">
        <v>11</v>
      </c>
      <c r="F7" s="25"/>
      <c r="G7" s="25" t="s">
        <v>0</v>
      </c>
      <c r="H7" s="25"/>
      <c r="I7" s="25" t="s">
        <v>1</v>
      </c>
      <c r="J7" s="25"/>
      <c r="K7" s="12" t="s">
        <v>2</v>
      </c>
      <c r="L7" s="5"/>
    </row>
    <row r="8" spans="1:14" x14ac:dyDescent="0.25">
      <c r="A8" s="31" t="str">
        <f>IF(OR(A4="",E4="",F4="",G4="",H4="",I4="",L4="",A4=0),"",((1/(IF(A4="double pane",1/B18,IF(A4="single pane",1/B19,1/A4))+IF(OR(B4="N",B4=""),0,1/B20)))*E4*F4*G4*H4*I4)/1000*L4)</f>
        <v/>
      </c>
      <c r="B8" s="31"/>
      <c r="C8" s="31" t="str">
        <f>IF(OR(C4="",E4="",F4="",G4="",H4="",I4="",L4="",C4=0),"",((1/(IF(C4="double pane",1/B18,IF(C4="triple pane",1/B21,IF(C4="single pane",1/B19,1/C4)))+IF(OR(D4="N",D4=""),0,1/B20)))*E4*F4*G4*H4*I4)/1000*L4)</f>
        <v/>
      </c>
      <c r="D8" s="31"/>
      <c r="E8" s="31" t="str">
        <f>IF(OR(A8="",C8=""),"",A8-C8)</f>
        <v/>
      </c>
      <c r="F8" s="31"/>
      <c r="G8" s="32" t="str">
        <f>IF(OR(A4="",C4="",E4="",F4="",G4="",H4="",K4="",I4="",L4="",A4=0,C4=0),"",((1/(IF(A4="double pane",1/B18,IF(A4="single pane",1/B19,1/A4)+IF(OR(B4="N",B4=""),0,1/B20)))*E4*F4*G4*H4*I4)/1000)-(((1/(IF(C4="double pane",1/B18,IF(C4="triple pane",1/B21,IF(C4="single pane",1/B19,1/C4)))+IF(OR(D4="N",D4=""),0,1/B20)))*E4*F4*G4*H4*I4)/1000))</f>
        <v/>
      </c>
      <c r="H8" s="32"/>
      <c r="I8" s="26" t="str">
        <f>IF(J4="","",IF(E8=0,"N/A",IF(E8="","",J4/E8)))</f>
        <v/>
      </c>
      <c r="J8" s="26"/>
      <c r="K8" s="13" t="str">
        <f>IF(OR(G8="",K4=""),"",IF(K4="gas",G8*0.18523,G8*0.54522))</f>
        <v/>
      </c>
      <c r="L8" s="6"/>
    </row>
    <row r="9" spans="1:14" x14ac:dyDescent="0.25">
      <c r="A9" s="33" t="s">
        <v>27</v>
      </c>
      <c r="B9" s="33"/>
      <c r="C9" s="33"/>
      <c r="D9" s="33"/>
      <c r="E9" s="33"/>
      <c r="F9" s="33"/>
      <c r="G9" s="33"/>
      <c r="H9" s="33"/>
      <c r="I9" s="11"/>
      <c r="J9" s="11"/>
      <c r="K9" s="11"/>
      <c r="L9" s="11"/>
    </row>
    <row r="10" spans="1:14" x14ac:dyDescent="0.25">
      <c r="A10" s="27" t="s">
        <v>24</v>
      </c>
      <c r="B10" s="27"/>
      <c r="C10" s="27"/>
      <c r="D10" s="27"/>
      <c r="E10" s="27"/>
      <c r="F10" s="27"/>
      <c r="G10" s="9"/>
      <c r="H10" s="9"/>
      <c r="I10" s="11"/>
      <c r="J10" s="11"/>
      <c r="K10" s="11"/>
      <c r="L10" s="11"/>
    </row>
    <row r="11" spans="1:14" ht="31.5" customHeight="1" x14ac:dyDescent="0.25">
      <c r="A11" s="22" t="s">
        <v>25</v>
      </c>
      <c r="B11" s="22"/>
      <c r="C11" s="22"/>
      <c r="D11" s="22"/>
      <c r="E11" s="22"/>
      <c r="F11" s="22"/>
      <c r="G11" s="9"/>
      <c r="H11" s="9"/>
      <c r="I11" s="11"/>
      <c r="J11" s="11"/>
      <c r="K11" s="11"/>
      <c r="L11" s="11"/>
    </row>
    <row r="13" spans="1:14" hidden="1" x14ac:dyDescent="0.25">
      <c r="A13" s="3" t="s">
        <v>4</v>
      </c>
      <c r="B13" s="4" t="s">
        <v>7</v>
      </c>
      <c r="C13" s="10"/>
      <c r="D13" s="10"/>
    </row>
    <row r="14" spans="1:14" hidden="1" x14ac:dyDescent="0.25">
      <c r="A14" s="3" t="s">
        <v>3</v>
      </c>
      <c r="B14" s="4" t="s">
        <v>6</v>
      </c>
    </row>
    <row r="15" spans="1:14" hidden="1" x14ac:dyDescent="0.25">
      <c r="A15" s="1" t="s">
        <v>26</v>
      </c>
    </row>
    <row r="16" spans="1:14" hidden="1" x14ac:dyDescent="0.25">
      <c r="E16" s="2"/>
      <c r="F16" s="2"/>
      <c r="G16" s="2"/>
      <c r="H16" s="2"/>
      <c r="I16" s="2"/>
      <c r="J16" s="2"/>
      <c r="K16" s="2"/>
      <c r="L16" s="2"/>
      <c r="M16" s="2"/>
      <c r="N16" s="2"/>
    </row>
    <row r="17" spans="1:14" hidden="1" x14ac:dyDescent="0.25">
      <c r="A17" s="1" t="s">
        <v>10</v>
      </c>
      <c r="B17" s="1" t="s">
        <v>29</v>
      </c>
      <c r="E17" s="2"/>
      <c r="F17" s="2"/>
      <c r="G17" s="2"/>
      <c r="H17" s="2"/>
      <c r="I17" s="2"/>
      <c r="J17" s="2"/>
      <c r="K17" s="2"/>
      <c r="L17" s="2"/>
      <c r="M17" s="2"/>
      <c r="N17" s="2"/>
    </row>
    <row r="18" spans="1:14" hidden="1" x14ac:dyDescent="0.25">
      <c r="A18" s="1" t="s">
        <v>3</v>
      </c>
      <c r="B18" s="1">
        <v>0.8</v>
      </c>
    </row>
    <row r="19" spans="1:14" hidden="1" x14ac:dyDescent="0.25">
      <c r="A19" s="1" t="s">
        <v>4</v>
      </c>
      <c r="B19" s="1">
        <v>5.4</v>
      </c>
    </row>
    <row r="20" spans="1:14" hidden="1" x14ac:dyDescent="0.25">
      <c r="A20" s="1" t="s">
        <v>5</v>
      </c>
      <c r="B20" s="1">
        <v>5.6</v>
      </c>
    </row>
    <row r="21" spans="1:14" hidden="1" x14ac:dyDescent="0.25">
      <c r="A21" s="1" t="s">
        <v>26</v>
      </c>
      <c r="B21" s="1">
        <v>0.2</v>
      </c>
    </row>
    <row r="22" spans="1:14" hidden="1" x14ac:dyDescent="0.25"/>
    <row r="23" spans="1:14" hidden="1" x14ac:dyDescent="0.25">
      <c r="A23" s="1" t="s">
        <v>20</v>
      </c>
    </row>
    <row r="24" spans="1:14" hidden="1" x14ac:dyDescent="0.25">
      <c r="A24" s="1" t="s">
        <v>21</v>
      </c>
    </row>
  </sheetData>
  <sheetProtection sheet="1" objects="1" scenarios="1" formatColumns="0" selectLockedCells="1"/>
  <dataConsolidate/>
  <mergeCells count="14">
    <mergeCell ref="A11:F11"/>
    <mergeCell ref="A1:L1"/>
    <mergeCell ref="I7:J7"/>
    <mergeCell ref="I8:J8"/>
    <mergeCell ref="A10:F10"/>
    <mergeCell ref="C7:D7"/>
    <mergeCell ref="A7:B7"/>
    <mergeCell ref="A8:B8"/>
    <mergeCell ref="C8:D8"/>
    <mergeCell ref="E7:F7"/>
    <mergeCell ref="E8:F8"/>
    <mergeCell ref="G7:H7"/>
    <mergeCell ref="G8:H8"/>
    <mergeCell ref="A9:H9"/>
  </mergeCells>
  <dataValidations count="5">
    <dataValidation type="list" errorStyle="information" showInputMessage="1" showErrorMessage="1" errorTitle="U-Value" error="If you know the u-value of your window please feel free to input the value otherwise please pick double pane or single pane from the drop down list." sqref="A4">
      <formula1>$A$12:$A$14</formula1>
    </dataValidation>
    <dataValidation type="list" showInputMessage="1" showErrorMessage="1" sqref="B4 D4">
      <formula1>$B$13:$B$14</formula1>
    </dataValidation>
    <dataValidation type="decimal" operator="greaterThan" allowBlank="1" showInputMessage="1" showErrorMessage="1" errorTitle="Number Input" error="Please input only numbers greater than .001." sqref="E4:J4">
      <formula1>0.001</formula1>
    </dataValidation>
    <dataValidation type="list" operator="greaterThan" allowBlank="1" showInputMessage="1" showErrorMessage="1" errorTitle="Number Input" error="Please input only numbers greater than .001." sqref="K4">
      <formula1>$A$23:$A$24</formula1>
    </dataValidation>
    <dataValidation type="list" errorStyle="information" showInputMessage="1" showErrorMessage="1" errorTitle="U-Value" error="If you know the u-value of your window please feel free to input the value otherwise please pick double pane or single pane from the drop down list." sqref="C4">
      <formula1>$A$12:$A$15</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Introduction</vt:lpstr>
      <vt:lpstr>Directions</vt:lpstr>
      <vt:lpstr>Calculator</vt:lpstr>
    </vt:vector>
  </TitlesOfParts>
  <Company>Worcester Polytechnic Institute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Phil</dc:creator>
  <cp:lastModifiedBy>Phil</cp:lastModifiedBy>
  <dcterms:created xsi:type="dcterms:W3CDTF">2011-03-28T10:20:20Z</dcterms:created>
  <dcterms:modified xsi:type="dcterms:W3CDTF">2011-04-25T21:08:40Z</dcterms:modified>
</cp:coreProperties>
</file>